
<file path=[Content_Types].xml><?xml version="1.0" encoding="utf-8"?>
<Types xmlns="http://schemas.openxmlformats.org/package/2006/content-types">
  <Override PartName="/xl/worksheets/sheet35.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230.xml" ContentType="application/vnd.openxmlformats-officedocument.drawingml.chart+xml"/>
  <Override PartName="/xl/charts/chart328.xml" ContentType="application/vnd.openxmlformats-officedocument.drawingml.chart+xml"/>
  <Override PartName="/xl/charts/chart375.xml" ContentType="application/vnd.openxmlformats-officedocument.drawingml.chart+xml"/>
  <Override PartName="/xl/charts/chart167.xml" ContentType="application/vnd.openxmlformats-officedocument.drawingml.chart+xml"/>
  <Override PartName="/xl/charts/chart306.xml" ContentType="application/vnd.openxmlformats-officedocument.drawingml.chart+xml"/>
  <Override PartName="/xl/charts/chart353.xml" ContentType="application/vnd.openxmlformats-officedocument.drawingml.chart+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429.xml" ContentType="application/vnd.openxmlformats-officedocument.drawingml.chart+xml"/>
  <Override PartName="/xl/charts/chart38.xml" ContentType="application/vnd.openxmlformats-officedocument.drawingml.chart+xml"/>
  <Override PartName="/xl/charts/chart85.xml" ContentType="application/vnd.openxmlformats-officedocument.drawingml.chart+xml"/>
  <Override PartName="/xl/charts/chart268.xml" ContentType="application/vnd.openxmlformats-officedocument.drawingml.chart+xml"/>
  <Override PartName="/xl/charts/chart331.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407.xml" ContentType="application/vnd.openxmlformats-officedocument.drawingml.chart+xml"/>
  <Override PartName="/xl/worksheets/sheet29.xml" ContentType="application/vnd.openxmlformats-officedocument.spreadsheetml.worksheet+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71.xml" ContentType="application/vnd.openxmlformats-officedocument.drawingml.chart+xml"/>
  <Override PartName="/xl/charts/chart369.xml" ContentType="application/vnd.openxmlformats-officedocument.drawingml.chart+xml"/>
  <Default Extension="png" ContentType="image/png"/>
  <Override PartName="/xl/charts/chart347.xml" ContentType="application/vnd.openxmlformats-officedocument.drawingml.chart+xml"/>
  <Override PartName="/xl/charts/chart394.xml" ContentType="application/vnd.openxmlformats-officedocument.drawingml.chart+xml"/>
  <Override PartName="/xl/charts/chart410.xml" ContentType="application/vnd.openxmlformats-officedocument.drawingml.chart+xml"/>
  <Override PartName="/xl/worksheets/sheet32.xml" ContentType="application/vnd.openxmlformats-officedocument.spreadsheetml.worksheet+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drawings/drawing7.xml" ContentType="application/vnd.openxmlformats-officedocument.drawing+xml"/>
  <Override PartName="/xl/worksheets/sheet8.xml" ContentType="application/vnd.openxmlformats-officedocument.spreadsheetml.worksheet+xml"/>
  <Override PartName="/xl/charts/chart79.xml" ContentType="application/vnd.openxmlformats-officedocument.drawingml.chart+xml"/>
  <Override PartName="/xl/charts/chart325.xml" ContentType="application/vnd.openxmlformats-officedocument.drawingml.chart+xml"/>
  <Override PartName="/xl/charts/chart372.xml" ContentType="application/vnd.openxmlformats-officedocument.drawingml.chart+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charts/chart142.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0.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82.xml" ContentType="application/vnd.openxmlformats-officedocument.drawingml.chart+xml"/>
  <Override PartName="/xl/charts/chart426.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265.xml" ContentType="application/vnd.openxmlformats-officedocument.drawingml.chart+xml"/>
  <Override PartName="/xl/charts/chart404.xml" ContentType="application/vnd.openxmlformats-officedocument.drawingml.chart+xml"/>
  <Override PartName="/xl/worksheets/sheet26.xml" ContentType="application/vnd.openxmlformats-officedocument.spreadsheetml.worksheet+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charts/chart388.xml" ContentType="application/vnd.openxmlformats-officedocument.drawingml.chart+xml"/>
  <Override PartName="/xl/charts/chart319.xml" ContentType="application/vnd.openxmlformats-officedocument.drawingml.chart+xml"/>
  <Override PartName="/xl/charts/chart366.xml" ContentType="application/vnd.openxmlformats-officedocument.drawingml.chart+xml"/>
  <Override PartName="/xl/charts/chart158.xml" ContentType="application/vnd.openxmlformats-officedocument.drawingml.chart+xml"/>
  <Override PartName="/xl/charts/chart221.xml" ContentType="application/vnd.openxmlformats-officedocument.drawingml.chart+xml"/>
  <Override PartName="/xl/charts/chart98.xml" ContentType="application/vnd.openxmlformats-officedocument.drawingml.chart+xml"/>
  <Override PartName="/xl/drawings/drawing4.xml" ContentType="application/vnd.openxmlformats-officedocument.drawing+xml"/>
  <Override PartName="/xl/charts/chart344.xml" ContentType="application/vnd.openxmlformats-officedocument.drawingml.chart+xml"/>
  <Override PartName="/xl/charts/chart391.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harts/chart322.xml" ContentType="application/vnd.openxmlformats-officedocument.drawingml.chart+xml"/>
  <Override PartName="/xl/charts/chart333.xml" ContentType="application/vnd.openxmlformats-officedocument.drawingml.chart+xml"/>
  <Override PartName="/xl/charts/chart380.xml" ContentType="application/vnd.openxmlformats-officedocument.drawingml.chart+xml"/>
  <Override PartName="/xl/charts/chart18.xml" ContentType="application/vnd.openxmlformats-officedocument.drawingml.chart+xml"/>
  <Override PartName="/xl/charts/chart65.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charts/chart259.xml" ContentType="application/vnd.openxmlformats-officedocument.drawingml.chart+xml"/>
  <Override PartName="/xl/charts/chart311.xml" ContentType="application/vnd.openxmlformats-officedocument.drawingml.chart+xml"/>
  <Override PartName="/xl/charts/chart409.xml" ContentType="application/vnd.openxmlformats-officedocument.drawingml.chart+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300.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73.xml" ContentType="application/vnd.openxmlformats-officedocument.drawingml.chart+xml"/>
  <Override PartName="/xl/charts/chart284.xml" ContentType="application/vnd.openxmlformats-officedocument.drawingml.chart+xml"/>
  <Override PartName="/xl/charts/chart423.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charts/chart412.xml" ContentType="application/vnd.openxmlformats-officedocument.drawingml.chart+xml"/>
  <Override PartName="/xl/worksheets/sheet34.xml" ContentType="application/vnd.openxmlformats-officedocument.spreadsheetml.worksheet+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drawings/drawing9.xml" ContentType="application/vnd.openxmlformats-officedocument.drawing+xml"/>
  <Override PartName="/xl/charts/chart338.xml" ContentType="application/vnd.openxmlformats-officedocument.drawingml.chart+xml"/>
  <Override PartName="/xl/charts/chart349.xml" ContentType="application/vnd.openxmlformats-officedocument.drawingml.chart+xml"/>
  <Override PartName="/xl/charts/chart385.xml" ContentType="application/vnd.openxmlformats-officedocument.drawingml.chart+xml"/>
  <Override PartName="/xl/charts/chart396.xml" ContentType="application/vnd.openxmlformats-officedocument.drawingml.chart+xml"/>
  <Override PartName="/xl/charts/chart401.xml" ContentType="application/vnd.openxmlformats-officedocument.drawingml.chart+xml"/>
  <Override PartName="/xl/worksheets/sheet23.xml" ContentType="application/vnd.openxmlformats-officedocument.spreadsheetml.worksheet+xml"/>
  <Override PartName="/xl/charts/chart177.xml" ContentType="application/vnd.openxmlformats-officedocument.drawingml.chart+xml"/>
  <Override PartName="/xl/charts/chart240.xml" ContentType="application/vnd.openxmlformats-officedocument.drawingml.chart+xml"/>
  <Override PartName="/xl/charts/chart327.xml" ContentType="application/vnd.openxmlformats-officedocument.drawingml.chart+xml"/>
  <Override PartName="/xl/charts/chart374.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chart316.xml" ContentType="application/vnd.openxmlformats-officedocument.drawingml.chart+xml"/>
  <Override PartName="/xl/charts/chart363.xml" ContentType="application/vnd.openxmlformats-officedocument.drawingml.chart+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charts/chart289.xml" ContentType="application/vnd.openxmlformats-officedocument.drawingml.chart+xml"/>
  <Override PartName="/xl/charts/chart305.xml" ContentType="application/vnd.openxmlformats-officedocument.drawingml.chart+xml"/>
  <Override PartName="/xl/charts/chart341.xml" ContentType="application/vnd.openxmlformats-officedocument.drawingml.chart+xml"/>
  <Override PartName="/xl/charts/chart352.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charts/chart278.xml" ContentType="application/vnd.openxmlformats-officedocument.drawingml.chart+xml"/>
  <Override PartName="/xl/charts/chart330.xml" ContentType="application/vnd.openxmlformats-officedocument.drawingml.chart+xml"/>
  <Override PartName="/xl/charts/chart417.xml" ContentType="application/vnd.openxmlformats-officedocument.drawingml.chart+xml"/>
  <Override PartName="/xl/charts/chart428.xml" ContentType="application/vnd.openxmlformats-officedocument.drawingml.chart+xml"/>
  <Override PartName="/xl/charts/chart26.xml" ContentType="application/vnd.openxmlformats-officedocument.drawingml.chart+xml"/>
  <Override PartName="/xl/charts/chart73.xml" ContentType="application/vnd.openxmlformats-officedocument.drawingml.chart+xml"/>
  <Override PartName="/xl/charts/chart122.xml" ContentType="application/vnd.openxmlformats-officedocument.drawingml.chart+xml"/>
  <Override PartName="/xl/charts/chart209.xml" ContentType="application/vnd.openxmlformats-officedocument.drawingml.chart+xml"/>
  <Override PartName="/xl/charts/chart256.xml" ContentType="application/vnd.openxmlformats-officedocument.drawingml.chart+xml"/>
  <Override PartName="/xl/charts/chart267.xml" ContentType="application/vnd.openxmlformats-officedocument.drawingml.chart+xml"/>
  <Override PartName="/xl/charts/chart406.xml" ContentType="application/vnd.openxmlformats-officedocument.drawingml.chart+xml"/>
  <Override PartName="/xl/worksheets/sheet28.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368.xml" ContentType="application/vnd.openxmlformats-officedocument.drawingml.chart+xml"/>
  <Override PartName="/xl/charts/chart379.xml" ContentType="application/vnd.openxmlformats-officedocument.drawingml.chart+xml"/>
  <Override PartName="/xl/charts/chart223.xml" ContentType="application/vnd.openxmlformats-officedocument.drawingml.chart+xml"/>
  <Override PartName="/xl/charts/chart270.xml" ContentType="application/vnd.openxmlformats-officedocument.drawingml.chart+xml"/>
  <Override PartName="/xl/charts/chart357.xml" ContentType="application/vnd.openxmlformats-officedocument.drawingml.chart+xml"/>
  <Override PartName="/xl/charts/chart420.xml" ContentType="application/vnd.openxmlformats-officedocument.drawingml.chart+xml"/>
  <Override PartName="/xl/charts/chart149.xml" ContentType="application/vnd.openxmlformats-officedocument.drawingml.chart+xml"/>
  <Override PartName="/xl/charts/chart196.xml" ContentType="application/vnd.openxmlformats-officedocument.drawingml.chart+xml"/>
  <Override PartName="/xl/drawings/drawing6.xml" ContentType="application/vnd.openxmlformats-officedocument.drawing+xml"/>
  <Override PartName="/xl/charts/chart201.xml" ContentType="application/vnd.openxmlformats-officedocument.drawingml.chart+xml"/>
  <Override PartName="/xl/charts/chart212.xml" ContentType="application/vnd.openxmlformats-officedocument.drawingml.chart+xml"/>
  <Override PartName="/xl/charts/chart346.xml" ContentType="application/vnd.openxmlformats-officedocument.drawingml.chart+xml"/>
  <Override PartName="/xl/charts/chart393.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324.xml" ContentType="application/vnd.openxmlformats-officedocument.drawingml.chart+xml"/>
  <Override PartName="/xl/charts/chart335.xml" ContentType="application/vnd.openxmlformats-officedocument.drawingml.chart+xml"/>
  <Override PartName="/xl/charts/chart371.xml" ContentType="application/vnd.openxmlformats-officedocument.drawingml.chart+xml"/>
  <Override PartName="/xl/charts/chart382.xml" ContentType="application/vnd.openxmlformats-officedocument.drawingml.chart+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charts/chart313.xml" ContentType="application/vnd.openxmlformats-officedocument.drawingml.chart+xml"/>
  <Override PartName="/xl/charts/chart360.xml" ContentType="application/vnd.openxmlformats-officedocument.drawingml.chart+xml"/>
  <Override PartName="/xl/charts/chart56.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charts/chart302.xml" ContentType="application/vnd.openxmlformats-officedocument.drawingml.chart+xml"/>
  <Override PartName="/xl/drawings/drawing13.xml" ContentType="application/vnd.openxmlformats-officedocument.drawing+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harts/chart228.xml" ContentType="application/vnd.openxmlformats-officedocument.drawingml.chart+xml"/>
  <Override PartName="/xl/charts/chart239.xml" ContentType="application/vnd.openxmlformats-officedocument.drawingml.chart+xml"/>
  <Override PartName="/xl/charts/chart275.xml" ContentType="application/vnd.openxmlformats-officedocument.drawingml.chart+xml"/>
  <Override PartName="/xl/charts/chart286.xml" ContentType="application/vnd.openxmlformats-officedocument.drawingml.chart+xml"/>
  <Override PartName="/xl/charts/chart425.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264.xml" ContentType="application/vnd.openxmlformats-officedocument.drawingml.chart+xml"/>
  <Override PartName="/xl/charts/chart414.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Override PartName="/xl/charts/chart387.xml" ContentType="application/vnd.openxmlformats-officedocument.drawingml.chart+xml"/>
  <Override PartName="/xl/charts/chart398.xml" ContentType="application/vnd.openxmlformats-officedocument.drawingml.chart+xml"/>
  <Override PartName="/xl/charts/chart403.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charts/chart231.xml" ContentType="application/vnd.openxmlformats-officedocument.drawingml.chart+xml"/>
  <Override PartName="/xl/charts/chart242.xml" ContentType="application/vnd.openxmlformats-officedocument.drawingml.chart+xml"/>
  <Override PartName="/xl/charts/chart329.xml" ContentType="application/vnd.openxmlformats-officedocument.drawingml.chart+xml"/>
  <Override PartName="/xl/charts/chart376.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220.xml" ContentType="application/vnd.openxmlformats-officedocument.drawingml.chart+xml"/>
  <Override PartName="/xl/charts/chart318.xml" ContentType="application/vnd.openxmlformats-officedocument.drawingml.chart+xml"/>
  <Override PartName="/xl/charts/chart365.xml" ContentType="application/vnd.openxmlformats-officedocument.drawingml.chart+xml"/>
  <Override PartName="/xl/tables/table1.xml" ContentType="application/vnd.openxmlformats-officedocument.spreadsheetml.table+xml"/>
  <Override PartName="/xl/charts/chart97.xml" ContentType="application/vnd.openxmlformats-officedocument.drawingml.chart+xml"/>
  <Override PartName="/xl/charts/chart157.xml" ContentType="application/vnd.openxmlformats-officedocument.drawingml.chart+xml"/>
  <Override PartName="/xl/charts/chart307.xml" ContentType="application/vnd.openxmlformats-officedocument.drawingml.chart+xml"/>
  <Override PartName="/xl/charts/chart343.xml" ContentType="application/vnd.openxmlformats-officedocument.drawingml.chart+xml"/>
  <Override PartName="/xl/charts/chart354.xml" ContentType="application/vnd.openxmlformats-officedocument.drawingml.chart+xml"/>
  <Override PartName="/xl/charts/chart390.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charts/chart39.xml" ContentType="application/vnd.openxmlformats-officedocument.drawingml.chart+xml"/>
  <Override PartName="/xl/drawings/drawing3.xml" ContentType="application/vnd.openxmlformats-officedocument.drawing+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harts/chart332.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321.xml" ContentType="application/vnd.openxmlformats-officedocument.drawingml.chart+xml"/>
  <Override PartName="/xl/charts/chart408.xml" ContentType="application/vnd.openxmlformats-officedocument.drawingml.chart+xml"/>
  <Override PartName="/xl/charts/chart419.xml" ContentType="application/vnd.openxmlformats-officedocument.drawingml.chart+xml"/>
  <Default Extension="vml" ContentType="application/vnd.openxmlformats-officedocument.vmlDrawing"/>
  <Override PartName="/xl/charts/chart17.xml" ContentType="application/vnd.openxmlformats-officedocument.drawingml.chart+xml"/>
  <Override PartName="/xl/comments1.xml" ContentType="application/vnd.openxmlformats-officedocument.spreadsheetml.comment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47.xml" ContentType="application/vnd.openxmlformats-officedocument.drawingml.chart+xml"/>
  <Override PartName="/xl/charts/chart258.xml" ContentType="application/vnd.openxmlformats-officedocument.drawingml.chart+xml"/>
  <Override PartName="/xl/charts/chart294.xml" ContentType="application/vnd.openxmlformats-officedocument.drawingml.chart+xml"/>
  <Override PartName="/xl/charts/chart310.xml" ContentType="application/vnd.openxmlformats-officedocument.drawingml.chart+xml"/>
  <Override PartName="/xl/worksheets/sheet19.xml" ContentType="application/vnd.openxmlformats-officedocument.spreadsheetml.worksheet+xml"/>
  <Override PartName="/xl/charts/chart42.xml" ContentType="application/vnd.openxmlformats-officedocument.drawingml.chart+xml"/>
  <Override PartName="/xl/charts/chart102.xml" ContentType="application/vnd.openxmlformats-officedocument.drawingml.chart+xml"/>
  <Override PartName="/xl/charts/chart236.xml" ContentType="application/vnd.openxmlformats-officedocument.drawingml.chart+xml"/>
  <Override PartName="/xl/charts/chart283.xml" ContentType="application/vnd.openxmlformats-officedocument.drawingml.chart+xml"/>
  <Override PartName="/xl/drawings/drawing10.xml" ContentType="application/vnd.openxmlformats-officedocument.drawing+xml"/>
  <Override PartName="/xl/charts/chart31.xml" ContentType="application/vnd.openxmlformats-officedocument.drawingml.chart+xml"/>
  <Override PartName="/xl/charts/chart225.xml" ContentType="application/vnd.openxmlformats-officedocument.drawingml.chart+xml"/>
  <Override PartName="/xl/charts/chart272.xml" ContentType="application/vnd.openxmlformats-officedocument.drawingml.chart+xml"/>
  <Override PartName="/xl/charts/chart359.xml" ContentType="application/vnd.openxmlformats-officedocument.drawingml.chart+xml"/>
  <Override PartName="/xl/charts/chart411.xml" ContentType="application/vnd.openxmlformats-officedocument.drawingml.chart+xml"/>
  <Override PartName="/xl/charts/chart422.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charts/chart250.xml" ContentType="application/vnd.openxmlformats-officedocument.drawingml.chart+xml"/>
  <Override PartName="/xl/charts/chart261.xml" ContentType="application/vnd.openxmlformats-officedocument.drawingml.chart+xml"/>
  <Override PartName="/xl/charts/chart348.xml" ContentType="application/vnd.openxmlformats-officedocument.drawingml.chart+xml"/>
  <Override PartName="/xl/charts/chart395.xml" ContentType="application/vnd.openxmlformats-officedocument.drawingml.chart+xml"/>
  <Override PartName="/xl/charts/chart40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harts/chart187.xml" ContentType="application/vnd.openxmlformats-officedocument.drawingml.chart+xml"/>
  <Override PartName="/xl/drawings/drawing8.xml" ContentType="application/vnd.openxmlformats-officedocument.drawing+xml"/>
  <Override PartName="/xl/charts/chart337.xml" ContentType="application/vnd.openxmlformats-officedocument.drawingml.chart+xml"/>
  <Override PartName="/xl/charts/chart384.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315.xml" ContentType="application/vnd.openxmlformats-officedocument.drawingml.chart+xml"/>
  <Override PartName="/xl/charts/chart326.xml" ContentType="application/vnd.openxmlformats-officedocument.drawingml.chart+xml"/>
  <Override PartName="/xl/charts/chart362.xml" ContentType="application/vnd.openxmlformats-officedocument.drawingml.chart+xml"/>
  <Override PartName="/xl/charts/chart373.xml" ContentType="application/vnd.openxmlformats-officedocument.drawingml.chart+xml"/>
  <Default Extension="rels" ContentType="application/vnd.openxmlformats-package.relationships+xml"/>
  <Override PartName="/xl/charts/chart58.xml" ContentType="application/vnd.openxmlformats-officedocument.drawingml.chart+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304.xml" ContentType="application/vnd.openxmlformats-officedocument.drawingml.chart+xml"/>
  <Override PartName="/xl/charts/chart351.xml" ContentType="application/vnd.openxmlformats-officedocument.drawingml.chart+xml"/>
  <Override PartName="/xl/drawings/drawing15.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77.xml" ContentType="application/vnd.openxmlformats-officedocument.drawingml.chart+xml"/>
  <Override PartName="/xl/charts/chart288.xml" ContentType="application/vnd.openxmlformats-officedocument.drawingml.chart+xml"/>
  <Override PartName="/xl/charts/chart340.xml" ContentType="application/vnd.openxmlformats-officedocument.drawingml.chart+xml"/>
  <Override PartName="/xl/charts/chart427.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charts/chart219.xml" ContentType="application/vnd.openxmlformats-officedocument.drawingml.chart+xml"/>
  <Override PartName="/xl/charts/chart266.xml" ContentType="application/vnd.openxmlformats-officedocument.drawingml.chart+xml"/>
  <Override PartName="/xl/charts/chart416.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charts/chart389.xml" ContentType="application/vnd.openxmlformats-officedocument.drawingml.chart+xml"/>
  <Override PartName="/xl/charts/chart405.xml" ContentType="application/vnd.openxmlformats-officedocument.drawingml.chart+xml"/>
  <Override PartName="/xl/worksheets/sheet27.xml" ContentType="application/vnd.openxmlformats-officedocument.spreadsheetml.worksheet+xml"/>
  <Override PartName="/xl/charts/chart50.xml" ContentType="application/vnd.openxmlformats-officedocument.drawingml.chart+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291.xml" ContentType="application/vnd.openxmlformats-officedocument.drawingml.chart+xml"/>
  <Override PartName="/xl/charts/chart378.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222.xml" ContentType="application/vnd.openxmlformats-officedocument.drawingml.chart+xml"/>
  <Override PartName="/xl/charts/chart367.xml" ContentType="application/vnd.openxmlformats-officedocument.drawingml.chart+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charts/chart309.xml" ContentType="application/vnd.openxmlformats-officedocument.drawingml.chart+xml"/>
  <Override PartName="/xl/charts/chart345.xml" ContentType="application/vnd.openxmlformats-officedocument.drawingml.chart+xml"/>
  <Override PartName="/xl/charts/chart356.xml" ContentType="application/vnd.openxmlformats-officedocument.drawingml.chart+xml"/>
  <Override PartName="/xl/charts/chart392.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charts/chart88.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drawings/drawing5.xml" ContentType="application/vnd.openxmlformats-officedocument.drawing+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charts/chart334.xml" ContentType="application/vnd.openxmlformats-officedocument.drawingml.chart+xml"/>
  <Override PartName="/xl/charts/chart381.xml" ContentType="application/vnd.openxmlformats-officedocument.drawingml.chart+xml"/>
  <Override PartName="/xl/charts/chart77.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323.xml" ContentType="application/vnd.openxmlformats-officedocument.drawingml.chart+xml"/>
  <Override PartName="/xl/charts/chart370.xml" ContentType="application/vnd.openxmlformats-officedocument.drawingml.chart+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249.xml" ContentType="application/vnd.openxmlformats-officedocument.drawingml.chart+xml"/>
  <Override PartName="/xl/charts/chart296.xml" ContentType="application/vnd.openxmlformats-officedocument.drawingml.chart+xml"/>
  <Override PartName="/xl/charts/chart301.xml" ContentType="application/vnd.openxmlformats-officedocument.drawingml.chart+xml"/>
  <Override PartName="/xl/charts/chart312.xml" ContentType="application/vnd.openxmlformats-officedocument.drawingml.chart+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413.xml" ContentType="application/vnd.openxmlformats-officedocument.drawingml.chart+xml"/>
  <Override PartName="/xl/charts/chart424.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charts/chart397.xml" ContentType="application/vnd.openxmlformats-officedocument.drawingml.chart+xml"/>
  <Override PartName="/xl/charts/chart402.xml" ContentType="application/vnd.openxmlformats-officedocument.drawingml.chart+xml"/>
  <Override PartName="/xl/worksheets/sheet24.xml" ContentType="application/vnd.openxmlformats-officedocument.spreadsheetml.worksheet+xml"/>
  <Override PartName="/xl/charts/chart241.xml" ContentType="application/vnd.openxmlformats-officedocument.drawingml.chart+xml"/>
  <Override PartName="/xl/charts/chart339.xml" ContentType="application/vnd.openxmlformats-officedocument.drawingml.chart+xml"/>
  <Override PartName="/xl/charts/chart386.xml" ContentType="application/vnd.openxmlformats-officedocument.drawingml.chart+xml"/>
  <Override PartName="/xl/charts/chart178.xml" ContentType="application/vnd.openxmlformats-officedocument.drawingml.chart+xml"/>
  <Override PartName="/xl/charts/chart317.xml" ContentType="application/vnd.openxmlformats-officedocument.drawingml.chart+xml"/>
  <Override PartName="/xl/charts/chart364.xml" ContentType="application/vnd.openxmlformats-officedocument.drawingml.chart+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279.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320.xml" ContentType="application/vnd.openxmlformats-officedocument.drawingml.chart+xml"/>
  <Override PartName="/xl/charts/chart418.xml" ContentType="application/vnd.openxmlformats-officedocument.drawingml.chart+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charts/chart421.xml" ContentType="application/vnd.openxmlformats-officedocument.drawingml.chart+xml"/>
  <Override PartName="/xl/charts/chart213.xml" ContentType="application/vnd.openxmlformats-officedocument.drawingml.chart+xml"/>
  <Override PartName="/xl/charts/chart260.xml" ContentType="application/vnd.openxmlformats-officedocument.drawingml.chart+xml"/>
  <Override PartName="/xl/charts/chart358.xml" ContentType="application/vnd.openxmlformats-officedocument.drawingml.chart+xml"/>
  <Override PartName="/xl/charts/chart197.xml" ContentType="application/vnd.openxmlformats-officedocument.drawingml.chart+xml"/>
  <Override PartName="/xl/charts/chart336.xml" ContentType="application/vnd.openxmlformats-officedocument.drawingml.chart+xml"/>
  <Override PartName="/xl/charts/chart383.xml" ContentType="application/vnd.openxmlformats-officedocument.drawingml.chart+xml"/>
  <Override PartName="/xl/worksheets/sheet21.xml" ContentType="application/vnd.openxmlformats-officedocument.spreadsheetml.worksheet+xml"/>
  <Override PartName="/xl/charts/chart128.xml" ContentType="application/vnd.openxmlformats-officedocument.drawingml.chart+xml"/>
  <Override PartName="/xl/charts/chart175.xml" ContentType="application/vnd.openxmlformats-officedocument.drawingml.chart+xml"/>
  <Override PartName="/xl/charts/chart68.xml" ContentType="application/vnd.openxmlformats-officedocument.drawingml.chart+xml"/>
  <Override PartName="/xl/charts/chart298.xml" ContentType="application/vnd.openxmlformats-officedocument.drawingml.chart+xml"/>
  <Override PartName="/xl/charts/chart314.xml" ContentType="application/vnd.openxmlformats-officedocument.drawingml.chart+xml"/>
  <Override PartName="/xl/charts/chart361.xml" ContentType="application/vnd.openxmlformats-officedocument.drawingml.chart+xml"/>
  <Override PartName="/docProps/app.xml" ContentType="application/vnd.openxmlformats-officedocument.extended-properti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harts/chart415.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charts/chart399.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charts/chart232.xml" ContentType="application/vnd.openxmlformats-officedocument.drawingml.chart+xml"/>
  <Override PartName="/xl/charts/chart377.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charts/chart355.xml" ContentType="application/vnd.openxmlformats-officedocument.drawingml.chart+xml"/>
  <Default Extension="wmf" ContentType="image/x-wmf"/>
  <Override PartName="/xl/charts/chart147.xml" ContentType="application/vnd.openxmlformats-officedocument.drawingml.chart+xml"/>
  <Override PartName="/xl/charts/chart194.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30" windowWidth="20115" windowHeight="7590" firstSheet="23" activeTab="23"/>
  </bookViews>
  <sheets>
    <sheet name="Bedienungsanleitung" sheetId="49" r:id="rId1"/>
    <sheet name="Januar" sheetId="3" r:id="rId2"/>
    <sheet name="Häufigkeit Januar" sheetId="4" r:id="rId3"/>
    <sheet name="Februar" sheetId="5" r:id="rId4"/>
    <sheet name="Häufigkeit Februar" sheetId="6" r:id="rId5"/>
    <sheet name="März" sheetId="1" r:id="rId6"/>
    <sheet name="Häufigkeit März" sheetId="9" r:id="rId7"/>
    <sheet name="April" sheetId="10" r:id="rId8"/>
    <sheet name="Häufigkeit April " sheetId="11" r:id="rId9"/>
    <sheet name="Mai" sheetId="14" r:id="rId10"/>
    <sheet name="Häufigkeit Mai" sheetId="15" r:id="rId11"/>
    <sheet name="Juni" sheetId="16" r:id="rId12"/>
    <sheet name="Häufigkeit Juni" sheetId="17" r:id="rId13"/>
    <sheet name="Juli " sheetId="18" r:id="rId14"/>
    <sheet name="Häufigkeit Juli" sheetId="19" r:id="rId15"/>
    <sheet name="August" sheetId="20" r:id="rId16"/>
    <sheet name="Häufigkeit August" sheetId="21" r:id="rId17"/>
    <sheet name="September" sheetId="22" r:id="rId18"/>
    <sheet name="Häufigkeit Sept." sheetId="23" r:id="rId19"/>
    <sheet name="Oktober" sheetId="24" r:id="rId20"/>
    <sheet name="Häufigkeit Okt." sheetId="25" r:id="rId21"/>
    <sheet name="November" sheetId="26" r:id="rId22"/>
    <sheet name="Häufigkeit Nov." sheetId="27" r:id="rId23"/>
    <sheet name="Dezember" sheetId="28" r:id="rId24"/>
    <sheet name="Häufigkeit Dez." sheetId="29" r:id="rId25"/>
    <sheet name="Häufigkeit gesamt" sheetId="52" r:id="rId26"/>
    <sheet name="Blutdruckwerte" sheetId="32" r:id="rId27"/>
    <sheet name="Blutdruck Diagramm" sheetId="31" r:id="rId28"/>
    <sheet name="Korrektur univers." sheetId="47" r:id="rId29"/>
    <sheet name="korr10" sheetId="46" r:id="rId30"/>
    <sheet name="korr 20" sheetId="45" r:id="rId31"/>
    <sheet name="korr 30" sheetId="44" r:id="rId32"/>
    <sheet name="korr 40" sheetId="43" r:id="rId33"/>
    <sheet name="korr 50" sheetId="42" r:id="rId34"/>
    <sheet name="korr 60" sheetId="41" r:id="rId35"/>
    <sheet name="korr allg." sheetId="48" r:id="rId36"/>
  </sheets>
  <definedNames>
    <definedName name="_xlnm.Print_Area" localSheetId="7">April!$A$6:$V$334</definedName>
    <definedName name="_xlnm.Print_Area" localSheetId="15">August!$A$6:$V$334</definedName>
    <definedName name="_xlnm.Print_Area" localSheetId="23">Dezember!$A$6:$V$334</definedName>
    <definedName name="_xlnm.Print_Area" localSheetId="3">Februar!$A$6:$V$334</definedName>
    <definedName name="_xlnm.Print_Area" localSheetId="8">'Häufigkeit April '!$Q$1:$AD$27</definedName>
    <definedName name="_xlnm.Print_Area" localSheetId="16">'Häufigkeit August'!$Q$1:$AD$27</definedName>
    <definedName name="_xlnm.Print_Area" localSheetId="24">'Häufigkeit Dez.'!$Q$1:$AD$27</definedName>
    <definedName name="_xlnm.Print_Area" localSheetId="4">'Häufigkeit Februar'!$Q$1:$AD$27</definedName>
    <definedName name="_xlnm.Print_Area" localSheetId="25">'Häufigkeit gesamt'!$A$1:$N$24</definedName>
    <definedName name="_xlnm.Print_Area" localSheetId="2">'Häufigkeit Januar'!$Q$1:$AD$28</definedName>
    <definedName name="_xlnm.Print_Area" localSheetId="14">'Häufigkeit Juli'!$Q$1:$AD$27</definedName>
    <definedName name="_xlnm.Print_Area" localSheetId="12">'Häufigkeit Juni'!$Q$1:$AD$27</definedName>
    <definedName name="_xlnm.Print_Area" localSheetId="10">'Häufigkeit Mai'!$Q$1:$AD$27</definedName>
    <definedName name="_xlnm.Print_Area" localSheetId="6">'Häufigkeit März'!$Q$1:$AD$27</definedName>
    <definedName name="_xlnm.Print_Area" localSheetId="22">'Häufigkeit Nov.'!$Q$1:$AD$27</definedName>
    <definedName name="_xlnm.Print_Area" localSheetId="20">'Häufigkeit Okt.'!$Q$1:$AD$27</definedName>
    <definedName name="_xlnm.Print_Area" localSheetId="18">'Häufigkeit Sept.'!$Q$1:$AD$27</definedName>
    <definedName name="_xlnm.Print_Area" localSheetId="1">Januar!$A$6:$V$334</definedName>
    <definedName name="_xlnm.Print_Area" localSheetId="13">'Juli '!$A$6:$V$334</definedName>
    <definedName name="_xlnm.Print_Area" localSheetId="11">Juni!$A$6:$V$334</definedName>
    <definedName name="_xlnm.Print_Area" localSheetId="9">Mai!$A$6:$V$334</definedName>
    <definedName name="_xlnm.Print_Area" localSheetId="5">März!$A$6:$V$334</definedName>
    <definedName name="_xlnm.Print_Area" localSheetId="21">November!$A$6:$V$334</definedName>
    <definedName name="_xlnm.Print_Area" localSheetId="19">Oktober!$A$6:$V$334</definedName>
    <definedName name="_xlnm.Print_Area" localSheetId="17">September!$A$6:$V$334</definedName>
    <definedName name="vDatumUhrzeit">Blutdruckwerte!$B$15:$D$76</definedName>
    <definedName name="vDiastolisch">Blutdruckwerte!$F$15:$F$76</definedName>
    <definedName name="vHerzfrequenz">Blutdruckwerte!$G$15:$G$76</definedName>
    <definedName name="vSystolisch">Blutdruckwerte!$E$15:$E$76</definedName>
  </definedNames>
  <calcPr calcId="125725"/>
</workbook>
</file>

<file path=xl/calcChain.xml><?xml version="1.0" encoding="utf-8"?>
<calcChain xmlns="http://schemas.openxmlformats.org/spreadsheetml/2006/main">
  <c r="E8" i="52"/>
  <c r="G8"/>
  <c r="I8"/>
  <c r="K8"/>
  <c r="M8"/>
  <c r="B16" i="32"/>
  <c r="V6" i="4"/>
  <c r="R6"/>
  <c r="V6" i="17"/>
  <c r="R6"/>
  <c r="V6" i="19"/>
  <c r="R6"/>
  <c r="R6" i="21"/>
  <c r="V6"/>
  <c r="O38" i="29"/>
  <c r="O37"/>
  <c r="O36"/>
  <c r="O35"/>
  <c r="O34"/>
  <c r="O33"/>
  <c r="O32"/>
  <c r="O31"/>
  <c r="O30"/>
  <c r="O29"/>
  <c r="O28"/>
  <c r="O27"/>
  <c r="O26"/>
  <c r="O25"/>
  <c r="O24"/>
  <c r="O23"/>
  <c r="O22"/>
  <c r="O21"/>
  <c r="O20"/>
  <c r="O19"/>
  <c r="O18"/>
  <c r="O17"/>
  <c r="O16"/>
  <c r="O15"/>
  <c r="O14"/>
  <c r="O13"/>
  <c r="O12"/>
  <c r="O11"/>
  <c r="O10"/>
  <c r="O9"/>
  <c r="O8"/>
  <c r="O37" i="27"/>
  <c r="O36"/>
  <c r="O35"/>
  <c r="O34"/>
  <c r="O33"/>
  <c r="O32"/>
  <c r="O31"/>
  <c r="O30"/>
  <c r="O29"/>
  <c r="O28"/>
  <c r="O27"/>
  <c r="O26"/>
  <c r="O25"/>
  <c r="O24"/>
  <c r="O23"/>
  <c r="O22"/>
  <c r="O21"/>
  <c r="O20"/>
  <c r="O19"/>
  <c r="O18"/>
  <c r="O17"/>
  <c r="O16"/>
  <c r="O15"/>
  <c r="O14"/>
  <c r="O13"/>
  <c r="O12"/>
  <c r="O11"/>
  <c r="O10"/>
  <c r="O9"/>
  <c r="O8"/>
  <c r="O37" i="25"/>
  <c r="O36"/>
  <c r="O35"/>
  <c r="O34"/>
  <c r="O33"/>
  <c r="O32"/>
  <c r="O31"/>
  <c r="O30"/>
  <c r="O29"/>
  <c r="O28"/>
  <c r="O27"/>
  <c r="O26"/>
  <c r="O25"/>
  <c r="O24"/>
  <c r="O23"/>
  <c r="O22"/>
  <c r="O21"/>
  <c r="O20"/>
  <c r="O19"/>
  <c r="O18"/>
  <c r="O17"/>
  <c r="O16"/>
  <c r="O15"/>
  <c r="O14"/>
  <c r="O13"/>
  <c r="O12"/>
  <c r="O11"/>
  <c r="O10"/>
  <c r="O9"/>
  <c r="O8"/>
  <c r="O37" i="23"/>
  <c r="O36"/>
  <c r="O35"/>
  <c r="O34"/>
  <c r="O33"/>
  <c r="O32"/>
  <c r="O31"/>
  <c r="O30"/>
  <c r="O29"/>
  <c r="O28"/>
  <c r="O27"/>
  <c r="O26"/>
  <c r="O25"/>
  <c r="O24"/>
  <c r="O23"/>
  <c r="O22"/>
  <c r="O21"/>
  <c r="O20"/>
  <c r="O19"/>
  <c r="O18"/>
  <c r="O17"/>
  <c r="O16"/>
  <c r="O15"/>
  <c r="O14"/>
  <c r="O13"/>
  <c r="O12"/>
  <c r="O11"/>
  <c r="O10"/>
  <c r="O9"/>
  <c r="O8"/>
  <c r="O38" i="21"/>
  <c r="O37"/>
  <c r="O36"/>
  <c r="O35"/>
  <c r="O34"/>
  <c r="O33"/>
  <c r="O32"/>
  <c r="O31"/>
  <c r="O30"/>
  <c r="O29"/>
  <c r="O28"/>
  <c r="O27"/>
  <c r="O26"/>
  <c r="O25"/>
  <c r="O24"/>
  <c r="O23"/>
  <c r="O22"/>
  <c r="O21"/>
  <c r="O20"/>
  <c r="O19"/>
  <c r="O18"/>
  <c r="O17"/>
  <c r="O16"/>
  <c r="O15"/>
  <c r="O14"/>
  <c r="O13"/>
  <c r="O12"/>
  <c r="O11"/>
  <c r="O10"/>
  <c r="O9"/>
  <c r="O8"/>
  <c r="O38" i="19"/>
  <c r="O37"/>
  <c r="O36"/>
  <c r="O35"/>
  <c r="O34"/>
  <c r="O33"/>
  <c r="O32"/>
  <c r="O31"/>
  <c r="O30"/>
  <c r="O29"/>
  <c r="O28"/>
  <c r="O27"/>
  <c r="O26"/>
  <c r="O25"/>
  <c r="O24"/>
  <c r="O23"/>
  <c r="O22"/>
  <c r="O21"/>
  <c r="O20"/>
  <c r="O19"/>
  <c r="O18"/>
  <c r="O17"/>
  <c r="O16"/>
  <c r="O15"/>
  <c r="O14"/>
  <c r="O13"/>
  <c r="O12"/>
  <c r="O11"/>
  <c r="O10"/>
  <c r="O9"/>
  <c r="O8"/>
  <c r="O37" i="17"/>
  <c r="O36"/>
  <c r="O35"/>
  <c r="O34"/>
  <c r="O33"/>
  <c r="O32"/>
  <c r="O31"/>
  <c r="O30"/>
  <c r="O29"/>
  <c r="O28"/>
  <c r="O27"/>
  <c r="O26"/>
  <c r="O25"/>
  <c r="O24"/>
  <c r="O23"/>
  <c r="O22"/>
  <c r="O21"/>
  <c r="O20"/>
  <c r="O19"/>
  <c r="O18"/>
  <c r="O17"/>
  <c r="O16"/>
  <c r="O15"/>
  <c r="O14"/>
  <c r="O13"/>
  <c r="O12"/>
  <c r="O11"/>
  <c r="O10"/>
  <c r="O9"/>
  <c r="O8"/>
  <c r="O38" i="15"/>
  <c r="O37"/>
  <c r="O36"/>
  <c r="O35"/>
  <c r="O34"/>
  <c r="O33"/>
  <c r="O32"/>
  <c r="O31"/>
  <c r="O30"/>
  <c r="O29"/>
  <c r="O28"/>
  <c r="O27"/>
  <c r="O26"/>
  <c r="O25"/>
  <c r="O24"/>
  <c r="O23"/>
  <c r="O22"/>
  <c r="O21"/>
  <c r="O20"/>
  <c r="O19"/>
  <c r="O18"/>
  <c r="O17"/>
  <c r="O16"/>
  <c r="O15"/>
  <c r="O14"/>
  <c r="O13"/>
  <c r="O12"/>
  <c r="O11"/>
  <c r="O10"/>
  <c r="O9"/>
  <c r="O8"/>
  <c r="O37" i="11"/>
  <c r="O36"/>
  <c r="O35"/>
  <c r="O34"/>
  <c r="O33"/>
  <c r="O32"/>
  <c r="O31"/>
  <c r="O30"/>
  <c r="O29"/>
  <c r="O28"/>
  <c r="O27"/>
  <c r="O26"/>
  <c r="O25"/>
  <c r="O24"/>
  <c r="O23"/>
  <c r="O22"/>
  <c r="O21"/>
  <c r="O20"/>
  <c r="O19"/>
  <c r="O18"/>
  <c r="O17"/>
  <c r="O16"/>
  <c r="O15"/>
  <c r="O14"/>
  <c r="O13"/>
  <c r="O12"/>
  <c r="O11"/>
  <c r="O10"/>
  <c r="O9"/>
  <c r="O8"/>
  <c r="O38" i="9"/>
  <c r="O37"/>
  <c r="O36"/>
  <c r="O35"/>
  <c r="O34"/>
  <c r="O33"/>
  <c r="O32"/>
  <c r="O31"/>
  <c r="O30"/>
  <c r="O29"/>
  <c r="O28"/>
  <c r="O27"/>
  <c r="O26"/>
  <c r="O25"/>
  <c r="O24"/>
  <c r="O23"/>
  <c r="O22"/>
  <c r="O21"/>
  <c r="O20"/>
  <c r="O19"/>
  <c r="O18"/>
  <c r="O17"/>
  <c r="O16"/>
  <c r="O15"/>
  <c r="O14"/>
  <c r="O13"/>
  <c r="O12"/>
  <c r="O11"/>
  <c r="O10"/>
  <c r="O9"/>
  <c r="O8"/>
  <c r="O36" i="6"/>
  <c r="O35"/>
  <c r="O34"/>
  <c r="O33"/>
  <c r="O32"/>
  <c r="O31"/>
  <c r="O30"/>
  <c r="O29"/>
  <c r="O28"/>
  <c r="O27"/>
  <c r="O26"/>
  <c r="O25"/>
  <c r="O24"/>
  <c r="O23"/>
  <c r="O22"/>
  <c r="O21"/>
  <c r="O20"/>
  <c r="O19"/>
  <c r="O18"/>
  <c r="O17"/>
  <c r="O16"/>
  <c r="O15"/>
  <c r="O14"/>
  <c r="O13"/>
  <c r="O12"/>
  <c r="O11"/>
  <c r="O10"/>
  <c r="O9"/>
  <c r="O8"/>
  <c r="O39" i="4"/>
  <c r="O38"/>
  <c r="O37"/>
  <c r="O36"/>
  <c r="O35"/>
  <c r="O34"/>
  <c r="O33"/>
  <c r="O32"/>
  <c r="O31"/>
  <c r="O30"/>
  <c r="O29"/>
  <c r="O28"/>
  <c r="O27"/>
  <c r="O26"/>
  <c r="O25"/>
  <c r="O24"/>
  <c r="O23"/>
  <c r="O22"/>
  <c r="O21"/>
  <c r="O20"/>
  <c r="O19"/>
  <c r="O18"/>
  <c r="O17"/>
  <c r="O16"/>
  <c r="O15"/>
  <c r="O14"/>
  <c r="O13"/>
  <c r="O12"/>
  <c r="O11"/>
  <c r="O10"/>
  <c r="O9"/>
  <c r="Q333" i="3"/>
  <c r="Q323"/>
  <c r="Q313"/>
  <c r="Q303"/>
  <c r="Q293"/>
  <c r="Q283"/>
  <c r="Q273"/>
  <c r="Q263"/>
  <c r="Q253"/>
  <c r="Q243"/>
  <c r="Q233"/>
  <c r="Q223"/>
  <c r="Q213"/>
  <c r="Q203"/>
  <c r="Q193"/>
  <c r="Q183"/>
  <c r="Q173"/>
  <c r="Q163"/>
  <c r="Q153"/>
  <c r="Q143"/>
  <c r="Q133"/>
  <c r="Q123"/>
  <c r="Q113"/>
  <c r="Q103"/>
  <c r="Q93"/>
  <c r="Q83"/>
  <c r="Q73"/>
  <c r="Q63"/>
  <c r="Q53"/>
  <c r="Q43"/>
  <c r="Q33"/>
  <c r="O330"/>
  <c r="M330"/>
  <c r="K330"/>
  <c r="I330"/>
  <c r="G330"/>
  <c r="E330"/>
  <c r="C330"/>
  <c r="O320"/>
  <c r="M320"/>
  <c r="K320"/>
  <c r="I320"/>
  <c r="G320"/>
  <c r="E320"/>
  <c r="C320"/>
  <c r="O310"/>
  <c r="M310"/>
  <c r="K310"/>
  <c r="I310"/>
  <c r="G310"/>
  <c r="E310"/>
  <c r="C310"/>
  <c r="O300"/>
  <c r="M300"/>
  <c r="K300"/>
  <c r="I300"/>
  <c r="G300"/>
  <c r="E300"/>
  <c r="C300"/>
  <c r="O290"/>
  <c r="M290"/>
  <c r="K290"/>
  <c r="I290"/>
  <c r="G290"/>
  <c r="E290"/>
  <c r="C290"/>
  <c r="O280"/>
  <c r="M280"/>
  <c r="K280"/>
  <c r="I280"/>
  <c r="G280"/>
  <c r="E280"/>
  <c r="C280"/>
  <c r="O270"/>
  <c r="M270"/>
  <c r="K270"/>
  <c r="I270"/>
  <c r="G270"/>
  <c r="E270"/>
  <c r="C270"/>
  <c r="O260"/>
  <c r="M260"/>
  <c r="K260"/>
  <c r="I260"/>
  <c r="G260"/>
  <c r="E260"/>
  <c r="C260"/>
  <c r="O250"/>
  <c r="M250"/>
  <c r="K250"/>
  <c r="I250"/>
  <c r="G250"/>
  <c r="E250"/>
  <c r="C250"/>
  <c r="O240"/>
  <c r="M240"/>
  <c r="K240"/>
  <c r="I240"/>
  <c r="G240"/>
  <c r="E240"/>
  <c r="C240"/>
  <c r="O230"/>
  <c r="M230"/>
  <c r="K230"/>
  <c r="I230"/>
  <c r="G230"/>
  <c r="E230"/>
  <c r="C230"/>
  <c r="O220"/>
  <c r="M220"/>
  <c r="K220"/>
  <c r="I220"/>
  <c r="G220"/>
  <c r="E220"/>
  <c r="C220"/>
  <c r="O210"/>
  <c r="M210"/>
  <c r="K210"/>
  <c r="I210"/>
  <c r="G210"/>
  <c r="E210"/>
  <c r="C210"/>
  <c r="O200"/>
  <c r="M200"/>
  <c r="K200"/>
  <c r="I200"/>
  <c r="G200"/>
  <c r="E200"/>
  <c r="C200"/>
  <c r="O190"/>
  <c r="M190"/>
  <c r="K190"/>
  <c r="I190"/>
  <c r="G190"/>
  <c r="E190"/>
  <c r="C190"/>
  <c r="O180"/>
  <c r="M180"/>
  <c r="K180"/>
  <c r="I180"/>
  <c r="G180"/>
  <c r="E180"/>
  <c r="C180"/>
  <c r="O170"/>
  <c r="M170"/>
  <c r="K170"/>
  <c r="I170"/>
  <c r="G170"/>
  <c r="E170"/>
  <c r="C170"/>
  <c r="O160"/>
  <c r="M160"/>
  <c r="K160"/>
  <c r="I160"/>
  <c r="G160"/>
  <c r="E160"/>
  <c r="C160"/>
  <c r="O150"/>
  <c r="M150"/>
  <c r="K150"/>
  <c r="I150"/>
  <c r="G150"/>
  <c r="E150"/>
  <c r="C150"/>
  <c r="O140"/>
  <c r="M140"/>
  <c r="K140"/>
  <c r="I140"/>
  <c r="G140"/>
  <c r="E140"/>
  <c r="C140"/>
  <c r="O130"/>
  <c r="M130"/>
  <c r="K130"/>
  <c r="I130"/>
  <c r="G130"/>
  <c r="E130"/>
  <c r="C130"/>
  <c r="O120"/>
  <c r="M120"/>
  <c r="K120"/>
  <c r="I120"/>
  <c r="G120"/>
  <c r="E120"/>
  <c r="C120"/>
  <c r="O110"/>
  <c r="M110"/>
  <c r="K110"/>
  <c r="I110"/>
  <c r="G110"/>
  <c r="E110"/>
  <c r="C110"/>
  <c r="O100"/>
  <c r="M100"/>
  <c r="K100"/>
  <c r="I100"/>
  <c r="G100"/>
  <c r="E100"/>
  <c r="C100"/>
  <c r="O90"/>
  <c r="M90"/>
  <c r="K90"/>
  <c r="I90"/>
  <c r="G90"/>
  <c r="E90"/>
  <c r="C90"/>
  <c r="O80"/>
  <c r="M80"/>
  <c r="K80"/>
  <c r="I80"/>
  <c r="G80"/>
  <c r="E80"/>
  <c r="C80"/>
  <c r="O70"/>
  <c r="M70"/>
  <c r="K70"/>
  <c r="I70"/>
  <c r="G70"/>
  <c r="E70"/>
  <c r="C70"/>
  <c r="O60"/>
  <c r="M60"/>
  <c r="K60"/>
  <c r="I60"/>
  <c r="G60"/>
  <c r="E60"/>
  <c r="C60"/>
  <c r="O50"/>
  <c r="M50"/>
  <c r="K50"/>
  <c r="I50"/>
  <c r="G50"/>
  <c r="E50"/>
  <c r="C50"/>
  <c r="O40"/>
  <c r="M40"/>
  <c r="K40"/>
  <c r="I40"/>
  <c r="G40"/>
  <c r="E40"/>
  <c r="C40"/>
  <c r="O30"/>
  <c r="M30"/>
  <c r="K30"/>
  <c r="I30"/>
  <c r="G30"/>
  <c r="E30"/>
  <c r="C30"/>
  <c r="O20"/>
  <c r="M20"/>
  <c r="Q23" s="1"/>
  <c r="K20"/>
  <c r="I20"/>
  <c r="G20"/>
  <c r="E20"/>
  <c r="C20"/>
  <c r="O10"/>
  <c r="M10"/>
  <c r="K10"/>
  <c r="I10"/>
  <c r="G10"/>
  <c r="E10"/>
  <c r="C9" i="52"/>
  <c r="E9"/>
  <c r="G9"/>
  <c r="I9"/>
  <c r="K9"/>
  <c r="M9"/>
  <c r="C10"/>
  <c r="E10"/>
  <c r="G10"/>
  <c r="I10"/>
  <c r="K10"/>
  <c r="M10"/>
  <c r="C11"/>
  <c r="E11"/>
  <c r="G11"/>
  <c r="I11"/>
  <c r="K11"/>
  <c r="M11"/>
  <c r="C12"/>
  <c r="E12"/>
  <c r="G12"/>
  <c r="I12"/>
  <c r="K12"/>
  <c r="M12"/>
  <c r="C13"/>
  <c r="E13"/>
  <c r="G13"/>
  <c r="I13"/>
  <c r="K13"/>
  <c r="M13"/>
  <c r="C14"/>
  <c r="E14"/>
  <c r="G14"/>
  <c r="I14"/>
  <c r="K14"/>
  <c r="M14"/>
  <c r="C15"/>
  <c r="E15"/>
  <c r="G15"/>
  <c r="I15"/>
  <c r="K15"/>
  <c r="M15"/>
  <c r="C16"/>
  <c r="E16"/>
  <c r="G16"/>
  <c r="I16"/>
  <c r="K16"/>
  <c r="M16"/>
  <c r="C17"/>
  <c r="E17"/>
  <c r="G17"/>
  <c r="I17"/>
  <c r="K17"/>
  <c r="M17"/>
  <c r="C18"/>
  <c r="E18"/>
  <c r="G18"/>
  <c r="I18"/>
  <c r="K18"/>
  <c r="M18"/>
  <c r="C19"/>
  <c r="E19"/>
  <c r="G19"/>
  <c r="I19"/>
  <c r="K19"/>
  <c r="M19"/>
  <c r="C20"/>
  <c r="E20"/>
  <c r="G20"/>
  <c r="I20"/>
  <c r="K20"/>
  <c r="M20"/>
  <c r="C21"/>
  <c r="E21"/>
  <c r="G21"/>
  <c r="I21"/>
  <c r="K21"/>
  <c r="M21"/>
  <c r="C22"/>
  <c r="E22"/>
  <c r="G22"/>
  <c r="I22"/>
  <c r="K22"/>
  <c r="M22"/>
  <c r="C8"/>
  <c r="C10" i="3"/>
  <c r="B24" i="52"/>
  <c r="C24"/>
  <c r="D24"/>
  <c r="E24"/>
  <c r="F24"/>
  <c r="G24"/>
  <c r="H24"/>
  <c r="I24"/>
  <c r="J24"/>
  <c r="K24"/>
  <c r="L24"/>
  <c r="M24"/>
  <c r="N24"/>
  <c r="B25"/>
  <c r="C25"/>
  <c r="D25"/>
  <c r="E25"/>
  <c r="F25"/>
  <c r="G25"/>
  <c r="H25"/>
  <c r="I25"/>
  <c r="J25"/>
  <c r="K25"/>
  <c r="L25"/>
  <c r="M25"/>
  <c r="N25"/>
  <c r="B26"/>
  <c r="C26"/>
  <c r="D26"/>
  <c r="E26"/>
  <c r="F26"/>
  <c r="G26"/>
  <c r="H26"/>
  <c r="I26"/>
  <c r="J26"/>
  <c r="K26"/>
  <c r="L26"/>
  <c r="M26"/>
  <c r="N26"/>
  <c r="B27"/>
  <c r="C27"/>
  <c r="D27"/>
  <c r="E27"/>
  <c r="F27"/>
  <c r="G27"/>
  <c r="H27"/>
  <c r="I27"/>
  <c r="J27"/>
  <c r="K27"/>
  <c r="L27"/>
  <c r="M27"/>
  <c r="N27"/>
  <c r="B28"/>
  <c r="C28"/>
  <c r="D28"/>
  <c r="E28"/>
  <c r="F28"/>
  <c r="G28"/>
  <c r="H28"/>
  <c r="I28"/>
  <c r="J28"/>
  <c r="K28"/>
  <c r="L28"/>
  <c r="M28"/>
  <c r="N28"/>
  <c r="B29"/>
  <c r="C29"/>
  <c r="D29"/>
  <c r="E29"/>
  <c r="F29"/>
  <c r="G29"/>
  <c r="H29"/>
  <c r="I29"/>
  <c r="J29"/>
  <c r="K29"/>
  <c r="L29"/>
  <c r="M29"/>
  <c r="N29"/>
  <c r="B30"/>
  <c r="C30"/>
  <c r="D30"/>
  <c r="E30"/>
  <c r="F30"/>
  <c r="G30"/>
  <c r="H30"/>
  <c r="I30"/>
  <c r="J30"/>
  <c r="K30"/>
  <c r="L30"/>
  <c r="M30"/>
  <c r="N30"/>
  <c r="B31"/>
  <c r="C31"/>
  <c r="D31"/>
  <c r="E31"/>
  <c r="F31"/>
  <c r="G31"/>
  <c r="H31"/>
  <c r="I31"/>
  <c r="J31"/>
  <c r="K31"/>
  <c r="L31"/>
  <c r="M31"/>
  <c r="N31"/>
  <c r="B32"/>
  <c r="C32"/>
  <c r="D32"/>
  <c r="E32"/>
  <c r="F32"/>
  <c r="G32"/>
  <c r="H32"/>
  <c r="I32"/>
  <c r="J32"/>
  <c r="K32"/>
  <c r="L32"/>
  <c r="M32"/>
  <c r="N32"/>
  <c r="B33"/>
  <c r="C33"/>
  <c r="D33"/>
  <c r="E33"/>
  <c r="F33"/>
  <c r="G33"/>
  <c r="H33"/>
  <c r="I33"/>
  <c r="J33"/>
  <c r="K33"/>
  <c r="L33"/>
  <c r="M33"/>
  <c r="N33"/>
  <c r="B34"/>
  <c r="C34"/>
  <c r="D34"/>
  <c r="E34"/>
  <c r="F34"/>
  <c r="G34"/>
  <c r="H34"/>
  <c r="I34"/>
  <c r="J34"/>
  <c r="K34"/>
  <c r="L34"/>
  <c r="M34"/>
  <c r="N34"/>
  <c r="B35"/>
  <c r="C35"/>
  <c r="D35"/>
  <c r="E35"/>
  <c r="F35"/>
  <c r="G35"/>
  <c r="H35"/>
  <c r="I35"/>
  <c r="J35"/>
  <c r="K35"/>
  <c r="L35"/>
  <c r="M35"/>
  <c r="N35"/>
  <c r="B36"/>
  <c r="C36"/>
  <c r="D36"/>
  <c r="E36"/>
  <c r="F36"/>
  <c r="G36"/>
  <c r="H36"/>
  <c r="I36"/>
  <c r="J36"/>
  <c r="K36"/>
  <c r="L36"/>
  <c r="M36"/>
  <c r="N36"/>
  <c r="B37"/>
  <c r="C37"/>
  <c r="D37"/>
  <c r="E37"/>
  <c r="F37"/>
  <c r="G37"/>
  <c r="H37"/>
  <c r="I37"/>
  <c r="J37"/>
  <c r="K37"/>
  <c r="L37"/>
  <c r="M37"/>
  <c r="N37"/>
  <c r="B38"/>
  <c r="C38"/>
  <c r="D38"/>
  <c r="E38"/>
  <c r="F38"/>
  <c r="G38"/>
  <c r="H38"/>
  <c r="I38"/>
  <c r="J38"/>
  <c r="K38"/>
  <c r="L38"/>
  <c r="M38"/>
  <c r="N38"/>
  <c r="L63"/>
  <c r="K63"/>
  <c r="I63"/>
  <c r="G63"/>
  <c r="E63"/>
  <c r="D63"/>
  <c r="B63"/>
  <c r="L62"/>
  <c r="K62"/>
  <c r="I62"/>
  <c r="G62"/>
  <c r="E62"/>
  <c r="D62"/>
  <c r="B62"/>
  <c r="L61"/>
  <c r="K61"/>
  <c r="I61"/>
  <c r="G61"/>
  <c r="E61"/>
  <c r="D61"/>
  <c r="B61"/>
  <c r="L60"/>
  <c r="K60"/>
  <c r="I60"/>
  <c r="G60"/>
  <c r="E60"/>
  <c r="D60"/>
  <c r="B60"/>
  <c r="L59"/>
  <c r="K59"/>
  <c r="I59"/>
  <c r="G59"/>
  <c r="E59"/>
  <c r="D59"/>
  <c r="B59"/>
  <c r="L58"/>
  <c r="K58"/>
  <c r="I58"/>
  <c r="G58"/>
  <c r="E58"/>
  <c r="D58"/>
  <c r="B58"/>
  <c r="L57"/>
  <c r="K57"/>
  <c r="I57"/>
  <c r="G57"/>
  <c r="E57"/>
  <c r="D57"/>
  <c r="B57"/>
  <c r="L56"/>
  <c r="K56"/>
  <c r="I56"/>
  <c r="G56"/>
  <c r="E56"/>
  <c r="D56"/>
  <c r="B56"/>
  <c r="L55"/>
  <c r="K55"/>
  <c r="I55"/>
  <c r="G55"/>
  <c r="E55"/>
  <c r="D55"/>
  <c r="B55"/>
  <c r="L54"/>
  <c r="K54"/>
  <c r="I54"/>
  <c r="G54"/>
  <c r="E54"/>
  <c r="D54"/>
  <c r="B54"/>
  <c r="L53"/>
  <c r="K53"/>
  <c r="I53"/>
  <c r="G53"/>
  <c r="E53"/>
  <c r="D53"/>
  <c r="B53"/>
  <c r="L52"/>
  <c r="K52"/>
  <c r="I52"/>
  <c r="G52"/>
  <c r="E52"/>
  <c r="D52"/>
  <c r="B52"/>
  <c r="L51"/>
  <c r="K51"/>
  <c r="I51"/>
  <c r="G51"/>
  <c r="E51"/>
  <c r="D51"/>
  <c r="B51"/>
  <c r="L50"/>
  <c r="K50"/>
  <c r="I50"/>
  <c r="G50"/>
  <c r="E50"/>
  <c r="D50"/>
  <c r="B50"/>
  <c r="L49"/>
  <c r="K49"/>
  <c r="I49"/>
  <c r="G49"/>
  <c r="E49"/>
  <c r="D49"/>
  <c r="B49"/>
  <c r="L48"/>
  <c r="K48"/>
  <c r="I48"/>
  <c r="G48"/>
  <c r="E48"/>
  <c r="D48"/>
  <c r="B48"/>
  <c r="L47"/>
  <c r="K47"/>
  <c r="I47"/>
  <c r="G47"/>
  <c r="E47"/>
  <c r="D47"/>
  <c r="B47"/>
  <c r="L46"/>
  <c r="K46"/>
  <c r="I46"/>
  <c r="G46"/>
  <c r="E46"/>
  <c r="D46"/>
  <c r="B46"/>
  <c r="L45"/>
  <c r="K45"/>
  <c r="I45"/>
  <c r="G45"/>
  <c r="E45"/>
  <c r="D45"/>
  <c r="B45"/>
  <c r="L44"/>
  <c r="K44"/>
  <c r="I44"/>
  <c r="G44"/>
  <c r="E44"/>
  <c r="D44"/>
  <c r="B44"/>
  <c r="L43"/>
  <c r="K43"/>
  <c r="I43"/>
  <c r="G43"/>
  <c r="E43"/>
  <c r="D43"/>
  <c r="B43"/>
  <c r="L42"/>
  <c r="K42"/>
  <c r="I42"/>
  <c r="G42"/>
  <c r="E42"/>
  <c r="D42"/>
  <c r="B42"/>
  <c r="L41"/>
  <c r="K41"/>
  <c r="I41"/>
  <c r="G41"/>
  <c r="E41"/>
  <c r="D41"/>
  <c r="B41"/>
  <c r="L40"/>
  <c r="K40"/>
  <c r="I40"/>
  <c r="G40"/>
  <c r="E40"/>
  <c r="D40"/>
  <c r="B40"/>
  <c r="L39"/>
  <c r="K39"/>
  <c r="I39"/>
  <c r="G39"/>
  <c r="E39"/>
  <c r="D39"/>
  <c r="B39"/>
  <c r="D8" i="17"/>
  <c r="E8"/>
  <c r="F8"/>
  <c r="G8"/>
  <c r="H8"/>
  <c r="I8"/>
  <c r="J8"/>
  <c r="K8"/>
  <c r="L8"/>
  <c r="M8"/>
  <c r="N8"/>
  <c r="C8"/>
  <c r="D8" i="15"/>
  <c r="E8"/>
  <c r="F8"/>
  <c r="G8"/>
  <c r="H8"/>
  <c r="I8"/>
  <c r="J8"/>
  <c r="K8"/>
  <c r="L8"/>
  <c r="M8"/>
  <c r="N8"/>
  <c r="C8"/>
  <c r="D8" i="11"/>
  <c r="E8"/>
  <c r="F8"/>
  <c r="G8"/>
  <c r="H8"/>
  <c r="I8"/>
  <c r="J8"/>
  <c r="K8"/>
  <c r="L8"/>
  <c r="M8"/>
  <c r="N8"/>
  <c r="C8"/>
  <c r="D8" i="9" l="1"/>
  <c r="E8"/>
  <c r="F8"/>
  <c r="G8"/>
  <c r="H8"/>
  <c r="I8"/>
  <c r="J8"/>
  <c r="K8"/>
  <c r="L8"/>
  <c r="M8"/>
  <c r="N8"/>
  <c r="C8"/>
  <c r="D8" i="6"/>
  <c r="E8"/>
  <c r="F8"/>
  <c r="G8"/>
  <c r="H8"/>
  <c r="I8"/>
  <c r="J8"/>
  <c r="K8"/>
  <c r="L8"/>
  <c r="M8"/>
  <c r="N8"/>
  <c r="C8"/>
  <c r="D9" i="4"/>
  <c r="E9"/>
  <c r="F9"/>
  <c r="G9"/>
  <c r="H9"/>
  <c r="I9"/>
  <c r="J9"/>
  <c r="K9"/>
  <c r="L9"/>
  <c r="M9"/>
  <c r="N9"/>
  <c r="R6" i="11"/>
  <c r="R6" i="15"/>
  <c r="C16" i="48"/>
  <c r="F16" s="1"/>
  <c r="D15"/>
  <c r="C15"/>
  <c r="I15" s="1"/>
  <c r="B15"/>
  <c r="I14"/>
  <c r="F14"/>
  <c r="D14"/>
  <c r="I16" i="47"/>
  <c r="H17" s="1"/>
  <c r="H16"/>
  <c r="F16"/>
  <c r="E17" s="1"/>
  <c r="E16"/>
  <c r="C16"/>
  <c r="B17" s="1"/>
  <c r="B16"/>
  <c r="J15"/>
  <c r="G15"/>
  <c r="D15"/>
  <c r="D14" i="46"/>
  <c r="C14"/>
  <c r="B15" s="1"/>
  <c r="B14"/>
  <c r="I13"/>
  <c r="F13"/>
  <c r="D13"/>
  <c r="C14" i="45"/>
  <c r="F14" s="1"/>
  <c r="B14"/>
  <c r="I13"/>
  <c r="F13"/>
  <c r="D13"/>
  <c r="C15" i="44"/>
  <c r="B16" s="1"/>
  <c r="B15"/>
  <c r="I14"/>
  <c r="F14"/>
  <c r="D14"/>
  <c r="C15" i="43"/>
  <c r="I15" s="1"/>
  <c r="B15"/>
  <c r="I14"/>
  <c r="F14"/>
  <c r="D14"/>
  <c r="C15" i="42"/>
  <c r="B16" s="1"/>
  <c r="B15"/>
  <c r="I14"/>
  <c r="F14"/>
  <c r="D14"/>
  <c r="C15" i="41"/>
  <c r="B16" s="1"/>
  <c r="B15"/>
  <c r="I14"/>
  <c r="F14"/>
  <c r="D14"/>
  <c r="C15" i="32"/>
  <c r="D15" i="41" l="1"/>
  <c r="D15" i="42"/>
  <c r="F15" i="41"/>
  <c r="F17" i="47"/>
  <c r="G16"/>
  <c r="C16" i="43"/>
  <c r="F16" s="1"/>
  <c r="C16" i="41"/>
  <c r="I16" s="1"/>
  <c r="D15" i="43"/>
  <c r="D15" i="44"/>
  <c r="F14" i="46"/>
  <c r="F15" i="43"/>
  <c r="C17" i="47"/>
  <c r="B18" s="1"/>
  <c r="F15" i="42"/>
  <c r="D16" i="43"/>
  <c r="F15" i="44"/>
  <c r="C15" i="46"/>
  <c r="F15" s="1"/>
  <c r="D16" i="47"/>
  <c r="C16" i="42"/>
  <c r="I16" s="1"/>
  <c r="C16" i="44"/>
  <c r="I16" s="1"/>
  <c r="I15" i="42"/>
  <c r="C17" i="43"/>
  <c r="C18" s="1"/>
  <c r="I18" s="1"/>
  <c r="I15" i="44"/>
  <c r="J16" i="47"/>
  <c r="I17"/>
  <c r="B16" i="48"/>
  <c r="I16"/>
  <c r="F15"/>
  <c r="D16"/>
  <c r="C17"/>
  <c r="B17"/>
  <c r="B16" i="46"/>
  <c r="I14"/>
  <c r="B15" i="45"/>
  <c r="I14"/>
  <c r="D14"/>
  <c r="C15"/>
  <c r="B19" i="43"/>
  <c r="B16"/>
  <c r="B17"/>
  <c r="I15" i="41"/>
  <c r="B17" i="32"/>
  <c r="P334" i="28"/>
  <c r="P324"/>
  <c r="P314"/>
  <c r="P304"/>
  <c r="P294"/>
  <c r="P284"/>
  <c r="P274"/>
  <c r="P264"/>
  <c r="P254"/>
  <c r="P244"/>
  <c r="P234"/>
  <c r="P224"/>
  <c r="P214"/>
  <c r="P204"/>
  <c r="P194"/>
  <c r="P184"/>
  <c r="P174"/>
  <c r="P164"/>
  <c r="P154"/>
  <c r="P144"/>
  <c r="P134"/>
  <c r="P124"/>
  <c r="P114"/>
  <c r="P104"/>
  <c r="P94"/>
  <c r="P84"/>
  <c r="P74"/>
  <c r="P64"/>
  <c r="P54"/>
  <c r="P44"/>
  <c r="P34"/>
  <c r="P24"/>
  <c r="P14"/>
  <c r="P334" i="26"/>
  <c r="P324"/>
  <c r="P314"/>
  <c r="P304"/>
  <c r="P294"/>
  <c r="P284"/>
  <c r="P274"/>
  <c r="P264"/>
  <c r="P254"/>
  <c r="P244"/>
  <c r="P234"/>
  <c r="P224"/>
  <c r="P214"/>
  <c r="P204"/>
  <c r="P194"/>
  <c r="P184"/>
  <c r="P174"/>
  <c r="P164"/>
  <c r="P154"/>
  <c r="P144"/>
  <c r="P134"/>
  <c r="P124"/>
  <c r="P114"/>
  <c r="P104"/>
  <c r="P94"/>
  <c r="P84"/>
  <c r="P74"/>
  <c r="P64"/>
  <c r="P54"/>
  <c r="P44"/>
  <c r="P34"/>
  <c r="P24"/>
  <c r="P14"/>
  <c r="P334" i="24"/>
  <c r="P324"/>
  <c r="P314"/>
  <c r="P304"/>
  <c r="P294"/>
  <c r="P284"/>
  <c r="P274"/>
  <c r="P264"/>
  <c r="P254"/>
  <c r="P244"/>
  <c r="P234"/>
  <c r="P224"/>
  <c r="P214"/>
  <c r="P204"/>
  <c r="P194"/>
  <c r="P184"/>
  <c r="P174"/>
  <c r="P164"/>
  <c r="P154"/>
  <c r="P144"/>
  <c r="P134"/>
  <c r="P124"/>
  <c r="P114"/>
  <c r="P104"/>
  <c r="P94"/>
  <c r="P84"/>
  <c r="P74"/>
  <c r="P64"/>
  <c r="P54"/>
  <c r="P44"/>
  <c r="P34"/>
  <c r="P24"/>
  <c r="P14"/>
  <c r="P334" i="22"/>
  <c r="P324"/>
  <c r="P314"/>
  <c r="P304"/>
  <c r="P294"/>
  <c r="P284"/>
  <c r="P274"/>
  <c r="P264"/>
  <c r="P254"/>
  <c r="P244"/>
  <c r="P234"/>
  <c r="P224"/>
  <c r="P214"/>
  <c r="P204"/>
  <c r="P194"/>
  <c r="P184"/>
  <c r="P174"/>
  <c r="P164"/>
  <c r="P154"/>
  <c r="P144"/>
  <c r="P134"/>
  <c r="P124"/>
  <c r="P114"/>
  <c r="P104"/>
  <c r="P94"/>
  <c r="P84"/>
  <c r="P74"/>
  <c r="P64"/>
  <c r="P54"/>
  <c r="P44"/>
  <c r="P34"/>
  <c r="P24"/>
  <c r="P14"/>
  <c r="P334" i="20"/>
  <c r="P324"/>
  <c r="P314"/>
  <c r="P304"/>
  <c r="P294"/>
  <c r="P284"/>
  <c r="P274"/>
  <c r="P264"/>
  <c r="P254"/>
  <c r="P244"/>
  <c r="P234"/>
  <c r="P224"/>
  <c r="P214"/>
  <c r="P204"/>
  <c r="P194"/>
  <c r="P184"/>
  <c r="P174"/>
  <c r="P164"/>
  <c r="P154"/>
  <c r="P144"/>
  <c r="P134"/>
  <c r="P124"/>
  <c r="P114"/>
  <c r="P104"/>
  <c r="P94"/>
  <c r="P84"/>
  <c r="P74"/>
  <c r="P64"/>
  <c r="P54"/>
  <c r="P44"/>
  <c r="P34"/>
  <c r="P24"/>
  <c r="P14"/>
  <c r="P334" i="18"/>
  <c r="P324"/>
  <c r="P314"/>
  <c r="P304"/>
  <c r="P294"/>
  <c r="P284"/>
  <c r="P274"/>
  <c r="P264"/>
  <c r="P254"/>
  <c r="P244"/>
  <c r="P234"/>
  <c r="P224"/>
  <c r="P214"/>
  <c r="P204"/>
  <c r="P194"/>
  <c r="P184"/>
  <c r="P174"/>
  <c r="P164"/>
  <c r="P154"/>
  <c r="P144"/>
  <c r="P134"/>
  <c r="P124"/>
  <c r="P114"/>
  <c r="P104"/>
  <c r="P94"/>
  <c r="P84"/>
  <c r="P74"/>
  <c r="P64"/>
  <c r="P54"/>
  <c r="P44"/>
  <c r="P34"/>
  <c r="P24"/>
  <c r="P14"/>
  <c r="P34" i="16"/>
  <c r="P24"/>
  <c r="P14"/>
  <c r="P324" i="14"/>
  <c r="P314"/>
  <c r="P304"/>
  <c r="P294"/>
  <c r="P284"/>
  <c r="P274"/>
  <c r="P264"/>
  <c r="P254"/>
  <c r="P244"/>
  <c r="P234"/>
  <c r="P224"/>
  <c r="P214"/>
  <c r="P204"/>
  <c r="P194"/>
  <c r="P184"/>
  <c r="P174"/>
  <c r="P164"/>
  <c r="P154"/>
  <c r="P144"/>
  <c r="P134"/>
  <c r="P124"/>
  <c r="P114"/>
  <c r="P104"/>
  <c r="P94"/>
  <c r="P84"/>
  <c r="P74"/>
  <c r="P64"/>
  <c r="P54"/>
  <c r="P44"/>
  <c r="P34"/>
  <c r="P24"/>
  <c r="P14"/>
  <c r="P334" i="10"/>
  <c r="P324"/>
  <c r="P314"/>
  <c r="P304"/>
  <c r="P294"/>
  <c r="P284"/>
  <c r="P274"/>
  <c r="P264"/>
  <c r="P254"/>
  <c r="P244"/>
  <c r="P234"/>
  <c r="P224"/>
  <c r="P214"/>
  <c r="P204"/>
  <c r="P194"/>
  <c r="P184"/>
  <c r="P174"/>
  <c r="P164"/>
  <c r="P154"/>
  <c r="P144"/>
  <c r="P134"/>
  <c r="P124"/>
  <c r="P114"/>
  <c r="P104"/>
  <c r="P94"/>
  <c r="P84"/>
  <c r="P74"/>
  <c r="P64"/>
  <c r="P54"/>
  <c r="P44"/>
  <c r="P34"/>
  <c r="P24"/>
  <c r="P14"/>
  <c r="P334" i="1"/>
  <c r="P324"/>
  <c r="P314"/>
  <c r="P304"/>
  <c r="P294"/>
  <c r="P284"/>
  <c r="P274"/>
  <c r="P264"/>
  <c r="P254"/>
  <c r="P244"/>
  <c r="P234"/>
  <c r="P224"/>
  <c r="P214"/>
  <c r="P204"/>
  <c r="P194"/>
  <c r="P184"/>
  <c r="P174"/>
  <c r="P164"/>
  <c r="P154"/>
  <c r="P144"/>
  <c r="P134"/>
  <c r="P124"/>
  <c r="P114"/>
  <c r="P104"/>
  <c r="P94"/>
  <c r="P84"/>
  <c r="P74"/>
  <c r="P64"/>
  <c r="P54"/>
  <c r="P44"/>
  <c r="P34"/>
  <c r="P24"/>
  <c r="P14"/>
  <c r="P334" i="5"/>
  <c r="P324"/>
  <c r="P314"/>
  <c r="P304"/>
  <c r="P294"/>
  <c r="P284"/>
  <c r="P274"/>
  <c r="P264"/>
  <c r="P254"/>
  <c r="P244"/>
  <c r="P234"/>
  <c r="P224"/>
  <c r="P214"/>
  <c r="P204"/>
  <c r="P194"/>
  <c r="P184"/>
  <c r="P174"/>
  <c r="P164"/>
  <c r="P154"/>
  <c r="P144"/>
  <c r="P134"/>
  <c r="P124"/>
  <c r="P114"/>
  <c r="P104"/>
  <c r="P94"/>
  <c r="P84"/>
  <c r="P74"/>
  <c r="P64"/>
  <c r="P54"/>
  <c r="P44"/>
  <c r="P34"/>
  <c r="P24"/>
  <c r="P14"/>
  <c r="Q188" i="3"/>
  <c r="P334"/>
  <c r="P324"/>
  <c r="P314"/>
  <c r="P304"/>
  <c r="P294"/>
  <c r="P284"/>
  <c r="P274"/>
  <c r="P264"/>
  <c r="P254"/>
  <c r="P244"/>
  <c r="P234"/>
  <c r="P224"/>
  <c r="P214"/>
  <c r="P204"/>
  <c r="P194"/>
  <c r="P184"/>
  <c r="P174"/>
  <c r="P164"/>
  <c r="P154"/>
  <c r="P144"/>
  <c r="P134"/>
  <c r="P124"/>
  <c r="P114"/>
  <c r="P104"/>
  <c r="P94"/>
  <c r="P84"/>
  <c r="P74"/>
  <c r="P64"/>
  <c r="P54"/>
  <c r="P44"/>
  <c r="P34"/>
  <c r="P24"/>
  <c r="P14"/>
  <c r="P334" i="16"/>
  <c r="P324"/>
  <c r="P304"/>
  <c r="P294"/>
  <c r="P284"/>
  <c r="P274"/>
  <c r="P264"/>
  <c r="P254"/>
  <c r="P244"/>
  <c r="P234"/>
  <c r="P224"/>
  <c r="P214"/>
  <c r="P204"/>
  <c r="P194"/>
  <c r="P184"/>
  <c r="P174"/>
  <c r="P164"/>
  <c r="P154"/>
  <c r="P144"/>
  <c r="P134"/>
  <c r="P124"/>
  <c r="P114"/>
  <c r="P104"/>
  <c r="P94"/>
  <c r="P84"/>
  <c r="P74"/>
  <c r="P64"/>
  <c r="P54"/>
  <c r="P44"/>
  <c r="P314"/>
  <c r="D8" i="19"/>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8"/>
  <c r="C37"/>
  <c r="C36"/>
  <c r="C35"/>
  <c r="C34"/>
  <c r="C33"/>
  <c r="C32"/>
  <c r="C31"/>
  <c r="C30"/>
  <c r="C29"/>
  <c r="C28"/>
  <c r="C27"/>
  <c r="C26"/>
  <c r="C25"/>
  <c r="C24"/>
  <c r="C23"/>
  <c r="C22"/>
  <c r="C21"/>
  <c r="C20"/>
  <c r="C19"/>
  <c r="C18"/>
  <c r="C17"/>
  <c r="C16"/>
  <c r="C15"/>
  <c r="C14"/>
  <c r="C13"/>
  <c r="C12"/>
  <c r="C11"/>
  <c r="C10"/>
  <c r="C9"/>
  <c r="C8"/>
  <c r="V11" a="1"/>
  <c r="V11" s="1"/>
  <c r="D8" i="29"/>
  <c r="E8"/>
  <c r="F8"/>
  <c r="G8"/>
  <c r="H8"/>
  <c r="I8"/>
  <c r="J8"/>
  <c r="K8"/>
  <c r="L8"/>
  <c r="M8"/>
  <c r="N8"/>
  <c r="AD11" a="1"/>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8"/>
  <c r="C37"/>
  <c r="C36"/>
  <c r="C35"/>
  <c r="C34"/>
  <c r="C33"/>
  <c r="C32"/>
  <c r="C31"/>
  <c r="C30"/>
  <c r="C29"/>
  <c r="C28"/>
  <c r="C27"/>
  <c r="C26"/>
  <c r="C25"/>
  <c r="C24"/>
  <c r="C23"/>
  <c r="C22"/>
  <c r="C21"/>
  <c r="C20"/>
  <c r="C19"/>
  <c r="C18"/>
  <c r="C17"/>
  <c r="C16"/>
  <c r="C15"/>
  <c r="C14"/>
  <c r="C13"/>
  <c r="C12"/>
  <c r="C11"/>
  <c r="C10"/>
  <c r="C9"/>
  <c r="R6"/>
  <c r="R6" i="27"/>
  <c r="C8" i="29"/>
  <c r="B9"/>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O334" i="28"/>
  <c r="P333"/>
  <c r="O333"/>
  <c r="N333"/>
  <c r="M333"/>
  <c r="L333"/>
  <c r="K333"/>
  <c r="J333"/>
  <c r="I333"/>
  <c r="H333"/>
  <c r="G333"/>
  <c r="F333"/>
  <c r="E333"/>
  <c r="D333"/>
  <c r="C333"/>
  <c r="O332"/>
  <c r="M332"/>
  <c r="K332"/>
  <c r="I332"/>
  <c r="G332"/>
  <c r="E332"/>
  <c r="C332"/>
  <c r="S331"/>
  <c r="R331"/>
  <c r="Q331"/>
  <c r="S330"/>
  <c r="R330"/>
  <c r="Q330"/>
  <c r="O330"/>
  <c r="M330"/>
  <c r="K330"/>
  <c r="I330"/>
  <c r="G330"/>
  <c r="E330"/>
  <c r="C330"/>
  <c r="Q333" s="1"/>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Q323" s="1"/>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O22"/>
  <c r="M22"/>
  <c r="K22"/>
  <c r="I22"/>
  <c r="G22"/>
  <c r="E22"/>
  <c r="C22"/>
  <c r="C23" s="1"/>
  <c r="S21"/>
  <c r="R21"/>
  <c r="Q21"/>
  <c r="S20"/>
  <c r="R20"/>
  <c r="Q20"/>
  <c r="O20"/>
  <c r="M20"/>
  <c r="K20"/>
  <c r="I20"/>
  <c r="G20"/>
  <c r="E20"/>
  <c r="C20"/>
  <c r="S19"/>
  <c r="R19"/>
  <c r="Q19"/>
  <c r="O19"/>
  <c r="M19"/>
  <c r="K19"/>
  <c r="I19"/>
  <c r="G19"/>
  <c r="E19"/>
  <c r="C19"/>
  <c r="S18"/>
  <c r="R18"/>
  <c r="Q18"/>
  <c r="B16"/>
  <c r="B26" s="1"/>
  <c r="O14"/>
  <c r="P13"/>
  <c r="O13"/>
  <c r="N13"/>
  <c r="M13"/>
  <c r="L13"/>
  <c r="K13"/>
  <c r="J13"/>
  <c r="I13"/>
  <c r="H13"/>
  <c r="F13"/>
  <c r="D13"/>
  <c r="O12"/>
  <c r="M12"/>
  <c r="K12"/>
  <c r="I12"/>
  <c r="G12"/>
  <c r="G13" s="1"/>
  <c r="E12"/>
  <c r="C12"/>
  <c r="S11"/>
  <c r="R11"/>
  <c r="Q11"/>
  <c r="S10"/>
  <c r="R10"/>
  <c r="Q10"/>
  <c r="O10"/>
  <c r="M10"/>
  <c r="K10"/>
  <c r="I10"/>
  <c r="G10"/>
  <c r="E10"/>
  <c r="C10"/>
  <c r="S9"/>
  <c r="R9"/>
  <c r="Q9"/>
  <c r="O9"/>
  <c r="M9"/>
  <c r="K9"/>
  <c r="I9"/>
  <c r="G9"/>
  <c r="E9"/>
  <c r="C9"/>
  <c r="S8"/>
  <c r="R8"/>
  <c r="Q8"/>
  <c r="B7"/>
  <c r="D8" i="27"/>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C37"/>
  <c r="C36"/>
  <c r="C35"/>
  <c r="C34"/>
  <c r="C33"/>
  <c r="C32"/>
  <c r="C31"/>
  <c r="C30"/>
  <c r="C29"/>
  <c r="C28"/>
  <c r="C27"/>
  <c r="C26"/>
  <c r="C25"/>
  <c r="C24"/>
  <c r="C23"/>
  <c r="C22"/>
  <c r="C21"/>
  <c r="C20"/>
  <c r="C19"/>
  <c r="C18"/>
  <c r="C17"/>
  <c r="C16"/>
  <c r="C15"/>
  <c r="C14"/>
  <c r="C13"/>
  <c r="C12"/>
  <c r="C11"/>
  <c r="C10"/>
  <c r="C9"/>
  <c r="C8"/>
  <c r="AB11" a="1"/>
  <c r="X11" a="1"/>
  <c r="T11" a="1"/>
  <c r="B9"/>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AD11" a="1"/>
  <c r="O334" i="26"/>
  <c r="P333"/>
  <c r="O333"/>
  <c r="N333"/>
  <c r="M333"/>
  <c r="L333"/>
  <c r="K333"/>
  <c r="J333"/>
  <c r="I333"/>
  <c r="H333"/>
  <c r="G333"/>
  <c r="F333"/>
  <c r="E333"/>
  <c r="D333"/>
  <c r="C333"/>
  <c r="O332"/>
  <c r="M332"/>
  <c r="K332"/>
  <c r="I332"/>
  <c r="G332"/>
  <c r="E332"/>
  <c r="C332"/>
  <c r="S331"/>
  <c r="R331"/>
  <c r="Q331"/>
  <c r="S330"/>
  <c r="R330"/>
  <c r="Q330"/>
  <c r="O330"/>
  <c r="M330"/>
  <c r="K330"/>
  <c r="I330"/>
  <c r="G330"/>
  <c r="E330"/>
  <c r="C330"/>
  <c r="Q333" s="1"/>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Q323" s="1"/>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Q313" s="1"/>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Q303" s="1"/>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Q283" s="1"/>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Q273" s="1"/>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Q263" s="1"/>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Q253" s="1"/>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Q243" s="1"/>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Q233" s="1"/>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Q223" s="1"/>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Q213" s="1"/>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Q203" s="1"/>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Q193" s="1"/>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Q183" s="1"/>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Q173" s="1"/>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Q163" s="1"/>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Q153" s="1"/>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Q143" s="1"/>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Q133" s="1"/>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Q123" s="1"/>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Q113" s="1"/>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Q103" s="1"/>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Q93" s="1"/>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Q83" s="1"/>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Q73" s="1"/>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Q63" s="1"/>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Q53" s="1"/>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Q43" s="1"/>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O22"/>
  <c r="M22"/>
  <c r="K22"/>
  <c r="I22"/>
  <c r="G22"/>
  <c r="E22"/>
  <c r="C22"/>
  <c r="S21"/>
  <c r="R21"/>
  <c r="Q21"/>
  <c r="S20"/>
  <c r="R20"/>
  <c r="Q20"/>
  <c r="O20"/>
  <c r="M20"/>
  <c r="K20"/>
  <c r="I20"/>
  <c r="G20"/>
  <c r="E20"/>
  <c r="C20"/>
  <c r="S19"/>
  <c r="R19"/>
  <c r="Q19"/>
  <c r="O19"/>
  <c r="M19"/>
  <c r="K19"/>
  <c r="I19"/>
  <c r="G19"/>
  <c r="E19"/>
  <c r="C19"/>
  <c r="S18"/>
  <c r="R18"/>
  <c r="Q18"/>
  <c r="B16"/>
  <c r="B26" s="1"/>
  <c r="O14"/>
  <c r="P13"/>
  <c r="O13"/>
  <c r="N13"/>
  <c r="M13"/>
  <c r="L13"/>
  <c r="K13"/>
  <c r="J13"/>
  <c r="I13"/>
  <c r="H13"/>
  <c r="F13"/>
  <c r="E13"/>
  <c r="D13"/>
  <c r="O12"/>
  <c r="M12"/>
  <c r="K12"/>
  <c r="I12"/>
  <c r="G12"/>
  <c r="G13" s="1"/>
  <c r="E12"/>
  <c r="C12"/>
  <c r="S11"/>
  <c r="R11"/>
  <c r="Q11"/>
  <c r="S10"/>
  <c r="R10"/>
  <c r="Q10"/>
  <c r="O10"/>
  <c r="M10"/>
  <c r="K10"/>
  <c r="I10"/>
  <c r="G10"/>
  <c r="E10"/>
  <c r="C10"/>
  <c r="S9"/>
  <c r="R9"/>
  <c r="Q9"/>
  <c r="O9"/>
  <c r="M9"/>
  <c r="K9"/>
  <c r="I9"/>
  <c r="G9"/>
  <c r="E9"/>
  <c r="C9"/>
  <c r="S8"/>
  <c r="R8"/>
  <c r="Q8"/>
  <c r="B7"/>
  <c r="R6" i="25"/>
  <c r="D8"/>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C37"/>
  <c r="C36"/>
  <c r="C35"/>
  <c r="C34"/>
  <c r="C33"/>
  <c r="C32"/>
  <c r="C31"/>
  <c r="C30"/>
  <c r="C29"/>
  <c r="C28"/>
  <c r="C27"/>
  <c r="C26"/>
  <c r="C25"/>
  <c r="C24"/>
  <c r="C23"/>
  <c r="C22"/>
  <c r="C21"/>
  <c r="C20"/>
  <c r="C19"/>
  <c r="C18"/>
  <c r="C17"/>
  <c r="C16"/>
  <c r="C15"/>
  <c r="C14"/>
  <c r="C13"/>
  <c r="C12"/>
  <c r="C11"/>
  <c r="C10"/>
  <c r="C9"/>
  <c r="C8"/>
  <c r="AD11" a="1"/>
  <c r="Z11" a="1"/>
  <c r="V11" a="1"/>
  <c r="B9"/>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O334" i="24"/>
  <c r="P333"/>
  <c r="O333"/>
  <c r="N333"/>
  <c r="M333"/>
  <c r="L333"/>
  <c r="K333"/>
  <c r="J333"/>
  <c r="I333"/>
  <c r="H333"/>
  <c r="G333"/>
  <c r="F333"/>
  <c r="E333"/>
  <c r="D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O22"/>
  <c r="M22"/>
  <c r="K22"/>
  <c r="I22"/>
  <c r="G22"/>
  <c r="E22"/>
  <c r="C22"/>
  <c r="S21"/>
  <c r="R21"/>
  <c r="Q21"/>
  <c r="S20"/>
  <c r="R20"/>
  <c r="Q20"/>
  <c r="O20"/>
  <c r="M20"/>
  <c r="K20"/>
  <c r="I20"/>
  <c r="G20"/>
  <c r="E20"/>
  <c r="C20"/>
  <c r="S19"/>
  <c r="R19"/>
  <c r="Q19"/>
  <c r="O19"/>
  <c r="M19"/>
  <c r="K19"/>
  <c r="I19"/>
  <c r="G19"/>
  <c r="E19"/>
  <c r="C19"/>
  <c r="S18"/>
  <c r="R18"/>
  <c r="Q18"/>
  <c r="B16"/>
  <c r="B26" s="1"/>
  <c r="O14"/>
  <c r="P13"/>
  <c r="O13"/>
  <c r="N13"/>
  <c r="M13"/>
  <c r="L13"/>
  <c r="K13"/>
  <c r="J13"/>
  <c r="I13"/>
  <c r="H13"/>
  <c r="F13"/>
  <c r="E13"/>
  <c r="D13"/>
  <c r="O12"/>
  <c r="M12"/>
  <c r="K12"/>
  <c r="I12"/>
  <c r="G12"/>
  <c r="G13" s="1"/>
  <c r="E12"/>
  <c r="C12"/>
  <c r="C13" s="1"/>
  <c r="S11"/>
  <c r="R11"/>
  <c r="Q11"/>
  <c r="S10"/>
  <c r="R10"/>
  <c r="Q10"/>
  <c r="O10"/>
  <c r="M10"/>
  <c r="K10"/>
  <c r="I10"/>
  <c r="G10"/>
  <c r="E10"/>
  <c r="C10"/>
  <c r="S9"/>
  <c r="R9"/>
  <c r="Q9"/>
  <c r="O9"/>
  <c r="M9"/>
  <c r="K9"/>
  <c r="I9"/>
  <c r="G9"/>
  <c r="E9"/>
  <c r="C9"/>
  <c r="S8"/>
  <c r="R8"/>
  <c r="Q8"/>
  <c r="B7"/>
  <c r="R6" i="23"/>
  <c r="D8"/>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C37"/>
  <c r="C36"/>
  <c r="C35"/>
  <c r="C34"/>
  <c r="C33"/>
  <c r="C32"/>
  <c r="C31"/>
  <c r="C30"/>
  <c r="C29"/>
  <c r="C28"/>
  <c r="C27"/>
  <c r="C26"/>
  <c r="C25"/>
  <c r="C24"/>
  <c r="C23"/>
  <c r="C22"/>
  <c r="C21"/>
  <c r="C20"/>
  <c r="C19"/>
  <c r="C18"/>
  <c r="C17"/>
  <c r="C16"/>
  <c r="C15"/>
  <c r="C14"/>
  <c r="C13"/>
  <c r="C12"/>
  <c r="C11"/>
  <c r="C10"/>
  <c r="C9"/>
  <c r="C8"/>
  <c r="AD11" a="1"/>
  <c r="Z11" a="1"/>
  <c r="V11" a="1"/>
  <c r="B9"/>
  <c r="B10" s="1"/>
  <c r="B11" s="1"/>
  <c r="B12" s="1"/>
  <c r="B13" s="1"/>
  <c r="B14" s="1"/>
  <c r="B15" s="1"/>
  <c r="B16" s="1"/>
  <c r="B17" s="1"/>
  <c r="B18" s="1"/>
  <c r="B19" s="1"/>
  <c r="B20" s="1"/>
  <c r="B21" s="1"/>
  <c r="B22" s="1"/>
  <c r="B23" s="1"/>
  <c r="B24" s="1"/>
  <c r="B25" s="1"/>
  <c r="B26" s="1"/>
  <c r="B27" s="1"/>
  <c r="B28" s="1"/>
  <c r="B29" s="1"/>
  <c r="B30" s="1"/>
  <c r="B31" s="1"/>
  <c r="B32" s="1"/>
  <c r="B33" s="1"/>
  <c r="B34" s="1"/>
  <c r="B35" s="1"/>
  <c r="O334" i="22"/>
  <c r="P333"/>
  <c r="O333"/>
  <c r="N333"/>
  <c r="M333"/>
  <c r="L333"/>
  <c r="K333"/>
  <c r="J333"/>
  <c r="I333"/>
  <c r="H333"/>
  <c r="G333"/>
  <c r="F333"/>
  <c r="E333"/>
  <c r="D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O22"/>
  <c r="M22"/>
  <c r="K22"/>
  <c r="I22"/>
  <c r="G22"/>
  <c r="E22"/>
  <c r="C22"/>
  <c r="S21"/>
  <c r="R21"/>
  <c r="Q21"/>
  <c r="S20"/>
  <c r="R20"/>
  <c r="Q20"/>
  <c r="O20"/>
  <c r="M20"/>
  <c r="K20"/>
  <c r="I20"/>
  <c r="G20"/>
  <c r="E20"/>
  <c r="C20"/>
  <c r="Q23" s="1"/>
  <c r="S19"/>
  <c r="R19"/>
  <c r="Q19"/>
  <c r="O19"/>
  <c r="M19"/>
  <c r="K19"/>
  <c r="I19"/>
  <c r="G19"/>
  <c r="E19"/>
  <c r="C19"/>
  <c r="S18"/>
  <c r="R18"/>
  <c r="Q18"/>
  <c r="B16"/>
  <c r="B26" s="1"/>
  <c r="O14"/>
  <c r="P13"/>
  <c r="O13"/>
  <c r="N13"/>
  <c r="M13"/>
  <c r="L13"/>
  <c r="K13"/>
  <c r="J13"/>
  <c r="I13"/>
  <c r="H13"/>
  <c r="G13"/>
  <c r="F13"/>
  <c r="E13"/>
  <c r="D13"/>
  <c r="C13"/>
  <c r="O12"/>
  <c r="M12"/>
  <c r="K12"/>
  <c r="I12"/>
  <c r="G12"/>
  <c r="E12"/>
  <c r="C12"/>
  <c r="S11"/>
  <c r="R11"/>
  <c r="Q11"/>
  <c r="S10"/>
  <c r="R10"/>
  <c r="Q10"/>
  <c r="O10"/>
  <c r="M10"/>
  <c r="K10"/>
  <c r="I10"/>
  <c r="G10"/>
  <c r="E10"/>
  <c r="C10"/>
  <c r="S9"/>
  <c r="R9"/>
  <c r="Q9"/>
  <c r="O9"/>
  <c r="M9"/>
  <c r="K9"/>
  <c r="I9"/>
  <c r="G9"/>
  <c r="E9"/>
  <c r="C9"/>
  <c r="S8"/>
  <c r="R8"/>
  <c r="Q8"/>
  <c r="B7"/>
  <c r="P333" i="20"/>
  <c r="N333"/>
  <c r="L333"/>
  <c r="J333"/>
  <c r="H333"/>
  <c r="F333"/>
  <c r="D333"/>
  <c r="P323"/>
  <c r="N323"/>
  <c r="L323"/>
  <c r="J323"/>
  <c r="H323"/>
  <c r="F323"/>
  <c r="D323"/>
  <c r="P313"/>
  <c r="N313"/>
  <c r="L313"/>
  <c r="J313"/>
  <c r="H313"/>
  <c r="F313"/>
  <c r="D313"/>
  <c r="P303"/>
  <c r="N303"/>
  <c r="L303"/>
  <c r="J303"/>
  <c r="H303"/>
  <c r="F303"/>
  <c r="D303"/>
  <c r="P293"/>
  <c r="N293"/>
  <c r="L293"/>
  <c r="J293"/>
  <c r="H293"/>
  <c r="F293"/>
  <c r="D293"/>
  <c r="P283"/>
  <c r="N283"/>
  <c r="L283"/>
  <c r="J283"/>
  <c r="H283"/>
  <c r="F283"/>
  <c r="D283"/>
  <c r="P273"/>
  <c r="N273"/>
  <c r="L273"/>
  <c r="J273"/>
  <c r="H273"/>
  <c r="F273"/>
  <c r="D273"/>
  <c r="M263"/>
  <c r="P263"/>
  <c r="N263"/>
  <c r="L263"/>
  <c r="J263"/>
  <c r="H263"/>
  <c r="F263"/>
  <c r="D263"/>
  <c r="P253"/>
  <c r="N253"/>
  <c r="L253"/>
  <c r="J253"/>
  <c r="H253"/>
  <c r="F253"/>
  <c r="D253"/>
  <c r="P243"/>
  <c r="N243"/>
  <c r="L243"/>
  <c r="J243"/>
  <c r="H243"/>
  <c r="F243"/>
  <c r="D243"/>
  <c r="P233"/>
  <c r="N233"/>
  <c r="L233"/>
  <c r="J233"/>
  <c r="H233"/>
  <c r="F233"/>
  <c r="D233"/>
  <c r="P223"/>
  <c r="N223"/>
  <c r="L223"/>
  <c r="J223"/>
  <c r="H223"/>
  <c r="F223"/>
  <c r="D223"/>
  <c r="P213"/>
  <c r="N213"/>
  <c r="L213"/>
  <c r="J213"/>
  <c r="H213"/>
  <c r="F213"/>
  <c r="D213"/>
  <c r="P203"/>
  <c r="N203"/>
  <c r="L203"/>
  <c r="J203"/>
  <c r="H203"/>
  <c r="F203"/>
  <c r="D203"/>
  <c r="P193"/>
  <c r="N193"/>
  <c r="L193"/>
  <c r="J193"/>
  <c r="H193"/>
  <c r="F193"/>
  <c r="D193"/>
  <c r="P183"/>
  <c r="N183"/>
  <c r="L183"/>
  <c r="J183"/>
  <c r="H183"/>
  <c r="F183"/>
  <c r="D183"/>
  <c r="P173"/>
  <c r="N173"/>
  <c r="L173"/>
  <c r="J173"/>
  <c r="H173"/>
  <c r="F173"/>
  <c r="D173"/>
  <c r="P163"/>
  <c r="N163"/>
  <c r="L163"/>
  <c r="J163"/>
  <c r="H163"/>
  <c r="F163"/>
  <c r="D163"/>
  <c r="P153"/>
  <c r="N153"/>
  <c r="L153"/>
  <c r="J153"/>
  <c r="H153"/>
  <c r="F153"/>
  <c r="D153"/>
  <c r="P143"/>
  <c r="N143"/>
  <c r="L143"/>
  <c r="J143"/>
  <c r="H143"/>
  <c r="F143"/>
  <c r="D143"/>
  <c r="P133"/>
  <c r="N133"/>
  <c r="L133"/>
  <c r="J133"/>
  <c r="H133"/>
  <c r="F133"/>
  <c r="D133"/>
  <c r="P123"/>
  <c r="N123"/>
  <c r="L123"/>
  <c r="J123"/>
  <c r="H123"/>
  <c r="F123"/>
  <c r="D123"/>
  <c r="P113"/>
  <c r="N113"/>
  <c r="L113"/>
  <c r="J113"/>
  <c r="H113"/>
  <c r="F113"/>
  <c r="D113"/>
  <c r="P103"/>
  <c r="N103"/>
  <c r="L103"/>
  <c r="J103"/>
  <c r="H103"/>
  <c r="F103"/>
  <c r="D103"/>
  <c r="P93"/>
  <c r="N93"/>
  <c r="L93"/>
  <c r="J93"/>
  <c r="H93"/>
  <c r="F93"/>
  <c r="D93"/>
  <c r="P83"/>
  <c r="N83"/>
  <c r="L83"/>
  <c r="J83"/>
  <c r="H83"/>
  <c r="F83"/>
  <c r="D83"/>
  <c r="P73"/>
  <c r="N73"/>
  <c r="L73"/>
  <c r="J73"/>
  <c r="H73"/>
  <c r="F73"/>
  <c r="D73"/>
  <c r="P63"/>
  <c r="N63"/>
  <c r="L63"/>
  <c r="J63"/>
  <c r="H63"/>
  <c r="F63"/>
  <c r="D63"/>
  <c r="P53"/>
  <c r="N53"/>
  <c r="L53"/>
  <c r="J53"/>
  <c r="H53"/>
  <c r="F53"/>
  <c r="D53"/>
  <c r="P43"/>
  <c r="N43"/>
  <c r="L43"/>
  <c r="J43"/>
  <c r="H43"/>
  <c r="F43"/>
  <c r="D43"/>
  <c r="P33"/>
  <c r="N33"/>
  <c r="L33"/>
  <c r="J33"/>
  <c r="H33"/>
  <c r="F33"/>
  <c r="D33"/>
  <c r="P23"/>
  <c r="N23"/>
  <c r="L23"/>
  <c r="J23"/>
  <c r="H23"/>
  <c r="F23"/>
  <c r="D23"/>
  <c r="P13"/>
  <c r="N13"/>
  <c r="L13"/>
  <c r="J13"/>
  <c r="H13"/>
  <c r="F13"/>
  <c r="D13"/>
  <c r="D8" i="21"/>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8"/>
  <c r="C37"/>
  <c r="C36"/>
  <c r="C35"/>
  <c r="C34"/>
  <c r="C33"/>
  <c r="C32"/>
  <c r="C31"/>
  <c r="C30"/>
  <c r="C29"/>
  <c r="C28"/>
  <c r="C27"/>
  <c r="C26"/>
  <c r="C25"/>
  <c r="C24"/>
  <c r="C23"/>
  <c r="C22"/>
  <c r="C21"/>
  <c r="C20"/>
  <c r="C19"/>
  <c r="C18"/>
  <c r="C17"/>
  <c r="C16"/>
  <c r="C15"/>
  <c r="C14"/>
  <c r="C13"/>
  <c r="C12"/>
  <c r="C11"/>
  <c r="C10"/>
  <c r="C9"/>
  <c r="C8"/>
  <c r="B9"/>
  <c r="B10" s="1"/>
  <c r="B11" s="1"/>
  <c r="B12" s="1"/>
  <c r="B13" s="1"/>
  <c r="B14" s="1"/>
  <c r="B15" s="1"/>
  <c r="B16" s="1"/>
  <c r="B17" s="1"/>
  <c r="B18" s="1"/>
  <c r="B19" s="1"/>
  <c r="B20" s="1"/>
  <c r="B21" s="1"/>
  <c r="B22" s="1"/>
  <c r="B23" s="1"/>
  <c r="B24" s="1"/>
  <c r="B25" s="1"/>
  <c r="B26" s="1"/>
  <c r="B27" s="1"/>
  <c r="B28" s="1"/>
  <c r="B29" s="1"/>
  <c r="B30" s="1"/>
  <c r="B31" s="1"/>
  <c r="B32" s="1"/>
  <c r="B33" s="1"/>
  <c r="B34" s="1"/>
  <c r="B35" s="1"/>
  <c r="AD11" a="1"/>
  <c r="O334" i="20"/>
  <c r="O333"/>
  <c r="M333"/>
  <c r="K333"/>
  <c r="I333"/>
  <c r="G333"/>
  <c r="E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O323"/>
  <c r="M323"/>
  <c r="K323"/>
  <c r="I323"/>
  <c r="G323"/>
  <c r="E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O313"/>
  <c r="M313"/>
  <c r="K313"/>
  <c r="I313"/>
  <c r="G313"/>
  <c r="E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O303"/>
  <c r="M303"/>
  <c r="K303"/>
  <c r="I303"/>
  <c r="G303"/>
  <c r="E303"/>
  <c r="C303"/>
  <c r="O302"/>
  <c r="M302"/>
  <c r="K302"/>
  <c r="I302"/>
  <c r="G302"/>
  <c r="E302"/>
  <c r="C302"/>
  <c r="S301"/>
  <c r="R301"/>
  <c r="Q301"/>
  <c r="S300"/>
  <c r="R300"/>
  <c r="Q300"/>
  <c r="O300"/>
  <c r="M300"/>
  <c r="K300"/>
  <c r="I300"/>
  <c r="G300"/>
  <c r="E300"/>
  <c r="C300"/>
  <c r="Q303" s="1"/>
  <c r="S299"/>
  <c r="R299"/>
  <c r="Q299"/>
  <c r="O299"/>
  <c r="M299"/>
  <c r="K299"/>
  <c r="I299"/>
  <c r="G299"/>
  <c r="E299"/>
  <c r="C299"/>
  <c r="S298"/>
  <c r="R298"/>
  <c r="Q298"/>
  <c r="O294"/>
  <c r="O293"/>
  <c r="M293"/>
  <c r="K293"/>
  <c r="I293"/>
  <c r="G293"/>
  <c r="E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O283"/>
  <c r="M283"/>
  <c r="K283"/>
  <c r="I283"/>
  <c r="G283"/>
  <c r="E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O273"/>
  <c r="M273"/>
  <c r="K273"/>
  <c r="I273"/>
  <c r="G273"/>
  <c r="E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O263"/>
  <c r="K263"/>
  <c r="I263"/>
  <c r="G263"/>
  <c r="E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O253"/>
  <c r="M253"/>
  <c r="K253"/>
  <c r="I253"/>
  <c r="G253"/>
  <c r="E253"/>
  <c r="C253"/>
  <c r="O252"/>
  <c r="M252"/>
  <c r="K252"/>
  <c r="I252"/>
  <c r="G252"/>
  <c r="E252"/>
  <c r="C252"/>
  <c r="S251"/>
  <c r="R251"/>
  <c r="Q251"/>
  <c r="S250"/>
  <c r="R250"/>
  <c r="Q250"/>
  <c r="O250"/>
  <c r="M250"/>
  <c r="K250"/>
  <c r="I250"/>
  <c r="G250"/>
  <c r="E250"/>
  <c r="C250"/>
  <c r="Q253" s="1"/>
  <c r="S249"/>
  <c r="R249"/>
  <c r="Q249"/>
  <c r="O249"/>
  <c r="M249"/>
  <c r="K249"/>
  <c r="I249"/>
  <c r="G249"/>
  <c r="E249"/>
  <c r="C249"/>
  <c r="S248"/>
  <c r="R248"/>
  <c r="Q248"/>
  <c r="O244"/>
  <c r="O243"/>
  <c r="M243"/>
  <c r="K243"/>
  <c r="I243"/>
  <c r="G243"/>
  <c r="E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O233"/>
  <c r="M233"/>
  <c r="K233"/>
  <c r="I233"/>
  <c r="G233"/>
  <c r="E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O223"/>
  <c r="M223"/>
  <c r="K223"/>
  <c r="I223"/>
  <c r="G223"/>
  <c r="E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O213"/>
  <c r="M213"/>
  <c r="K213"/>
  <c r="I213"/>
  <c r="G213"/>
  <c r="E213"/>
  <c r="C213"/>
  <c r="O212"/>
  <c r="M212"/>
  <c r="K212"/>
  <c r="I212"/>
  <c r="G212"/>
  <c r="E212"/>
  <c r="C212"/>
  <c r="S211"/>
  <c r="R211"/>
  <c r="Q211"/>
  <c r="S210"/>
  <c r="R210"/>
  <c r="Q210"/>
  <c r="O210"/>
  <c r="M210"/>
  <c r="K210"/>
  <c r="I210"/>
  <c r="G210"/>
  <c r="E210"/>
  <c r="C210"/>
  <c r="Q213" s="1"/>
  <c r="S209"/>
  <c r="R209"/>
  <c r="Q209"/>
  <c r="O209"/>
  <c r="M209"/>
  <c r="K209"/>
  <c r="I209"/>
  <c r="G209"/>
  <c r="E209"/>
  <c r="C209"/>
  <c r="S208"/>
  <c r="R208"/>
  <c r="Q208"/>
  <c r="O204"/>
  <c r="O203"/>
  <c r="M203"/>
  <c r="K203"/>
  <c r="I203"/>
  <c r="G203"/>
  <c r="E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O193"/>
  <c r="M193"/>
  <c r="K193"/>
  <c r="I193"/>
  <c r="G193"/>
  <c r="E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O183"/>
  <c r="M183"/>
  <c r="K183"/>
  <c r="I183"/>
  <c r="G183"/>
  <c r="E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O173"/>
  <c r="M173"/>
  <c r="K173"/>
  <c r="I173"/>
  <c r="G173"/>
  <c r="E173"/>
  <c r="C173"/>
  <c r="O172"/>
  <c r="M172"/>
  <c r="K172"/>
  <c r="I172"/>
  <c r="G172"/>
  <c r="E172"/>
  <c r="C172"/>
  <c r="S171"/>
  <c r="R171"/>
  <c r="Q171"/>
  <c r="S170"/>
  <c r="R170"/>
  <c r="Q170"/>
  <c r="O170"/>
  <c r="M170"/>
  <c r="K170"/>
  <c r="I170"/>
  <c r="G170"/>
  <c r="E170"/>
  <c r="C170"/>
  <c r="Q173" s="1"/>
  <c r="S169"/>
  <c r="R169"/>
  <c r="Q169"/>
  <c r="O169"/>
  <c r="M169"/>
  <c r="K169"/>
  <c r="I169"/>
  <c r="G169"/>
  <c r="E169"/>
  <c r="C169"/>
  <c r="S168"/>
  <c r="R168"/>
  <c r="Q168"/>
  <c r="O164"/>
  <c r="O163"/>
  <c r="M163"/>
  <c r="K163"/>
  <c r="I163"/>
  <c r="G163"/>
  <c r="E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O153"/>
  <c r="M153"/>
  <c r="K153"/>
  <c r="I153"/>
  <c r="G153"/>
  <c r="E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O143"/>
  <c r="M143"/>
  <c r="K143"/>
  <c r="I143"/>
  <c r="G143"/>
  <c r="E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O133"/>
  <c r="M133"/>
  <c r="K133"/>
  <c r="I133"/>
  <c r="G133"/>
  <c r="E133"/>
  <c r="C133"/>
  <c r="O132"/>
  <c r="M132"/>
  <c r="K132"/>
  <c r="I132"/>
  <c r="G132"/>
  <c r="E132"/>
  <c r="C132"/>
  <c r="S131"/>
  <c r="R131"/>
  <c r="Q131"/>
  <c r="S130"/>
  <c r="R130"/>
  <c r="Q130"/>
  <c r="O130"/>
  <c r="M130"/>
  <c r="K130"/>
  <c r="I130"/>
  <c r="G130"/>
  <c r="E130"/>
  <c r="C130"/>
  <c r="Q133" s="1"/>
  <c r="S129"/>
  <c r="R129"/>
  <c r="Q129"/>
  <c r="O129"/>
  <c r="M129"/>
  <c r="K129"/>
  <c r="I129"/>
  <c r="G129"/>
  <c r="E129"/>
  <c r="C129"/>
  <c r="S128"/>
  <c r="R128"/>
  <c r="Q128"/>
  <c r="O124"/>
  <c r="O123"/>
  <c r="M123"/>
  <c r="K123"/>
  <c r="I123"/>
  <c r="G123"/>
  <c r="E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O113"/>
  <c r="M113"/>
  <c r="K113"/>
  <c r="I113"/>
  <c r="G113"/>
  <c r="E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O103"/>
  <c r="M103"/>
  <c r="K103"/>
  <c r="I103"/>
  <c r="G103"/>
  <c r="E103"/>
  <c r="C103"/>
  <c r="O102"/>
  <c r="M102"/>
  <c r="K102"/>
  <c r="I102"/>
  <c r="G102"/>
  <c r="E102"/>
  <c r="C102"/>
  <c r="S101"/>
  <c r="R101"/>
  <c r="Q101"/>
  <c r="S100"/>
  <c r="R100"/>
  <c r="Q100"/>
  <c r="O100"/>
  <c r="M100"/>
  <c r="K100"/>
  <c r="I100"/>
  <c r="G100"/>
  <c r="E100"/>
  <c r="C100"/>
  <c r="S99"/>
  <c r="R99"/>
  <c r="Q99"/>
  <c r="O99"/>
  <c r="M99"/>
  <c r="K99"/>
  <c r="I99"/>
  <c r="G99"/>
  <c r="E99"/>
  <c r="C99"/>
  <c r="S98"/>
  <c r="R98"/>
  <c r="Q98"/>
  <c r="O94"/>
  <c r="O93"/>
  <c r="M93"/>
  <c r="K93"/>
  <c r="I93"/>
  <c r="G93"/>
  <c r="E93"/>
  <c r="C93"/>
  <c r="O92"/>
  <c r="M92"/>
  <c r="K92"/>
  <c r="I92"/>
  <c r="G92"/>
  <c r="E92"/>
  <c r="C92"/>
  <c r="S91"/>
  <c r="R91"/>
  <c r="Q91"/>
  <c r="S90"/>
  <c r="R90"/>
  <c r="Q90"/>
  <c r="O90"/>
  <c r="M90"/>
  <c r="K90"/>
  <c r="I90"/>
  <c r="G90"/>
  <c r="E90"/>
  <c r="C90"/>
  <c r="Q93" s="1"/>
  <c r="S89"/>
  <c r="R89"/>
  <c r="Q89"/>
  <c r="O89"/>
  <c r="M89"/>
  <c r="K89"/>
  <c r="I89"/>
  <c r="G89"/>
  <c r="E89"/>
  <c r="C89"/>
  <c r="S88"/>
  <c r="R88"/>
  <c r="Q88"/>
  <c r="O84"/>
  <c r="O83"/>
  <c r="M83"/>
  <c r="K83"/>
  <c r="I83"/>
  <c r="G83"/>
  <c r="E83"/>
  <c r="C83"/>
  <c r="O82"/>
  <c r="M82"/>
  <c r="K82"/>
  <c r="I82"/>
  <c r="G82"/>
  <c r="E82"/>
  <c r="C82"/>
  <c r="S81"/>
  <c r="R81"/>
  <c r="Q81"/>
  <c r="S80"/>
  <c r="R80"/>
  <c r="Q80"/>
  <c r="O80"/>
  <c r="M80"/>
  <c r="K80"/>
  <c r="I80"/>
  <c r="G80"/>
  <c r="E80"/>
  <c r="C80"/>
  <c r="S79"/>
  <c r="R79"/>
  <c r="Q79"/>
  <c r="O79"/>
  <c r="M79"/>
  <c r="K79"/>
  <c r="I79"/>
  <c r="G79"/>
  <c r="E79"/>
  <c r="C79"/>
  <c r="S78"/>
  <c r="R78"/>
  <c r="Q78"/>
  <c r="O74"/>
  <c r="O73"/>
  <c r="M73"/>
  <c r="K73"/>
  <c r="I73"/>
  <c r="G73"/>
  <c r="E73"/>
  <c r="C73"/>
  <c r="O72"/>
  <c r="M72"/>
  <c r="K72"/>
  <c r="I72"/>
  <c r="G72"/>
  <c r="E72"/>
  <c r="C72"/>
  <c r="S71"/>
  <c r="R71"/>
  <c r="Q71"/>
  <c r="S70"/>
  <c r="R70"/>
  <c r="Q70"/>
  <c r="O70"/>
  <c r="M70"/>
  <c r="K70"/>
  <c r="I70"/>
  <c r="G70"/>
  <c r="E70"/>
  <c r="C70"/>
  <c r="S69"/>
  <c r="R69"/>
  <c r="Q69"/>
  <c r="O69"/>
  <c r="M69"/>
  <c r="K69"/>
  <c r="I69"/>
  <c r="G69"/>
  <c r="E69"/>
  <c r="C69"/>
  <c r="S68"/>
  <c r="R68"/>
  <c r="Q68"/>
  <c r="O64"/>
  <c r="O63"/>
  <c r="M63"/>
  <c r="K63"/>
  <c r="I63"/>
  <c r="G63"/>
  <c r="E63"/>
  <c r="C63"/>
  <c r="O62"/>
  <c r="M62"/>
  <c r="K62"/>
  <c r="I62"/>
  <c r="G62"/>
  <c r="E62"/>
  <c r="C62"/>
  <c r="S61"/>
  <c r="R61"/>
  <c r="Q61"/>
  <c r="S60"/>
  <c r="R60"/>
  <c r="Q60"/>
  <c r="O60"/>
  <c r="M60"/>
  <c r="K60"/>
  <c r="I60"/>
  <c r="G60"/>
  <c r="E60"/>
  <c r="C60"/>
  <c r="S59"/>
  <c r="R59"/>
  <c r="Q59"/>
  <c r="O59"/>
  <c r="M59"/>
  <c r="K59"/>
  <c r="I59"/>
  <c r="G59"/>
  <c r="E59"/>
  <c r="C59"/>
  <c r="S58"/>
  <c r="R58"/>
  <c r="Q58"/>
  <c r="O54"/>
  <c r="O53"/>
  <c r="M53"/>
  <c r="K53"/>
  <c r="I53"/>
  <c r="G53"/>
  <c r="E53"/>
  <c r="C53"/>
  <c r="O52"/>
  <c r="M52"/>
  <c r="K52"/>
  <c r="I52"/>
  <c r="G52"/>
  <c r="E52"/>
  <c r="C52"/>
  <c r="S51"/>
  <c r="R51"/>
  <c r="Q51"/>
  <c r="S50"/>
  <c r="R50"/>
  <c r="Q50"/>
  <c r="O50"/>
  <c r="M50"/>
  <c r="K50"/>
  <c r="I50"/>
  <c r="G50"/>
  <c r="E50"/>
  <c r="C50"/>
  <c r="Q53" s="1"/>
  <c r="S49"/>
  <c r="R49"/>
  <c r="Q49"/>
  <c r="O49"/>
  <c r="M49"/>
  <c r="K49"/>
  <c r="I49"/>
  <c r="G49"/>
  <c r="E49"/>
  <c r="C49"/>
  <c r="S48"/>
  <c r="R48"/>
  <c r="Q48"/>
  <c r="O44"/>
  <c r="O43"/>
  <c r="M43"/>
  <c r="K43"/>
  <c r="I43"/>
  <c r="G43"/>
  <c r="E43"/>
  <c r="C43"/>
  <c r="O42"/>
  <c r="M42"/>
  <c r="K42"/>
  <c r="I42"/>
  <c r="G42"/>
  <c r="E42"/>
  <c r="C42"/>
  <c r="S41"/>
  <c r="R41"/>
  <c r="Q41"/>
  <c r="S40"/>
  <c r="R40"/>
  <c r="Q40"/>
  <c r="O40"/>
  <c r="M40"/>
  <c r="K40"/>
  <c r="I40"/>
  <c r="G40"/>
  <c r="E40"/>
  <c r="C40"/>
  <c r="S39"/>
  <c r="R39"/>
  <c r="Q39"/>
  <c r="O39"/>
  <c r="M39"/>
  <c r="K39"/>
  <c r="I39"/>
  <c r="G39"/>
  <c r="E39"/>
  <c r="C39"/>
  <c r="S38"/>
  <c r="R38"/>
  <c r="Q38"/>
  <c r="O34"/>
  <c r="O33"/>
  <c r="M33"/>
  <c r="K33"/>
  <c r="I33"/>
  <c r="G33"/>
  <c r="E33"/>
  <c r="C33"/>
  <c r="O32"/>
  <c r="M32"/>
  <c r="K32"/>
  <c r="I32"/>
  <c r="G32"/>
  <c r="E32"/>
  <c r="C32"/>
  <c r="S31"/>
  <c r="R31"/>
  <c r="Q31"/>
  <c r="S30"/>
  <c r="R30"/>
  <c r="Q30"/>
  <c r="O30"/>
  <c r="M30"/>
  <c r="K30"/>
  <c r="I30"/>
  <c r="G30"/>
  <c r="E30"/>
  <c r="C30"/>
  <c r="S29"/>
  <c r="R29"/>
  <c r="Q29"/>
  <c r="O29"/>
  <c r="M29"/>
  <c r="K29"/>
  <c r="I29"/>
  <c r="G29"/>
  <c r="E29"/>
  <c r="C29"/>
  <c r="S28"/>
  <c r="R28"/>
  <c r="Q28"/>
  <c r="O24"/>
  <c r="O23"/>
  <c r="M23"/>
  <c r="K23"/>
  <c r="I23"/>
  <c r="G23"/>
  <c r="E23"/>
  <c r="O22"/>
  <c r="M22"/>
  <c r="K22"/>
  <c r="I22"/>
  <c r="G22"/>
  <c r="E22"/>
  <c r="C22"/>
  <c r="S21"/>
  <c r="R21"/>
  <c r="Q21"/>
  <c r="S20"/>
  <c r="R20"/>
  <c r="Q20"/>
  <c r="O20"/>
  <c r="M20"/>
  <c r="K20"/>
  <c r="I20"/>
  <c r="G20"/>
  <c r="E20"/>
  <c r="C20"/>
  <c r="S19"/>
  <c r="R19"/>
  <c r="Q19"/>
  <c r="O19"/>
  <c r="M19"/>
  <c r="K19"/>
  <c r="I19"/>
  <c r="G19"/>
  <c r="E19"/>
  <c r="C19"/>
  <c r="S18"/>
  <c r="R18"/>
  <c r="Q18"/>
  <c r="B16"/>
  <c r="B26" s="1"/>
  <c r="O14"/>
  <c r="O12"/>
  <c r="O13" s="1"/>
  <c r="M12"/>
  <c r="M13" s="1"/>
  <c r="K12"/>
  <c r="K13" s="1"/>
  <c r="I12"/>
  <c r="I13" s="1"/>
  <c r="G12"/>
  <c r="G13" s="1"/>
  <c r="E12"/>
  <c r="E13" s="1"/>
  <c r="C12"/>
  <c r="S11"/>
  <c r="R11"/>
  <c r="Q11"/>
  <c r="S10"/>
  <c r="R10"/>
  <c r="Q10"/>
  <c r="O10"/>
  <c r="M10"/>
  <c r="K10"/>
  <c r="I10"/>
  <c r="G10"/>
  <c r="E10"/>
  <c r="C10"/>
  <c r="S9"/>
  <c r="R9"/>
  <c r="Q9"/>
  <c r="O9"/>
  <c r="M9"/>
  <c r="K9"/>
  <c r="I9"/>
  <c r="G9"/>
  <c r="E9"/>
  <c r="C9"/>
  <c r="S8"/>
  <c r="R8"/>
  <c r="Q8"/>
  <c r="B7"/>
  <c r="O14" i="18"/>
  <c r="Z11" i="19" a="1"/>
  <c r="Z11" s="1"/>
  <c r="X11" a="1"/>
  <c r="X11" s="1"/>
  <c r="B9"/>
  <c r="B10" s="1"/>
  <c r="B11" s="1"/>
  <c r="B12" s="1"/>
  <c r="B13" s="1"/>
  <c r="B14" s="1"/>
  <c r="B15" s="1"/>
  <c r="B16" s="1"/>
  <c r="B17" s="1"/>
  <c r="B18" s="1"/>
  <c r="B19" s="1"/>
  <c r="B20" s="1"/>
  <c r="B21" s="1"/>
  <c r="B22" s="1"/>
  <c r="B23" s="1"/>
  <c r="B24" s="1"/>
  <c r="B25" s="1"/>
  <c r="B26" s="1"/>
  <c r="B27" s="1"/>
  <c r="B28" s="1"/>
  <c r="B29" s="1"/>
  <c r="B30" s="1"/>
  <c r="B31" s="1"/>
  <c r="B32" s="1"/>
  <c r="B33" s="1"/>
  <c r="B34" s="1"/>
  <c r="B35" s="1"/>
  <c r="O334" i="18"/>
  <c r="P333"/>
  <c r="O333"/>
  <c r="N333"/>
  <c r="M333"/>
  <c r="L333"/>
  <c r="K333"/>
  <c r="J333"/>
  <c r="I333"/>
  <c r="H333"/>
  <c r="G333"/>
  <c r="F333"/>
  <c r="E333"/>
  <c r="D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C23"/>
  <c r="O22"/>
  <c r="M22"/>
  <c r="K22"/>
  <c r="I22"/>
  <c r="G22"/>
  <c r="E22"/>
  <c r="C22"/>
  <c r="S21"/>
  <c r="R21"/>
  <c r="Q21"/>
  <c r="S20"/>
  <c r="R20"/>
  <c r="Q20"/>
  <c r="O20"/>
  <c r="M20"/>
  <c r="K20"/>
  <c r="I20"/>
  <c r="G20"/>
  <c r="E20"/>
  <c r="C20"/>
  <c r="S19"/>
  <c r="R19"/>
  <c r="Q19"/>
  <c r="O19"/>
  <c r="M19"/>
  <c r="K19"/>
  <c r="I19"/>
  <c r="G19"/>
  <c r="E19"/>
  <c r="C19"/>
  <c r="S18"/>
  <c r="R18"/>
  <c r="Q18"/>
  <c r="B16"/>
  <c r="B26" s="1"/>
  <c r="P13"/>
  <c r="O13"/>
  <c r="N13"/>
  <c r="M13"/>
  <c r="L13"/>
  <c r="K13"/>
  <c r="J13"/>
  <c r="I13"/>
  <c r="H13"/>
  <c r="G13"/>
  <c r="F13"/>
  <c r="E13"/>
  <c r="D13"/>
  <c r="C13"/>
  <c r="O12"/>
  <c r="M12"/>
  <c r="K12"/>
  <c r="I12"/>
  <c r="G12"/>
  <c r="E12"/>
  <c r="C12"/>
  <c r="S11"/>
  <c r="R11"/>
  <c r="Q11"/>
  <c r="S10"/>
  <c r="R10"/>
  <c r="Q10"/>
  <c r="O10"/>
  <c r="M10"/>
  <c r="K10"/>
  <c r="I10"/>
  <c r="G10"/>
  <c r="E10"/>
  <c r="C10"/>
  <c r="S9"/>
  <c r="R9"/>
  <c r="Q9"/>
  <c r="O9"/>
  <c r="M9"/>
  <c r="K9"/>
  <c r="I9"/>
  <c r="G9"/>
  <c r="E9"/>
  <c r="C9"/>
  <c r="S8"/>
  <c r="R8"/>
  <c r="Q8"/>
  <c r="B7"/>
  <c r="M37" i="17"/>
  <c r="M36"/>
  <c r="M35"/>
  <c r="M34"/>
  <c r="M33"/>
  <c r="M32"/>
  <c r="M31"/>
  <c r="M30"/>
  <c r="M29"/>
  <c r="M28"/>
  <c r="M27"/>
  <c r="M26"/>
  <c r="M25"/>
  <c r="M24"/>
  <c r="M23"/>
  <c r="M22"/>
  <c r="M21"/>
  <c r="M20"/>
  <c r="M19"/>
  <c r="M18"/>
  <c r="M17"/>
  <c r="M16"/>
  <c r="M15"/>
  <c r="M14"/>
  <c r="M13"/>
  <c r="M12"/>
  <c r="M11"/>
  <c r="M10"/>
  <c r="M9"/>
  <c r="K37"/>
  <c r="K36"/>
  <c r="K35"/>
  <c r="K34"/>
  <c r="K33"/>
  <c r="K32"/>
  <c r="K31"/>
  <c r="K30"/>
  <c r="K29"/>
  <c r="K28"/>
  <c r="K27"/>
  <c r="K26"/>
  <c r="K25"/>
  <c r="K24"/>
  <c r="K23"/>
  <c r="K22"/>
  <c r="K21"/>
  <c r="K20"/>
  <c r="K19"/>
  <c r="K18"/>
  <c r="K17"/>
  <c r="K16"/>
  <c r="K15"/>
  <c r="K14"/>
  <c r="K13"/>
  <c r="K12"/>
  <c r="K11"/>
  <c r="K10"/>
  <c r="K9"/>
  <c r="I37"/>
  <c r="I36"/>
  <c r="I35"/>
  <c r="I34"/>
  <c r="I33"/>
  <c r="I32"/>
  <c r="I31"/>
  <c r="I30"/>
  <c r="I29"/>
  <c r="I28"/>
  <c r="I27"/>
  <c r="I23"/>
  <c r="I26"/>
  <c r="I25"/>
  <c r="I24"/>
  <c r="I22"/>
  <c r="I21"/>
  <c r="I20"/>
  <c r="I19"/>
  <c r="I18"/>
  <c r="I17"/>
  <c r="I16"/>
  <c r="I15"/>
  <c r="I14"/>
  <c r="I13"/>
  <c r="I12"/>
  <c r="I11"/>
  <c r="I10"/>
  <c r="I9"/>
  <c r="G37"/>
  <c r="G36"/>
  <c r="G35"/>
  <c r="G34"/>
  <c r="G33"/>
  <c r="G32"/>
  <c r="G31"/>
  <c r="G30"/>
  <c r="G29"/>
  <c r="G28"/>
  <c r="G27"/>
  <c r="G26"/>
  <c r="G25"/>
  <c r="G24"/>
  <c r="G23"/>
  <c r="G22"/>
  <c r="G21"/>
  <c r="G20"/>
  <c r="G19"/>
  <c r="G18"/>
  <c r="G17"/>
  <c r="G16"/>
  <c r="G15"/>
  <c r="G14"/>
  <c r="G13"/>
  <c r="G12"/>
  <c r="G11"/>
  <c r="G10"/>
  <c r="G9"/>
  <c r="E37"/>
  <c r="E36"/>
  <c r="E35"/>
  <c r="E34"/>
  <c r="E33"/>
  <c r="E32"/>
  <c r="E31"/>
  <c r="E30"/>
  <c r="E29"/>
  <c r="E28"/>
  <c r="E27"/>
  <c r="E26"/>
  <c r="E25"/>
  <c r="E24"/>
  <c r="E23"/>
  <c r="E22"/>
  <c r="E21"/>
  <c r="E20"/>
  <c r="E19"/>
  <c r="E18"/>
  <c r="E17"/>
  <c r="E16"/>
  <c r="E15"/>
  <c r="E14"/>
  <c r="E13"/>
  <c r="E12"/>
  <c r="E11"/>
  <c r="E10"/>
  <c r="E9"/>
  <c r="C37"/>
  <c r="C36"/>
  <c r="C35"/>
  <c r="C34"/>
  <c r="C33"/>
  <c r="C32"/>
  <c r="C31"/>
  <c r="C30"/>
  <c r="C29"/>
  <c r="C28"/>
  <c r="C27"/>
  <c r="C26"/>
  <c r="C25"/>
  <c r="C24"/>
  <c r="C23"/>
  <c r="C22"/>
  <c r="C21"/>
  <c r="C20"/>
  <c r="C19"/>
  <c r="C18"/>
  <c r="C17"/>
  <c r="C16"/>
  <c r="C15"/>
  <c r="C14"/>
  <c r="C13"/>
  <c r="C12"/>
  <c r="C11"/>
  <c r="C10"/>
  <c r="C9"/>
  <c r="M38"/>
  <c r="K38"/>
  <c r="I38"/>
  <c r="G38"/>
  <c r="E38"/>
  <c r="C38"/>
  <c r="AD27"/>
  <c r="B9"/>
  <c r="B10" s="1"/>
  <c r="B11" s="1"/>
  <c r="B12" s="1"/>
  <c r="B13" s="1"/>
  <c r="B14" s="1"/>
  <c r="B15" s="1"/>
  <c r="B16" s="1"/>
  <c r="B17" s="1"/>
  <c r="B18" s="1"/>
  <c r="B19" s="1"/>
  <c r="B20" s="1"/>
  <c r="B21" s="1"/>
  <c r="B22" s="1"/>
  <c r="B23" s="1"/>
  <c r="B24" s="1"/>
  <c r="B25" s="1"/>
  <c r="B26" s="1"/>
  <c r="B27" s="1"/>
  <c r="B28" s="1"/>
  <c r="B29" s="1"/>
  <c r="B30" s="1"/>
  <c r="B31" s="1"/>
  <c r="B32" s="1"/>
  <c r="B33" s="1"/>
  <c r="B34" s="1"/>
  <c r="B35" s="1"/>
  <c r="O334" i="16"/>
  <c r="P333"/>
  <c r="O333"/>
  <c r="N333"/>
  <c r="M333"/>
  <c r="L333"/>
  <c r="K333"/>
  <c r="J333"/>
  <c r="I333"/>
  <c r="H333"/>
  <c r="G333"/>
  <c r="F333"/>
  <c r="E333"/>
  <c r="D333"/>
  <c r="C333"/>
  <c r="O332"/>
  <c r="M332"/>
  <c r="K332"/>
  <c r="I332"/>
  <c r="G332"/>
  <c r="E332"/>
  <c r="C332"/>
  <c r="S331"/>
  <c r="R331"/>
  <c r="Q331"/>
  <c r="S330"/>
  <c r="R330"/>
  <c r="Q330"/>
  <c r="O330"/>
  <c r="M330"/>
  <c r="K330"/>
  <c r="I330"/>
  <c r="G330"/>
  <c r="E330"/>
  <c r="C330"/>
  <c r="Q333" s="1"/>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Q323" s="1"/>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Q313" s="1"/>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Q303" s="1"/>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Q293" s="1"/>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Q283" s="1"/>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Q273" s="1"/>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Q263" s="1"/>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Q253" s="1"/>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Q243" s="1"/>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Q233" s="1"/>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Q223" s="1"/>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Q213" s="1"/>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Q203" s="1"/>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Q193" s="1"/>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Q183" s="1"/>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Q173" s="1"/>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Q163" s="1"/>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Q153" s="1"/>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Q143" s="1"/>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Q133" s="1"/>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Q123" s="1"/>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Q113" s="1"/>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Q103" s="1"/>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Q93" s="1"/>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Q83" s="1"/>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Q73" s="1"/>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Q63" s="1"/>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Q53" s="1"/>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Q43" s="1"/>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Q33" s="1"/>
  <c r="S29"/>
  <c r="R29"/>
  <c r="Q29"/>
  <c r="O29"/>
  <c r="M29"/>
  <c r="K29"/>
  <c r="I29"/>
  <c r="G29"/>
  <c r="E29"/>
  <c r="C29"/>
  <c r="S28"/>
  <c r="R28"/>
  <c r="Q28"/>
  <c r="O24"/>
  <c r="P23"/>
  <c r="O23"/>
  <c r="N23"/>
  <c r="M23"/>
  <c r="L23"/>
  <c r="K23"/>
  <c r="J23"/>
  <c r="I23"/>
  <c r="H23"/>
  <c r="G23"/>
  <c r="F23"/>
  <c r="E23"/>
  <c r="D23"/>
  <c r="C23"/>
  <c r="O22"/>
  <c r="M22"/>
  <c r="K22"/>
  <c r="I22"/>
  <c r="G22"/>
  <c r="E22"/>
  <c r="C22"/>
  <c r="S21"/>
  <c r="R21"/>
  <c r="Q21"/>
  <c r="S20"/>
  <c r="R20"/>
  <c r="Q20"/>
  <c r="O20"/>
  <c r="M20"/>
  <c r="K20"/>
  <c r="I20"/>
  <c r="G20"/>
  <c r="E20"/>
  <c r="C20"/>
  <c r="Q23" s="1"/>
  <c r="S19"/>
  <c r="R19"/>
  <c r="Q19"/>
  <c r="O19"/>
  <c r="M19"/>
  <c r="K19"/>
  <c r="I19"/>
  <c r="G19"/>
  <c r="E19"/>
  <c r="C19"/>
  <c r="S18"/>
  <c r="R18"/>
  <c r="Q18"/>
  <c r="B16"/>
  <c r="B26" s="1"/>
  <c r="O14"/>
  <c r="P13"/>
  <c r="N13"/>
  <c r="M13"/>
  <c r="L13"/>
  <c r="K13"/>
  <c r="J13"/>
  <c r="I13"/>
  <c r="H13"/>
  <c r="G13"/>
  <c r="F13"/>
  <c r="E13"/>
  <c r="D13"/>
  <c r="O12"/>
  <c r="O13" s="1"/>
  <c r="M12"/>
  <c r="K12"/>
  <c r="I12"/>
  <c r="G12"/>
  <c r="E12"/>
  <c r="C12"/>
  <c r="S11"/>
  <c r="R11"/>
  <c r="Q11"/>
  <c r="S10"/>
  <c r="R10"/>
  <c r="Q10"/>
  <c r="O10"/>
  <c r="M10"/>
  <c r="K10"/>
  <c r="I10"/>
  <c r="G10"/>
  <c r="E10"/>
  <c r="C10"/>
  <c r="X9"/>
  <c r="S9"/>
  <c r="R9"/>
  <c r="Q9"/>
  <c r="O9"/>
  <c r="M9"/>
  <c r="K9"/>
  <c r="I9"/>
  <c r="G9"/>
  <c r="E9"/>
  <c r="C9"/>
  <c r="S8"/>
  <c r="R8"/>
  <c r="Q8"/>
  <c r="B7"/>
  <c r="M38" i="15"/>
  <c r="M37"/>
  <c r="M36"/>
  <c r="M35"/>
  <c r="M34"/>
  <c r="M33"/>
  <c r="M32"/>
  <c r="M31"/>
  <c r="M30"/>
  <c r="M29"/>
  <c r="M28"/>
  <c r="M27"/>
  <c r="M26"/>
  <c r="M25"/>
  <c r="M24"/>
  <c r="M23"/>
  <c r="M22"/>
  <c r="M21"/>
  <c r="M20"/>
  <c r="M19"/>
  <c r="M18"/>
  <c r="M17"/>
  <c r="M16"/>
  <c r="M15"/>
  <c r="M14"/>
  <c r="M13"/>
  <c r="M12"/>
  <c r="M11"/>
  <c r="M10"/>
  <c r="M9"/>
  <c r="K38"/>
  <c r="K37"/>
  <c r="K36"/>
  <c r="K35"/>
  <c r="K34"/>
  <c r="K33"/>
  <c r="K32"/>
  <c r="K31"/>
  <c r="K30"/>
  <c r="K29"/>
  <c r="K28"/>
  <c r="K27"/>
  <c r="K26"/>
  <c r="K25"/>
  <c r="K24"/>
  <c r="K23"/>
  <c r="K22"/>
  <c r="K21"/>
  <c r="K20"/>
  <c r="K19"/>
  <c r="K18"/>
  <c r="K17"/>
  <c r="K16"/>
  <c r="K15"/>
  <c r="K14"/>
  <c r="K13"/>
  <c r="K12"/>
  <c r="K11"/>
  <c r="K10"/>
  <c r="K9"/>
  <c r="I38"/>
  <c r="I37"/>
  <c r="I36"/>
  <c r="I35"/>
  <c r="I34"/>
  <c r="I33"/>
  <c r="I32"/>
  <c r="I31"/>
  <c r="I30"/>
  <c r="I29"/>
  <c r="I28"/>
  <c r="I27"/>
  <c r="I26"/>
  <c r="I25"/>
  <c r="I24"/>
  <c r="I23"/>
  <c r="I22"/>
  <c r="I21"/>
  <c r="I20"/>
  <c r="I19"/>
  <c r="I18"/>
  <c r="I17"/>
  <c r="I16"/>
  <c r="I15"/>
  <c r="I14"/>
  <c r="I13"/>
  <c r="I12"/>
  <c r="I11"/>
  <c r="I10"/>
  <c r="I9"/>
  <c r="G38"/>
  <c r="G37"/>
  <c r="G36"/>
  <c r="G35"/>
  <c r="G34"/>
  <c r="G33"/>
  <c r="G32"/>
  <c r="G31"/>
  <c r="G30"/>
  <c r="G29"/>
  <c r="G28"/>
  <c r="G27"/>
  <c r="G26"/>
  <c r="G25"/>
  <c r="G24"/>
  <c r="G23"/>
  <c r="G22"/>
  <c r="G21"/>
  <c r="G20"/>
  <c r="G19"/>
  <c r="G18"/>
  <c r="G17"/>
  <c r="G16"/>
  <c r="G15"/>
  <c r="G14"/>
  <c r="G13"/>
  <c r="G12"/>
  <c r="G11"/>
  <c r="G10"/>
  <c r="G9"/>
  <c r="E38"/>
  <c r="E37"/>
  <c r="E36"/>
  <c r="E35"/>
  <c r="E34"/>
  <c r="E33"/>
  <c r="E32"/>
  <c r="E31"/>
  <c r="E30"/>
  <c r="E29"/>
  <c r="E28"/>
  <c r="E27"/>
  <c r="E26"/>
  <c r="E25"/>
  <c r="E24"/>
  <c r="E23"/>
  <c r="E22"/>
  <c r="E21"/>
  <c r="E20"/>
  <c r="E19"/>
  <c r="E18"/>
  <c r="E17"/>
  <c r="E16"/>
  <c r="E15"/>
  <c r="E14"/>
  <c r="E13"/>
  <c r="E12"/>
  <c r="E11"/>
  <c r="E10"/>
  <c r="E9"/>
  <c r="C38"/>
  <c r="C37"/>
  <c r="C36"/>
  <c r="C35"/>
  <c r="C34"/>
  <c r="C33"/>
  <c r="C32"/>
  <c r="C31"/>
  <c r="C30"/>
  <c r="C29"/>
  <c r="C28"/>
  <c r="C27"/>
  <c r="C26"/>
  <c r="C25"/>
  <c r="C24"/>
  <c r="C23"/>
  <c r="C22"/>
  <c r="C21"/>
  <c r="C20"/>
  <c r="C19"/>
  <c r="C18"/>
  <c r="C17"/>
  <c r="C16"/>
  <c r="C15"/>
  <c r="C14"/>
  <c r="C13"/>
  <c r="C12"/>
  <c r="C11"/>
  <c r="C10"/>
  <c r="C9"/>
  <c r="AD27"/>
  <c r="B9"/>
  <c r="B10" s="1"/>
  <c r="B11" s="1"/>
  <c r="B12" s="1"/>
  <c r="B13" s="1"/>
  <c r="B14" s="1"/>
  <c r="B15" s="1"/>
  <c r="B16" s="1"/>
  <c r="B17" s="1"/>
  <c r="B18" s="1"/>
  <c r="B19" s="1"/>
  <c r="B20" s="1"/>
  <c r="B21" s="1"/>
  <c r="B22" s="1"/>
  <c r="B23" s="1"/>
  <c r="B24" s="1"/>
  <c r="B25" s="1"/>
  <c r="B26" s="1"/>
  <c r="B27" s="1"/>
  <c r="B28" s="1"/>
  <c r="B29" s="1"/>
  <c r="B30" s="1"/>
  <c r="B31" s="1"/>
  <c r="B32" s="1"/>
  <c r="B33" s="1"/>
  <c r="B34" s="1"/>
  <c r="B35" s="1"/>
  <c r="P334" i="14"/>
  <c r="O334"/>
  <c r="P333"/>
  <c r="O333"/>
  <c r="N333"/>
  <c r="M333"/>
  <c r="L333"/>
  <c r="K333"/>
  <c r="J333"/>
  <c r="I333"/>
  <c r="H333"/>
  <c r="G333"/>
  <c r="F333"/>
  <c r="E333"/>
  <c r="D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P313"/>
  <c r="O313"/>
  <c r="N313"/>
  <c r="M313"/>
  <c r="L313"/>
  <c r="K313"/>
  <c r="J313"/>
  <c r="I313"/>
  <c r="H313"/>
  <c r="G313"/>
  <c r="F313"/>
  <c r="E313"/>
  <c r="D313"/>
  <c r="C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C23"/>
  <c r="O22"/>
  <c r="M22"/>
  <c r="K22"/>
  <c r="I22"/>
  <c r="G22"/>
  <c r="E22"/>
  <c r="C22"/>
  <c r="S21"/>
  <c r="R21"/>
  <c r="Q21"/>
  <c r="S20"/>
  <c r="R20"/>
  <c r="Q20"/>
  <c r="O20"/>
  <c r="M20"/>
  <c r="K20"/>
  <c r="I20"/>
  <c r="G20"/>
  <c r="E20"/>
  <c r="C20"/>
  <c r="S19"/>
  <c r="R19"/>
  <c r="Q19"/>
  <c r="O19"/>
  <c r="M19"/>
  <c r="K19"/>
  <c r="I19"/>
  <c r="G19"/>
  <c r="E19"/>
  <c r="C19"/>
  <c r="S18"/>
  <c r="R18"/>
  <c r="Q18"/>
  <c r="B16"/>
  <c r="B26" s="1"/>
  <c r="O14"/>
  <c r="P13"/>
  <c r="O13"/>
  <c r="N13"/>
  <c r="M13"/>
  <c r="L13"/>
  <c r="K13"/>
  <c r="J13"/>
  <c r="I13"/>
  <c r="H13"/>
  <c r="G13"/>
  <c r="F13"/>
  <c r="E13"/>
  <c r="D13"/>
  <c r="O12"/>
  <c r="M12"/>
  <c r="K12"/>
  <c r="I12"/>
  <c r="G12"/>
  <c r="E12"/>
  <c r="C12"/>
  <c r="C13" s="1"/>
  <c r="S11"/>
  <c r="R11"/>
  <c r="Q11"/>
  <c r="S10"/>
  <c r="R10"/>
  <c r="Q10"/>
  <c r="O10"/>
  <c r="M10"/>
  <c r="K10"/>
  <c r="I10"/>
  <c r="G10"/>
  <c r="E10"/>
  <c r="C10"/>
  <c r="X9"/>
  <c r="S9"/>
  <c r="R9"/>
  <c r="Q9"/>
  <c r="O9"/>
  <c r="M9"/>
  <c r="K9"/>
  <c r="I9"/>
  <c r="G9"/>
  <c r="E9"/>
  <c r="C9"/>
  <c r="S8"/>
  <c r="R8"/>
  <c r="Q8"/>
  <c r="B7"/>
  <c r="R6" i="6"/>
  <c r="R6" i="9"/>
  <c r="M37" i="11"/>
  <c r="M36"/>
  <c r="M35"/>
  <c r="M34"/>
  <c r="M33"/>
  <c r="M32"/>
  <c r="M31"/>
  <c r="M30"/>
  <c r="M29"/>
  <c r="M28"/>
  <c r="M27"/>
  <c r="M26"/>
  <c r="M25"/>
  <c r="M24"/>
  <c r="M23"/>
  <c r="M22"/>
  <c r="M21"/>
  <c r="M20"/>
  <c r="M19"/>
  <c r="M18"/>
  <c r="M17"/>
  <c r="M16"/>
  <c r="M15"/>
  <c r="M14"/>
  <c r="M13"/>
  <c r="M12"/>
  <c r="M11"/>
  <c r="M10"/>
  <c r="M9"/>
  <c r="K37"/>
  <c r="K36"/>
  <c r="K35"/>
  <c r="K34"/>
  <c r="K33"/>
  <c r="K32"/>
  <c r="K31"/>
  <c r="K30"/>
  <c r="K29"/>
  <c r="K28"/>
  <c r="K27"/>
  <c r="K26"/>
  <c r="K25"/>
  <c r="K24"/>
  <c r="K23"/>
  <c r="K22"/>
  <c r="K21"/>
  <c r="K20"/>
  <c r="K19"/>
  <c r="K18"/>
  <c r="K17"/>
  <c r="K16"/>
  <c r="K15"/>
  <c r="K14"/>
  <c r="K13"/>
  <c r="K12"/>
  <c r="K11"/>
  <c r="K10"/>
  <c r="K9"/>
  <c r="I37"/>
  <c r="I36"/>
  <c r="I35"/>
  <c r="I34"/>
  <c r="I33"/>
  <c r="I32"/>
  <c r="I31"/>
  <c r="I30"/>
  <c r="I29"/>
  <c r="I28"/>
  <c r="I27"/>
  <c r="I26"/>
  <c r="I25"/>
  <c r="I24"/>
  <c r="I23"/>
  <c r="I22"/>
  <c r="I21"/>
  <c r="I20"/>
  <c r="I19"/>
  <c r="I18"/>
  <c r="I17"/>
  <c r="I16"/>
  <c r="I15"/>
  <c r="I14"/>
  <c r="I13"/>
  <c r="I12"/>
  <c r="I11"/>
  <c r="I10"/>
  <c r="I9"/>
  <c r="G37"/>
  <c r="G36"/>
  <c r="G35"/>
  <c r="G34"/>
  <c r="G33"/>
  <c r="G32"/>
  <c r="G31"/>
  <c r="G30"/>
  <c r="G29"/>
  <c r="G28"/>
  <c r="G27"/>
  <c r="G26"/>
  <c r="G25"/>
  <c r="G24"/>
  <c r="G23"/>
  <c r="G22"/>
  <c r="G21"/>
  <c r="G20"/>
  <c r="G19"/>
  <c r="G18"/>
  <c r="G17"/>
  <c r="G16"/>
  <c r="G15"/>
  <c r="G14"/>
  <c r="G13"/>
  <c r="G12"/>
  <c r="G11"/>
  <c r="G10"/>
  <c r="G9"/>
  <c r="E37"/>
  <c r="E36"/>
  <c r="E35"/>
  <c r="E34"/>
  <c r="E33"/>
  <c r="E32"/>
  <c r="E31"/>
  <c r="E30"/>
  <c r="E29"/>
  <c r="E28"/>
  <c r="E27"/>
  <c r="E26"/>
  <c r="E25"/>
  <c r="E24"/>
  <c r="E23"/>
  <c r="E22"/>
  <c r="E21"/>
  <c r="E20"/>
  <c r="E19"/>
  <c r="E18"/>
  <c r="E17"/>
  <c r="E16"/>
  <c r="E15"/>
  <c r="E14"/>
  <c r="E13"/>
  <c r="E12"/>
  <c r="E11"/>
  <c r="E10"/>
  <c r="E9"/>
  <c r="C37"/>
  <c r="C36"/>
  <c r="C35"/>
  <c r="C34"/>
  <c r="C33"/>
  <c r="C32"/>
  <c r="C31"/>
  <c r="C30"/>
  <c r="C29"/>
  <c r="C28"/>
  <c r="C27"/>
  <c r="C26"/>
  <c r="C25"/>
  <c r="C24"/>
  <c r="C23"/>
  <c r="C22"/>
  <c r="C21"/>
  <c r="C20"/>
  <c r="C19"/>
  <c r="C18"/>
  <c r="C17"/>
  <c r="C16"/>
  <c r="C15"/>
  <c r="C14"/>
  <c r="C13"/>
  <c r="C12"/>
  <c r="C11"/>
  <c r="C10"/>
  <c r="C9"/>
  <c r="AD27"/>
  <c r="B9"/>
  <c r="B10" s="1"/>
  <c r="B11" s="1"/>
  <c r="B12" s="1"/>
  <c r="B13" s="1"/>
  <c r="B14" s="1"/>
  <c r="B15" s="1"/>
  <c r="B16" s="1"/>
  <c r="B17" s="1"/>
  <c r="B18" s="1"/>
  <c r="B19" s="1"/>
  <c r="B20" s="1"/>
  <c r="B21" s="1"/>
  <c r="B22" s="1"/>
  <c r="B23" s="1"/>
  <c r="B24" s="1"/>
  <c r="B25" s="1"/>
  <c r="B26" s="1"/>
  <c r="B27" s="1"/>
  <c r="B28" s="1"/>
  <c r="B29" s="1"/>
  <c r="B30" s="1"/>
  <c r="B31" s="1"/>
  <c r="B32" s="1"/>
  <c r="B33" s="1"/>
  <c r="B34" s="1"/>
  <c r="B35" s="1"/>
  <c r="O334" i="10"/>
  <c r="P333"/>
  <c r="O333"/>
  <c r="N333"/>
  <c r="M333"/>
  <c r="L333"/>
  <c r="K333"/>
  <c r="J333"/>
  <c r="I333"/>
  <c r="H333"/>
  <c r="G333"/>
  <c r="F333"/>
  <c r="E333"/>
  <c r="D333"/>
  <c r="C333"/>
  <c r="O332"/>
  <c r="M332"/>
  <c r="K332"/>
  <c r="I332"/>
  <c r="G332"/>
  <c r="E332"/>
  <c r="C332"/>
  <c r="S331"/>
  <c r="R331"/>
  <c r="Q331"/>
  <c r="S330"/>
  <c r="R330"/>
  <c r="Q330"/>
  <c r="O330"/>
  <c r="M330"/>
  <c r="K330"/>
  <c r="I330"/>
  <c r="G330"/>
  <c r="E330"/>
  <c r="C330"/>
  <c r="S329"/>
  <c r="R329"/>
  <c r="Q329"/>
  <c r="O329"/>
  <c r="M329"/>
  <c r="K329"/>
  <c r="I329"/>
  <c r="G329"/>
  <c r="E329"/>
  <c r="C329"/>
  <c r="S328"/>
  <c r="R328"/>
  <c r="Q328"/>
  <c r="O324"/>
  <c r="P323"/>
  <c r="O323"/>
  <c r="N323"/>
  <c r="M323"/>
  <c r="L323"/>
  <c r="K323"/>
  <c r="J323"/>
  <c r="I323"/>
  <c r="H323"/>
  <c r="G323"/>
  <c r="F323"/>
  <c r="E323"/>
  <c r="D323"/>
  <c r="C323"/>
  <c r="O322"/>
  <c r="M322"/>
  <c r="K322"/>
  <c r="I322"/>
  <c r="G322"/>
  <c r="E322"/>
  <c r="C322"/>
  <c r="S321"/>
  <c r="R321"/>
  <c r="Q321"/>
  <c r="S320"/>
  <c r="R320"/>
  <c r="Q320"/>
  <c r="O320"/>
  <c r="M320"/>
  <c r="K320"/>
  <c r="I320"/>
  <c r="G320"/>
  <c r="E320"/>
  <c r="C320"/>
  <c r="S319"/>
  <c r="R319"/>
  <c r="Q319"/>
  <c r="O319"/>
  <c r="M319"/>
  <c r="K319"/>
  <c r="I319"/>
  <c r="G319"/>
  <c r="E319"/>
  <c r="C319"/>
  <c r="S318"/>
  <c r="R318"/>
  <c r="Q318"/>
  <c r="O314"/>
  <c r="P313"/>
  <c r="O313"/>
  <c r="N313"/>
  <c r="M313"/>
  <c r="L313"/>
  <c r="K313"/>
  <c r="J313"/>
  <c r="I313"/>
  <c r="H313"/>
  <c r="G313"/>
  <c r="F313"/>
  <c r="E313"/>
  <c r="D313"/>
  <c r="O312"/>
  <c r="M312"/>
  <c r="K312"/>
  <c r="I312"/>
  <c r="G312"/>
  <c r="E312"/>
  <c r="C312"/>
  <c r="S311"/>
  <c r="R311"/>
  <c r="Q311"/>
  <c r="S310"/>
  <c r="R310"/>
  <c r="Q310"/>
  <c r="O310"/>
  <c r="M310"/>
  <c r="K310"/>
  <c r="I310"/>
  <c r="G310"/>
  <c r="E310"/>
  <c r="C310"/>
  <c r="S309"/>
  <c r="R309"/>
  <c r="Q309"/>
  <c r="O309"/>
  <c r="M309"/>
  <c r="K309"/>
  <c r="I309"/>
  <c r="G309"/>
  <c r="E309"/>
  <c r="C309"/>
  <c r="S308"/>
  <c r="R308"/>
  <c r="Q308"/>
  <c r="O304"/>
  <c r="P303"/>
  <c r="O303"/>
  <c r="N303"/>
  <c r="M303"/>
  <c r="L303"/>
  <c r="K303"/>
  <c r="J303"/>
  <c r="I303"/>
  <c r="H303"/>
  <c r="G303"/>
  <c r="F303"/>
  <c r="E303"/>
  <c r="D303"/>
  <c r="C303"/>
  <c r="O302"/>
  <c r="M302"/>
  <c r="K302"/>
  <c r="I302"/>
  <c r="G302"/>
  <c r="E302"/>
  <c r="C302"/>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C293"/>
  <c r="O292"/>
  <c r="M292"/>
  <c r="K292"/>
  <c r="I292"/>
  <c r="G292"/>
  <c r="E292"/>
  <c r="C292"/>
  <c r="S291"/>
  <c r="R291"/>
  <c r="Q291"/>
  <c r="S290"/>
  <c r="R290"/>
  <c r="Q290"/>
  <c r="O290"/>
  <c r="M290"/>
  <c r="K290"/>
  <c r="I290"/>
  <c r="G290"/>
  <c r="E290"/>
  <c r="C290"/>
  <c r="S289"/>
  <c r="R289"/>
  <c r="Q289"/>
  <c r="O289"/>
  <c r="M289"/>
  <c r="K289"/>
  <c r="I289"/>
  <c r="G289"/>
  <c r="E289"/>
  <c r="C289"/>
  <c r="S288"/>
  <c r="R288"/>
  <c r="Q288"/>
  <c r="O284"/>
  <c r="P283"/>
  <c r="O283"/>
  <c r="N283"/>
  <c r="M283"/>
  <c r="L283"/>
  <c r="K283"/>
  <c r="J283"/>
  <c r="I283"/>
  <c r="H283"/>
  <c r="G283"/>
  <c r="F283"/>
  <c r="E283"/>
  <c r="D283"/>
  <c r="C283"/>
  <c r="O282"/>
  <c r="M282"/>
  <c r="K282"/>
  <c r="I282"/>
  <c r="G282"/>
  <c r="E282"/>
  <c r="C282"/>
  <c r="S281"/>
  <c r="R281"/>
  <c r="Q281"/>
  <c r="S280"/>
  <c r="R280"/>
  <c r="Q280"/>
  <c r="O280"/>
  <c r="M280"/>
  <c r="K280"/>
  <c r="I280"/>
  <c r="G280"/>
  <c r="E280"/>
  <c r="C280"/>
  <c r="S279"/>
  <c r="R279"/>
  <c r="Q279"/>
  <c r="O279"/>
  <c r="M279"/>
  <c r="K279"/>
  <c r="I279"/>
  <c r="G279"/>
  <c r="E279"/>
  <c r="C279"/>
  <c r="S278"/>
  <c r="R278"/>
  <c r="Q278"/>
  <c r="O274"/>
  <c r="P273"/>
  <c r="O273"/>
  <c r="N273"/>
  <c r="M273"/>
  <c r="L273"/>
  <c r="K273"/>
  <c r="J273"/>
  <c r="I273"/>
  <c r="H273"/>
  <c r="G273"/>
  <c r="F273"/>
  <c r="E273"/>
  <c r="D273"/>
  <c r="C273"/>
  <c r="O272"/>
  <c r="M272"/>
  <c r="K272"/>
  <c r="I272"/>
  <c r="G272"/>
  <c r="E272"/>
  <c r="C272"/>
  <c r="S271"/>
  <c r="R271"/>
  <c r="Q271"/>
  <c r="S270"/>
  <c r="R270"/>
  <c r="Q270"/>
  <c r="O270"/>
  <c r="M270"/>
  <c r="K270"/>
  <c r="I270"/>
  <c r="G270"/>
  <c r="E270"/>
  <c r="C270"/>
  <c r="S269"/>
  <c r="R269"/>
  <c r="Q269"/>
  <c r="O269"/>
  <c r="M269"/>
  <c r="K269"/>
  <c r="I269"/>
  <c r="G269"/>
  <c r="E269"/>
  <c r="C269"/>
  <c r="S268"/>
  <c r="R268"/>
  <c r="Q268"/>
  <c r="O264"/>
  <c r="P263"/>
  <c r="O263"/>
  <c r="N263"/>
  <c r="M263"/>
  <c r="L263"/>
  <c r="K263"/>
  <c r="J263"/>
  <c r="I263"/>
  <c r="H263"/>
  <c r="G263"/>
  <c r="F263"/>
  <c r="E263"/>
  <c r="D263"/>
  <c r="C263"/>
  <c r="O262"/>
  <c r="M262"/>
  <c r="K262"/>
  <c r="I262"/>
  <c r="G262"/>
  <c r="E262"/>
  <c r="C262"/>
  <c r="S261"/>
  <c r="R261"/>
  <c r="Q261"/>
  <c r="S260"/>
  <c r="R260"/>
  <c r="Q260"/>
  <c r="O260"/>
  <c r="M260"/>
  <c r="K260"/>
  <c r="I260"/>
  <c r="G260"/>
  <c r="E260"/>
  <c r="C260"/>
  <c r="S259"/>
  <c r="R259"/>
  <c r="Q259"/>
  <c r="O259"/>
  <c r="M259"/>
  <c r="K259"/>
  <c r="I259"/>
  <c r="G259"/>
  <c r="E259"/>
  <c r="C259"/>
  <c r="S258"/>
  <c r="R258"/>
  <c r="Q258"/>
  <c r="O254"/>
  <c r="P253"/>
  <c r="O253"/>
  <c r="N253"/>
  <c r="M253"/>
  <c r="L253"/>
  <c r="K253"/>
  <c r="J253"/>
  <c r="I253"/>
  <c r="H253"/>
  <c r="G253"/>
  <c r="F253"/>
  <c r="E253"/>
  <c r="D253"/>
  <c r="C253"/>
  <c r="O252"/>
  <c r="M252"/>
  <c r="K252"/>
  <c r="I252"/>
  <c r="G252"/>
  <c r="E252"/>
  <c r="C252"/>
  <c r="S251"/>
  <c r="R251"/>
  <c r="Q251"/>
  <c r="S250"/>
  <c r="R250"/>
  <c r="Q250"/>
  <c r="O250"/>
  <c r="M250"/>
  <c r="K250"/>
  <c r="I250"/>
  <c r="G250"/>
  <c r="E250"/>
  <c r="C250"/>
  <c r="S249"/>
  <c r="R249"/>
  <c r="Q249"/>
  <c r="O249"/>
  <c r="M249"/>
  <c r="K249"/>
  <c r="I249"/>
  <c r="G249"/>
  <c r="E249"/>
  <c r="C249"/>
  <c r="S248"/>
  <c r="R248"/>
  <c r="Q248"/>
  <c r="O244"/>
  <c r="P243"/>
  <c r="O243"/>
  <c r="N243"/>
  <c r="M243"/>
  <c r="L243"/>
  <c r="K243"/>
  <c r="J243"/>
  <c r="I243"/>
  <c r="H243"/>
  <c r="G243"/>
  <c r="F243"/>
  <c r="E243"/>
  <c r="D243"/>
  <c r="C243"/>
  <c r="O242"/>
  <c r="M242"/>
  <c r="K242"/>
  <c r="I242"/>
  <c r="G242"/>
  <c r="E242"/>
  <c r="C242"/>
  <c r="S241"/>
  <c r="R241"/>
  <c r="Q241"/>
  <c r="S240"/>
  <c r="R240"/>
  <c r="Q240"/>
  <c r="O240"/>
  <c r="M240"/>
  <c r="K240"/>
  <c r="I240"/>
  <c r="G240"/>
  <c r="E240"/>
  <c r="C240"/>
  <c r="S239"/>
  <c r="R239"/>
  <c r="Q239"/>
  <c r="O239"/>
  <c r="M239"/>
  <c r="K239"/>
  <c r="I239"/>
  <c r="G239"/>
  <c r="E239"/>
  <c r="C239"/>
  <c r="S238"/>
  <c r="R238"/>
  <c r="Q238"/>
  <c r="O234"/>
  <c r="P233"/>
  <c r="O233"/>
  <c r="N233"/>
  <c r="M233"/>
  <c r="L233"/>
  <c r="K233"/>
  <c r="J233"/>
  <c r="I233"/>
  <c r="H233"/>
  <c r="G233"/>
  <c r="F233"/>
  <c r="E233"/>
  <c r="D233"/>
  <c r="C233"/>
  <c r="O232"/>
  <c r="M232"/>
  <c r="K232"/>
  <c r="I232"/>
  <c r="G232"/>
  <c r="E232"/>
  <c r="C232"/>
  <c r="S231"/>
  <c r="R231"/>
  <c r="Q231"/>
  <c r="S230"/>
  <c r="R230"/>
  <c r="Q230"/>
  <c r="O230"/>
  <c r="M230"/>
  <c r="K230"/>
  <c r="I230"/>
  <c r="G230"/>
  <c r="E230"/>
  <c r="C230"/>
  <c r="S229"/>
  <c r="R229"/>
  <c r="Q229"/>
  <c r="O229"/>
  <c r="M229"/>
  <c r="K229"/>
  <c r="I229"/>
  <c r="G229"/>
  <c r="E229"/>
  <c r="C229"/>
  <c r="S228"/>
  <c r="R228"/>
  <c r="Q228"/>
  <c r="O224"/>
  <c r="P223"/>
  <c r="O223"/>
  <c r="N223"/>
  <c r="M223"/>
  <c r="L223"/>
  <c r="K223"/>
  <c r="J223"/>
  <c r="I223"/>
  <c r="H223"/>
  <c r="G223"/>
  <c r="F223"/>
  <c r="E223"/>
  <c r="D223"/>
  <c r="C223"/>
  <c r="O222"/>
  <c r="M222"/>
  <c r="K222"/>
  <c r="I222"/>
  <c r="G222"/>
  <c r="E222"/>
  <c r="C222"/>
  <c r="S221"/>
  <c r="R221"/>
  <c r="Q221"/>
  <c r="S220"/>
  <c r="R220"/>
  <c r="Q220"/>
  <c r="O220"/>
  <c r="M220"/>
  <c r="K220"/>
  <c r="I220"/>
  <c r="G220"/>
  <c r="E220"/>
  <c r="C220"/>
  <c r="S219"/>
  <c r="R219"/>
  <c r="Q219"/>
  <c r="O219"/>
  <c r="M219"/>
  <c r="K219"/>
  <c r="I219"/>
  <c r="G219"/>
  <c r="E219"/>
  <c r="C219"/>
  <c r="S218"/>
  <c r="R218"/>
  <c r="Q218"/>
  <c r="O214"/>
  <c r="P213"/>
  <c r="O213"/>
  <c r="N213"/>
  <c r="M213"/>
  <c r="L213"/>
  <c r="K213"/>
  <c r="J213"/>
  <c r="I213"/>
  <c r="H213"/>
  <c r="G213"/>
  <c r="F213"/>
  <c r="E213"/>
  <c r="D213"/>
  <c r="C213"/>
  <c r="O212"/>
  <c r="M212"/>
  <c r="K212"/>
  <c r="I212"/>
  <c r="G212"/>
  <c r="E212"/>
  <c r="C212"/>
  <c r="S211"/>
  <c r="R211"/>
  <c r="Q211"/>
  <c r="S210"/>
  <c r="R210"/>
  <c r="Q210"/>
  <c r="O210"/>
  <c r="M210"/>
  <c r="K210"/>
  <c r="I210"/>
  <c r="G210"/>
  <c r="E210"/>
  <c r="C210"/>
  <c r="S209"/>
  <c r="R209"/>
  <c r="Q209"/>
  <c r="O209"/>
  <c r="M209"/>
  <c r="K209"/>
  <c r="I209"/>
  <c r="G209"/>
  <c r="E209"/>
  <c r="C209"/>
  <c r="S208"/>
  <c r="R208"/>
  <c r="Q208"/>
  <c r="O204"/>
  <c r="P203"/>
  <c r="O203"/>
  <c r="N203"/>
  <c r="M203"/>
  <c r="L203"/>
  <c r="K203"/>
  <c r="J203"/>
  <c r="I203"/>
  <c r="H203"/>
  <c r="G203"/>
  <c r="F203"/>
  <c r="E203"/>
  <c r="D203"/>
  <c r="C203"/>
  <c r="O202"/>
  <c r="M202"/>
  <c r="K202"/>
  <c r="I202"/>
  <c r="G202"/>
  <c r="E202"/>
  <c r="C202"/>
  <c r="S201"/>
  <c r="R201"/>
  <c r="Q201"/>
  <c r="S200"/>
  <c r="R200"/>
  <c r="Q200"/>
  <c r="O200"/>
  <c r="M200"/>
  <c r="K200"/>
  <c r="I200"/>
  <c r="G200"/>
  <c r="E200"/>
  <c r="C200"/>
  <c r="S199"/>
  <c r="R199"/>
  <c r="Q199"/>
  <c r="O199"/>
  <c r="M199"/>
  <c r="K199"/>
  <c r="I199"/>
  <c r="G199"/>
  <c r="E199"/>
  <c r="C199"/>
  <c r="S198"/>
  <c r="R198"/>
  <c r="Q198"/>
  <c r="O194"/>
  <c r="P193"/>
  <c r="O193"/>
  <c r="N193"/>
  <c r="M193"/>
  <c r="L193"/>
  <c r="K193"/>
  <c r="J193"/>
  <c r="I193"/>
  <c r="H193"/>
  <c r="G193"/>
  <c r="F193"/>
  <c r="E193"/>
  <c r="D193"/>
  <c r="C193"/>
  <c r="O192"/>
  <c r="M192"/>
  <c r="K192"/>
  <c r="I192"/>
  <c r="G192"/>
  <c r="E192"/>
  <c r="C192"/>
  <c r="S191"/>
  <c r="R191"/>
  <c r="Q191"/>
  <c r="S190"/>
  <c r="R190"/>
  <c r="Q190"/>
  <c r="O190"/>
  <c r="M190"/>
  <c r="K190"/>
  <c r="I190"/>
  <c r="G190"/>
  <c r="E190"/>
  <c r="C190"/>
  <c r="S189"/>
  <c r="R189"/>
  <c r="Q189"/>
  <c r="O189"/>
  <c r="M189"/>
  <c r="K189"/>
  <c r="I189"/>
  <c r="G189"/>
  <c r="E189"/>
  <c r="C189"/>
  <c r="S188"/>
  <c r="R188"/>
  <c r="Q188"/>
  <c r="O184"/>
  <c r="P183"/>
  <c r="O183"/>
  <c r="N183"/>
  <c r="M183"/>
  <c r="L183"/>
  <c r="K183"/>
  <c r="J183"/>
  <c r="I183"/>
  <c r="H183"/>
  <c r="G183"/>
  <c r="F183"/>
  <c r="E183"/>
  <c r="D183"/>
  <c r="C183"/>
  <c r="O182"/>
  <c r="M182"/>
  <c r="K182"/>
  <c r="I182"/>
  <c r="G182"/>
  <c r="E182"/>
  <c r="C182"/>
  <c r="S181"/>
  <c r="R181"/>
  <c r="Q181"/>
  <c r="S180"/>
  <c r="R180"/>
  <c r="Q180"/>
  <c r="O180"/>
  <c r="M180"/>
  <c r="K180"/>
  <c r="I180"/>
  <c r="G180"/>
  <c r="E180"/>
  <c r="C180"/>
  <c r="S179"/>
  <c r="R179"/>
  <c r="Q179"/>
  <c r="O179"/>
  <c r="M179"/>
  <c r="K179"/>
  <c r="I179"/>
  <c r="G179"/>
  <c r="E179"/>
  <c r="C179"/>
  <c r="S178"/>
  <c r="R178"/>
  <c r="Q178"/>
  <c r="O174"/>
  <c r="P173"/>
  <c r="O173"/>
  <c r="N173"/>
  <c r="M173"/>
  <c r="L173"/>
  <c r="K173"/>
  <c r="J173"/>
  <c r="I173"/>
  <c r="H173"/>
  <c r="G173"/>
  <c r="F173"/>
  <c r="E173"/>
  <c r="D173"/>
  <c r="C173"/>
  <c r="O172"/>
  <c r="M172"/>
  <c r="K172"/>
  <c r="I172"/>
  <c r="G172"/>
  <c r="E172"/>
  <c r="C172"/>
  <c r="S171"/>
  <c r="R171"/>
  <c r="Q171"/>
  <c r="S170"/>
  <c r="R170"/>
  <c r="Q170"/>
  <c r="O170"/>
  <c r="M170"/>
  <c r="K170"/>
  <c r="I170"/>
  <c r="G170"/>
  <c r="E170"/>
  <c r="C170"/>
  <c r="S169"/>
  <c r="R169"/>
  <c r="Q169"/>
  <c r="O169"/>
  <c r="M169"/>
  <c r="K169"/>
  <c r="I169"/>
  <c r="G169"/>
  <c r="E169"/>
  <c r="C169"/>
  <c r="S168"/>
  <c r="R168"/>
  <c r="Q168"/>
  <c r="O164"/>
  <c r="P163"/>
  <c r="O163"/>
  <c r="N163"/>
  <c r="M163"/>
  <c r="L163"/>
  <c r="K163"/>
  <c r="J163"/>
  <c r="I163"/>
  <c r="H163"/>
  <c r="G163"/>
  <c r="F163"/>
  <c r="E163"/>
  <c r="D163"/>
  <c r="C163"/>
  <c r="O162"/>
  <c r="M162"/>
  <c r="K162"/>
  <c r="I162"/>
  <c r="G162"/>
  <c r="E162"/>
  <c r="C162"/>
  <c r="S161"/>
  <c r="R161"/>
  <c r="Q161"/>
  <c r="S160"/>
  <c r="R160"/>
  <c r="Q160"/>
  <c r="O160"/>
  <c r="M160"/>
  <c r="K160"/>
  <c r="I160"/>
  <c r="G160"/>
  <c r="E160"/>
  <c r="C160"/>
  <c r="S159"/>
  <c r="R159"/>
  <c r="Q159"/>
  <c r="O159"/>
  <c r="M159"/>
  <c r="K159"/>
  <c r="I159"/>
  <c r="G159"/>
  <c r="E159"/>
  <c r="C159"/>
  <c r="S158"/>
  <c r="R158"/>
  <c r="Q158"/>
  <c r="O154"/>
  <c r="P153"/>
  <c r="O153"/>
  <c r="N153"/>
  <c r="M153"/>
  <c r="L153"/>
  <c r="K153"/>
  <c r="J153"/>
  <c r="I153"/>
  <c r="H153"/>
  <c r="G153"/>
  <c r="F153"/>
  <c r="E153"/>
  <c r="D153"/>
  <c r="C153"/>
  <c r="O152"/>
  <c r="M152"/>
  <c r="K152"/>
  <c r="I152"/>
  <c r="G152"/>
  <c r="E152"/>
  <c r="C152"/>
  <c r="S151"/>
  <c r="R151"/>
  <c r="Q151"/>
  <c r="S150"/>
  <c r="R150"/>
  <c r="Q150"/>
  <c r="O150"/>
  <c r="M150"/>
  <c r="K150"/>
  <c r="I150"/>
  <c r="G150"/>
  <c r="E150"/>
  <c r="C150"/>
  <c r="S149"/>
  <c r="R149"/>
  <c r="Q149"/>
  <c r="O149"/>
  <c r="M149"/>
  <c r="K149"/>
  <c r="I149"/>
  <c r="G149"/>
  <c r="E149"/>
  <c r="C149"/>
  <c r="S148"/>
  <c r="R148"/>
  <c r="Q148"/>
  <c r="O144"/>
  <c r="P143"/>
  <c r="O143"/>
  <c r="N143"/>
  <c r="M143"/>
  <c r="L143"/>
  <c r="K143"/>
  <c r="J143"/>
  <c r="I143"/>
  <c r="H143"/>
  <c r="G143"/>
  <c r="F143"/>
  <c r="E143"/>
  <c r="D143"/>
  <c r="C143"/>
  <c r="O142"/>
  <c r="M142"/>
  <c r="K142"/>
  <c r="I142"/>
  <c r="G142"/>
  <c r="E142"/>
  <c r="C142"/>
  <c r="S141"/>
  <c r="R141"/>
  <c r="Q141"/>
  <c r="S140"/>
  <c r="R140"/>
  <c r="Q140"/>
  <c r="O140"/>
  <c r="M140"/>
  <c r="K140"/>
  <c r="I140"/>
  <c r="G140"/>
  <c r="E140"/>
  <c r="C140"/>
  <c r="S139"/>
  <c r="R139"/>
  <c r="Q139"/>
  <c r="O139"/>
  <c r="M139"/>
  <c r="K139"/>
  <c r="I139"/>
  <c r="G139"/>
  <c r="E139"/>
  <c r="C139"/>
  <c r="S138"/>
  <c r="R138"/>
  <c r="Q138"/>
  <c r="O134"/>
  <c r="P133"/>
  <c r="O133"/>
  <c r="N133"/>
  <c r="M133"/>
  <c r="L133"/>
  <c r="K133"/>
  <c r="J133"/>
  <c r="I133"/>
  <c r="H133"/>
  <c r="G133"/>
  <c r="F133"/>
  <c r="E133"/>
  <c r="D133"/>
  <c r="C133"/>
  <c r="O132"/>
  <c r="M132"/>
  <c r="K132"/>
  <c r="I132"/>
  <c r="G132"/>
  <c r="E132"/>
  <c r="C132"/>
  <c r="S131"/>
  <c r="R131"/>
  <c r="Q131"/>
  <c r="S130"/>
  <c r="R130"/>
  <c r="Q130"/>
  <c r="O130"/>
  <c r="M130"/>
  <c r="K130"/>
  <c r="I130"/>
  <c r="G130"/>
  <c r="E130"/>
  <c r="C130"/>
  <c r="S129"/>
  <c r="R129"/>
  <c r="Q129"/>
  <c r="O129"/>
  <c r="M129"/>
  <c r="K129"/>
  <c r="I129"/>
  <c r="G129"/>
  <c r="E129"/>
  <c r="C129"/>
  <c r="S128"/>
  <c r="R128"/>
  <c r="Q128"/>
  <c r="O124"/>
  <c r="P123"/>
  <c r="O123"/>
  <c r="N123"/>
  <c r="M123"/>
  <c r="L123"/>
  <c r="K123"/>
  <c r="J123"/>
  <c r="I123"/>
  <c r="H123"/>
  <c r="G123"/>
  <c r="F123"/>
  <c r="E123"/>
  <c r="D123"/>
  <c r="C123"/>
  <c r="O122"/>
  <c r="M122"/>
  <c r="K122"/>
  <c r="I122"/>
  <c r="G122"/>
  <c r="E122"/>
  <c r="C122"/>
  <c r="S121"/>
  <c r="R121"/>
  <c r="Q121"/>
  <c r="S120"/>
  <c r="R120"/>
  <c r="Q120"/>
  <c r="O120"/>
  <c r="M120"/>
  <c r="K120"/>
  <c r="I120"/>
  <c r="G120"/>
  <c r="E120"/>
  <c r="C120"/>
  <c r="S119"/>
  <c r="R119"/>
  <c r="Q119"/>
  <c r="O119"/>
  <c r="M119"/>
  <c r="K119"/>
  <c r="I119"/>
  <c r="G119"/>
  <c r="E119"/>
  <c r="C119"/>
  <c r="S118"/>
  <c r="R118"/>
  <c r="Q118"/>
  <c r="O114"/>
  <c r="P113"/>
  <c r="O113"/>
  <c r="N113"/>
  <c r="M113"/>
  <c r="L113"/>
  <c r="K113"/>
  <c r="J113"/>
  <c r="I113"/>
  <c r="H113"/>
  <c r="G113"/>
  <c r="F113"/>
  <c r="E113"/>
  <c r="D113"/>
  <c r="C113"/>
  <c r="O112"/>
  <c r="M112"/>
  <c r="K112"/>
  <c r="I112"/>
  <c r="G112"/>
  <c r="E112"/>
  <c r="C112"/>
  <c r="S111"/>
  <c r="R111"/>
  <c r="Q111"/>
  <c r="S110"/>
  <c r="R110"/>
  <c r="Q110"/>
  <c r="O110"/>
  <c r="M110"/>
  <c r="K110"/>
  <c r="I110"/>
  <c r="G110"/>
  <c r="E110"/>
  <c r="C110"/>
  <c r="S109"/>
  <c r="R109"/>
  <c r="Q109"/>
  <c r="O109"/>
  <c r="M109"/>
  <c r="K109"/>
  <c r="I109"/>
  <c r="G109"/>
  <c r="E109"/>
  <c r="C109"/>
  <c r="S108"/>
  <c r="R108"/>
  <c r="Q108"/>
  <c r="O104"/>
  <c r="P103"/>
  <c r="O103"/>
  <c r="N103"/>
  <c r="M103"/>
  <c r="L103"/>
  <c r="K103"/>
  <c r="J103"/>
  <c r="I103"/>
  <c r="H103"/>
  <c r="G103"/>
  <c r="F103"/>
  <c r="E103"/>
  <c r="D103"/>
  <c r="C103"/>
  <c r="O102"/>
  <c r="M102"/>
  <c r="K102"/>
  <c r="I102"/>
  <c r="G102"/>
  <c r="E102"/>
  <c r="C102"/>
  <c r="S101"/>
  <c r="R101"/>
  <c r="Q101"/>
  <c r="S100"/>
  <c r="R100"/>
  <c r="Q100"/>
  <c r="O100"/>
  <c r="M100"/>
  <c r="K100"/>
  <c r="I100"/>
  <c r="G100"/>
  <c r="E100"/>
  <c r="C100"/>
  <c r="S99"/>
  <c r="R99"/>
  <c r="Q99"/>
  <c r="O99"/>
  <c r="M99"/>
  <c r="K99"/>
  <c r="I99"/>
  <c r="G99"/>
  <c r="E99"/>
  <c r="C99"/>
  <c r="S98"/>
  <c r="R98"/>
  <c r="Q98"/>
  <c r="O94"/>
  <c r="P93"/>
  <c r="O93"/>
  <c r="N93"/>
  <c r="M93"/>
  <c r="L93"/>
  <c r="K93"/>
  <c r="J93"/>
  <c r="I93"/>
  <c r="H93"/>
  <c r="G93"/>
  <c r="F93"/>
  <c r="E93"/>
  <c r="D93"/>
  <c r="C93"/>
  <c r="O92"/>
  <c r="M92"/>
  <c r="K92"/>
  <c r="I92"/>
  <c r="G92"/>
  <c r="E92"/>
  <c r="C92"/>
  <c r="S91"/>
  <c r="R91"/>
  <c r="Q91"/>
  <c r="S90"/>
  <c r="R90"/>
  <c r="Q90"/>
  <c r="O90"/>
  <c r="M90"/>
  <c r="K90"/>
  <c r="I90"/>
  <c r="G90"/>
  <c r="E90"/>
  <c r="C90"/>
  <c r="S89"/>
  <c r="R89"/>
  <c r="Q89"/>
  <c r="O89"/>
  <c r="M89"/>
  <c r="K89"/>
  <c r="I89"/>
  <c r="G89"/>
  <c r="E89"/>
  <c r="C89"/>
  <c r="S88"/>
  <c r="R88"/>
  <c r="Q88"/>
  <c r="O84"/>
  <c r="P83"/>
  <c r="O83"/>
  <c r="N83"/>
  <c r="M83"/>
  <c r="L83"/>
  <c r="K83"/>
  <c r="J83"/>
  <c r="I83"/>
  <c r="H83"/>
  <c r="G83"/>
  <c r="F83"/>
  <c r="E83"/>
  <c r="D83"/>
  <c r="C83"/>
  <c r="O82"/>
  <c r="M82"/>
  <c r="K82"/>
  <c r="I82"/>
  <c r="G82"/>
  <c r="E82"/>
  <c r="C82"/>
  <c r="S81"/>
  <c r="R81"/>
  <c r="Q81"/>
  <c r="S80"/>
  <c r="R80"/>
  <c r="Q80"/>
  <c r="O80"/>
  <c r="M80"/>
  <c r="K80"/>
  <c r="I80"/>
  <c r="G80"/>
  <c r="E80"/>
  <c r="C80"/>
  <c r="S79"/>
  <c r="R79"/>
  <c r="Q79"/>
  <c r="O79"/>
  <c r="M79"/>
  <c r="K79"/>
  <c r="I79"/>
  <c r="G79"/>
  <c r="E79"/>
  <c r="C79"/>
  <c r="S78"/>
  <c r="R78"/>
  <c r="Q78"/>
  <c r="O74"/>
  <c r="P73"/>
  <c r="O73"/>
  <c r="N73"/>
  <c r="M73"/>
  <c r="L73"/>
  <c r="K73"/>
  <c r="J73"/>
  <c r="I73"/>
  <c r="H73"/>
  <c r="G73"/>
  <c r="F73"/>
  <c r="E73"/>
  <c r="D73"/>
  <c r="C73"/>
  <c r="O72"/>
  <c r="M72"/>
  <c r="K72"/>
  <c r="I72"/>
  <c r="G72"/>
  <c r="E72"/>
  <c r="C72"/>
  <c r="S71"/>
  <c r="R71"/>
  <c r="Q71"/>
  <c r="S70"/>
  <c r="R70"/>
  <c r="Q70"/>
  <c r="O70"/>
  <c r="M70"/>
  <c r="K70"/>
  <c r="I70"/>
  <c r="G70"/>
  <c r="E70"/>
  <c r="C70"/>
  <c r="S69"/>
  <c r="R69"/>
  <c r="Q69"/>
  <c r="O69"/>
  <c r="M69"/>
  <c r="K69"/>
  <c r="I69"/>
  <c r="G69"/>
  <c r="E69"/>
  <c r="C69"/>
  <c r="S68"/>
  <c r="R68"/>
  <c r="Q68"/>
  <c r="O64"/>
  <c r="P63"/>
  <c r="O63"/>
  <c r="N63"/>
  <c r="M63"/>
  <c r="L63"/>
  <c r="K63"/>
  <c r="J63"/>
  <c r="I63"/>
  <c r="H63"/>
  <c r="G63"/>
  <c r="F63"/>
  <c r="E63"/>
  <c r="D63"/>
  <c r="C63"/>
  <c r="O62"/>
  <c r="M62"/>
  <c r="K62"/>
  <c r="I62"/>
  <c r="G62"/>
  <c r="E62"/>
  <c r="C62"/>
  <c r="S61"/>
  <c r="R61"/>
  <c r="Q61"/>
  <c r="S60"/>
  <c r="R60"/>
  <c r="Q60"/>
  <c r="O60"/>
  <c r="M60"/>
  <c r="K60"/>
  <c r="I60"/>
  <c r="G60"/>
  <c r="E60"/>
  <c r="C60"/>
  <c r="S59"/>
  <c r="R59"/>
  <c r="Q59"/>
  <c r="O59"/>
  <c r="M59"/>
  <c r="K59"/>
  <c r="I59"/>
  <c r="G59"/>
  <c r="E59"/>
  <c r="C59"/>
  <c r="S58"/>
  <c r="R58"/>
  <c r="Q58"/>
  <c r="O54"/>
  <c r="P53"/>
  <c r="O53"/>
  <c r="N53"/>
  <c r="M53"/>
  <c r="L53"/>
  <c r="K53"/>
  <c r="J53"/>
  <c r="I53"/>
  <c r="H53"/>
  <c r="G53"/>
  <c r="F53"/>
  <c r="E53"/>
  <c r="D53"/>
  <c r="C53"/>
  <c r="O52"/>
  <c r="M52"/>
  <c r="K52"/>
  <c r="I52"/>
  <c r="G52"/>
  <c r="E52"/>
  <c r="C52"/>
  <c r="S51"/>
  <c r="R51"/>
  <c r="Q51"/>
  <c r="S50"/>
  <c r="R50"/>
  <c r="Q50"/>
  <c r="O50"/>
  <c r="M50"/>
  <c r="K50"/>
  <c r="I50"/>
  <c r="G50"/>
  <c r="E50"/>
  <c r="C50"/>
  <c r="S49"/>
  <c r="R49"/>
  <c r="Q49"/>
  <c r="O49"/>
  <c r="M49"/>
  <c r="K49"/>
  <c r="I49"/>
  <c r="G49"/>
  <c r="E49"/>
  <c r="C49"/>
  <c r="S48"/>
  <c r="R48"/>
  <c r="Q48"/>
  <c r="O44"/>
  <c r="P43"/>
  <c r="O43"/>
  <c r="N43"/>
  <c r="M43"/>
  <c r="L43"/>
  <c r="K43"/>
  <c r="J43"/>
  <c r="I43"/>
  <c r="H43"/>
  <c r="G43"/>
  <c r="F43"/>
  <c r="E43"/>
  <c r="D43"/>
  <c r="C43"/>
  <c r="O42"/>
  <c r="M42"/>
  <c r="K42"/>
  <c r="I42"/>
  <c r="G42"/>
  <c r="E42"/>
  <c r="C42"/>
  <c r="S41"/>
  <c r="R41"/>
  <c r="Q41"/>
  <c r="S40"/>
  <c r="R40"/>
  <c r="Q40"/>
  <c r="O40"/>
  <c r="M40"/>
  <c r="K40"/>
  <c r="I40"/>
  <c r="G40"/>
  <c r="E40"/>
  <c r="C40"/>
  <c r="S39"/>
  <c r="R39"/>
  <c r="Q39"/>
  <c r="O39"/>
  <c r="M39"/>
  <c r="K39"/>
  <c r="I39"/>
  <c r="G39"/>
  <c r="E39"/>
  <c r="C39"/>
  <c r="S38"/>
  <c r="R38"/>
  <c r="Q38"/>
  <c r="O34"/>
  <c r="P33"/>
  <c r="O33"/>
  <c r="N33"/>
  <c r="M33"/>
  <c r="L33"/>
  <c r="K33"/>
  <c r="J33"/>
  <c r="I33"/>
  <c r="H33"/>
  <c r="G33"/>
  <c r="F33"/>
  <c r="E33"/>
  <c r="D33"/>
  <c r="C33"/>
  <c r="O32"/>
  <c r="M32"/>
  <c r="K32"/>
  <c r="I32"/>
  <c r="G32"/>
  <c r="E32"/>
  <c r="C32"/>
  <c r="S31"/>
  <c r="R31"/>
  <c r="Q31"/>
  <c r="S30"/>
  <c r="R30"/>
  <c r="Q30"/>
  <c r="O30"/>
  <c r="M30"/>
  <c r="K30"/>
  <c r="I30"/>
  <c r="G30"/>
  <c r="E30"/>
  <c r="C30"/>
  <c r="S29"/>
  <c r="R29"/>
  <c r="Q29"/>
  <c r="O29"/>
  <c r="M29"/>
  <c r="K29"/>
  <c r="I29"/>
  <c r="G29"/>
  <c r="E29"/>
  <c r="C29"/>
  <c r="S28"/>
  <c r="R28"/>
  <c r="Q28"/>
  <c r="O24"/>
  <c r="P23"/>
  <c r="O23"/>
  <c r="N23"/>
  <c r="M23"/>
  <c r="L23"/>
  <c r="K23"/>
  <c r="J23"/>
  <c r="I23"/>
  <c r="H23"/>
  <c r="G23"/>
  <c r="F23"/>
  <c r="E23"/>
  <c r="D23"/>
  <c r="C23"/>
  <c r="O22"/>
  <c r="M22"/>
  <c r="K22"/>
  <c r="I22"/>
  <c r="G22"/>
  <c r="E22"/>
  <c r="C22"/>
  <c r="S21"/>
  <c r="R21"/>
  <c r="Q21"/>
  <c r="S20"/>
  <c r="R20"/>
  <c r="Q20"/>
  <c r="O20"/>
  <c r="M20"/>
  <c r="K20"/>
  <c r="I20"/>
  <c r="G20"/>
  <c r="E20"/>
  <c r="C20"/>
  <c r="S19"/>
  <c r="R19"/>
  <c r="Q19"/>
  <c r="O19"/>
  <c r="M19"/>
  <c r="K19"/>
  <c r="I19"/>
  <c r="G19"/>
  <c r="E19"/>
  <c r="C19"/>
  <c r="S18"/>
  <c r="R18"/>
  <c r="Q18"/>
  <c r="B16"/>
  <c r="B26" s="1"/>
  <c r="O14"/>
  <c r="P13"/>
  <c r="O13"/>
  <c r="N13"/>
  <c r="M13"/>
  <c r="L13"/>
  <c r="K13"/>
  <c r="J13"/>
  <c r="I13"/>
  <c r="H13"/>
  <c r="G13"/>
  <c r="F13"/>
  <c r="E13"/>
  <c r="D13"/>
  <c r="O12"/>
  <c r="M12"/>
  <c r="K12"/>
  <c r="I12"/>
  <c r="G12"/>
  <c r="E12"/>
  <c r="C12"/>
  <c r="S11"/>
  <c r="R11"/>
  <c r="Q11"/>
  <c r="S10"/>
  <c r="R10"/>
  <c r="Q10"/>
  <c r="O10"/>
  <c r="M10"/>
  <c r="K10"/>
  <c r="I10"/>
  <c r="G10"/>
  <c r="E10"/>
  <c r="C10"/>
  <c r="X9"/>
  <c r="S9"/>
  <c r="R9"/>
  <c r="Q9"/>
  <c r="O9"/>
  <c r="M9"/>
  <c r="K9"/>
  <c r="I9"/>
  <c r="G9"/>
  <c r="E9"/>
  <c r="C9"/>
  <c r="S8"/>
  <c r="R8"/>
  <c r="Q8"/>
  <c r="B7"/>
  <c r="Q188" i="1"/>
  <c r="Q98"/>
  <c r="Q8"/>
  <c r="C36" i="6"/>
  <c r="Q98" i="5"/>
  <c r="Q8"/>
  <c r="P313" i="3"/>
  <c r="N313"/>
  <c r="L313"/>
  <c r="J313"/>
  <c r="H313"/>
  <c r="F313"/>
  <c r="D313"/>
  <c r="P303"/>
  <c r="N303"/>
  <c r="L303"/>
  <c r="J303"/>
  <c r="H303"/>
  <c r="F303"/>
  <c r="D303"/>
  <c r="P293"/>
  <c r="N293"/>
  <c r="L293"/>
  <c r="J293"/>
  <c r="H293"/>
  <c r="F293"/>
  <c r="D293"/>
  <c r="P283"/>
  <c r="N283"/>
  <c r="L283"/>
  <c r="J283"/>
  <c r="H283"/>
  <c r="F283"/>
  <c r="D283"/>
  <c r="P273"/>
  <c r="N273"/>
  <c r="L273"/>
  <c r="J273"/>
  <c r="H273"/>
  <c r="F273"/>
  <c r="D273"/>
  <c r="P263"/>
  <c r="N263"/>
  <c r="L263"/>
  <c r="J263"/>
  <c r="H263"/>
  <c r="F263"/>
  <c r="D263"/>
  <c r="P253"/>
  <c r="N253"/>
  <c r="L253"/>
  <c r="J253"/>
  <c r="H253"/>
  <c r="F253"/>
  <c r="D253"/>
  <c r="P243"/>
  <c r="N243"/>
  <c r="L243"/>
  <c r="J243"/>
  <c r="H243"/>
  <c r="F243"/>
  <c r="D243"/>
  <c r="P233"/>
  <c r="N233"/>
  <c r="L233"/>
  <c r="J233"/>
  <c r="H233"/>
  <c r="F233"/>
  <c r="D233"/>
  <c r="P223"/>
  <c r="N223"/>
  <c r="L223"/>
  <c r="J223"/>
  <c r="H223"/>
  <c r="F223"/>
  <c r="P213"/>
  <c r="N213"/>
  <c r="L213"/>
  <c r="J213"/>
  <c r="H213"/>
  <c r="F213"/>
  <c r="D213"/>
  <c r="P203"/>
  <c r="N203"/>
  <c r="L203"/>
  <c r="J203"/>
  <c r="H203"/>
  <c r="G203" s="1"/>
  <c r="F203"/>
  <c r="P193"/>
  <c r="N193"/>
  <c r="L193"/>
  <c r="J193"/>
  <c r="H193"/>
  <c r="F193"/>
  <c r="P183"/>
  <c r="N183"/>
  <c r="L183"/>
  <c r="J183"/>
  <c r="H183"/>
  <c r="F183"/>
  <c r="P173"/>
  <c r="N173"/>
  <c r="L173"/>
  <c r="J173"/>
  <c r="H173"/>
  <c r="F173"/>
  <c r="O312"/>
  <c r="O313" s="1"/>
  <c r="M312"/>
  <c r="M313" s="1"/>
  <c r="K312"/>
  <c r="K313" s="1"/>
  <c r="I312"/>
  <c r="I313" s="1"/>
  <c r="G312"/>
  <c r="G313" s="1"/>
  <c r="E312"/>
  <c r="E313" s="1"/>
  <c r="C312"/>
  <c r="C313" s="1"/>
  <c r="O302"/>
  <c r="O303" s="1"/>
  <c r="M302"/>
  <c r="M303" s="1"/>
  <c r="K302"/>
  <c r="K303" s="1"/>
  <c r="I302"/>
  <c r="I303" s="1"/>
  <c r="G302"/>
  <c r="G303" s="1"/>
  <c r="E302"/>
  <c r="E303" s="1"/>
  <c r="C302"/>
  <c r="O292"/>
  <c r="O293" s="1"/>
  <c r="M292"/>
  <c r="M293" s="1"/>
  <c r="K292"/>
  <c r="K293" s="1"/>
  <c r="I292"/>
  <c r="I293" s="1"/>
  <c r="G292"/>
  <c r="G293" s="1"/>
  <c r="E292"/>
  <c r="E293" s="1"/>
  <c r="C292"/>
  <c r="C293" s="1"/>
  <c r="O282"/>
  <c r="O283" s="1"/>
  <c r="M282"/>
  <c r="M283" s="1"/>
  <c r="K282"/>
  <c r="K283" s="1"/>
  <c r="I282"/>
  <c r="I283" s="1"/>
  <c r="G282"/>
  <c r="G283" s="1"/>
  <c r="E282"/>
  <c r="E283" s="1"/>
  <c r="C282"/>
  <c r="C283" s="1"/>
  <c r="O272"/>
  <c r="O273" s="1"/>
  <c r="M272"/>
  <c r="M273" s="1"/>
  <c r="K272"/>
  <c r="K273" s="1"/>
  <c r="I272"/>
  <c r="I273" s="1"/>
  <c r="G272"/>
  <c r="G273" s="1"/>
  <c r="E272"/>
  <c r="E273" s="1"/>
  <c r="C272"/>
  <c r="C273" s="1"/>
  <c r="O262"/>
  <c r="O263" s="1"/>
  <c r="M262"/>
  <c r="M263" s="1"/>
  <c r="K262"/>
  <c r="K263" s="1"/>
  <c r="I262"/>
  <c r="I263" s="1"/>
  <c r="G262"/>
  <c r="G263" s="1"/>
  <c r="E262"/>
  <c r="E263" s="1"/>
  <c r="C262"/>
  <c r="C263" s="1"/>
  <c r="O252"/>
  <c r="O253" s="1"/>
  <c r="M252"/>
  <c r="M253" s="1"/>
  <c r="K252"/>
  <c r="K253" s="1"/>
  <c r="I252"/>
  <c r="I253" s="1"/>
  <c r="G252"/>
  <c r="G253" s="1"/>
  <c r="E252"/>
  <c r="E253" s="1"/>
  <c r="C252"/>
  <c r="C253" s="1"/>
  <c r="O242"/>
  <c r="O243" s="1"/>
  <c r="M242"/>
  <c r="M243" s="1"/>
  <c r="K242"/>
  <c r="K243" s="1"/>
  <c r="I242"/>
  <c r="I243" s="1"/>
  <c r="G242"/>
  <c r="G243" s="1"/>
  <c r="E242"/>
  <c r="E243" s="1"/>
  <c r="C242"/>
  <c r="C243" s="1"/>
  <c r="O232"/>
  <c r="O233" s="1"/>
  <c r="M232"/>
  <c r="M233" s="1"/>
  <c r="K232"/>
  <c r="K233" s="1"/>
  <c r="I232"/>
  <c r="I233" s="1"/>
  <c r="G232"/>
  <c r="G233" s="1"/>
  <c r="E232"/>
  <c r="E233" s="1"/>
  <c r="C232"/>
  <c r="C233" s="1"/>
  <c r="O222"/>
  <c r="O223" s="1"/>
  <c r="M222"/>
  <c r="M223" s="1"/>
  <c r="K222"/>
  <c r="K223" s="1"/>
  <c r="I222"/>
  <c r="I223" s="1"/>
  <c r="G222"/>
  <c r="G223" s="1"/>
  <c r="E222"/>
  <c r="E223" s="1"/>
  <c r="C222"/>
  <c r="O212"/>
  <c r="O213" s="1"/>
  <c r="M212"/>
  <c r="M213" s="1"/>
  <c r="K212"/>
  <c r="K213" s="1"/>
  <c r="I212"/>
  <c r="I213" s="1"/>
  <c r="G212"/>
  <c r="G213" s="1"/>
  <c r="E212"/>
  <c r="E213" s="1"/>
  <c r="C212"/>
  <c r="C213" s="1"/>
  <c r="O202"/>
  <c r="M202"/>
  <c r="K202"/>
  <c r="I202"/>
  <c r="G202"/>
  <c r="E202"/>
  <c r="C202"/>
  <c r="O192"/>
  <c r="O193" s="1"/>
  <c r="M192"/>
  <c r="M193" s="1"/>
  <c r="K192"/>
  <c r="K193" s="1"/>
  <c r="I192"/>
  <c r="I193" s="1"/>
  <c r="G192"/>
  <c r="G193" s="1"/>
  <c r="E192"/>
  <c r="E193" s="1"/>
  <c r="C192"/>
  <c r="O182"/>
  <c r="O183" s="1"/>
  <c r="M182"/>
  <c r="M183" s="1"/>
  <c r="K182"/>
  <c r="K183" s="1"/>
  <c r="I182"/>
  <c r="I183" s="1"/>
  <c r="G182"/>
  <c r="G183" s="1"/>
  <c r="E182"/>
  <c r="E183" s="1"/>
  <c r="C182"/>
  <c r="P163"/>
  <c r="N163"/>
  <c r="L163"/>
  <c r="J163"/>
  <c r="H163"/>
  <c r="F163"/>
  <c r="O172"/>
  <c r="O173" s="1"/>
  <c r="M172"/>
  <c r="M173" s="1"/>
  <c r="K172"/>
  <c r="K173" s="1"/>
  <c r="I172"/>
  <c r="I173" s="1"/>
  <c r="G172"/>
  <c r="G173" s="1"/>
  <c r="E172"/>
  <c r="E173" s="1"/>
  <c r="C172"/>
  <c r="P153"/>
  <c r="N153"/>
  <c r="L153"/>
  <c r="J153"/>
  <c r="H153"/>
  <c r="F153"/>
  <c r="P143"/>
  <c r="N143"/>
  <c r="L143"/>
  <c r="J143"/>
  <c r="H143"/>
  <c r="F143"/>
  <c r="P133"/>
  <c r="N133"/>
  <c r="L133"/>
  <c r="J133"/>
  <c r="H133"/>
  <c r="F133"/>
  <c r="P123"/>
  <c r="N123"/>
  <c r="L123"/>
  <c r="J123"/>
  <c r="H123"/>
  <c r="F123"/>
  <c r="P113"/>
  <c r="N113"/>
  <c r="L113"/>
  <c r="J113"/>
  <c r="H113"/>
  <c r="F113"/>
  <c r="S100"/>
  <c r="R100"/>
  <c r="Q100"/>
  <c r="S99"/>
  <c r="R99"/>
  <c r="Q99"/>
  <c r="S98"/>
  <c r="R98"/>
  <c r="Q98"/>
  <c r="P103"/>
  <c r="N103"/>
  <c r="L103"/>
  <c r="J103"/>
  <c r="H103"/>
  <c r="F103"/>
  <c r="P93"/>
  <c r="N93"/>
  <c r="L93"/>
  <c r="J93"/>
  <c r="H93"/>
  <c r="F93"/>
  <c r="M13" i="4"/>
  <c r="D73" i="3"/>
  <c r="P83"/>
  <c r="N83"/>
  <c r="L83"/>
  <c r="J83"/>
  <c r="H83"/>
  <c r="F83"/>
  <c r="P73"/>
  <c r="N73"/>
  <c r="L73"/>
  <c r="J73"/>
  <c r="H73"/>
  <c r="F73"/>
  <c r="P63"/>
  <c r="L63"/>
  <c r="J63"/>
  <c r="H63"/>
  <c r="F63"/>
  <c r="D63"/>
  <c r="P53"/>
  <c r="L53"/>
  <c r="J53"/>
  <c r="H53"/>
  <c r="F53"/>
  <c r="D53"/>
  <c r="P43"/>
  <c r="N43"/>
  <c r="L43"/>
  <c r="J43"/>
  <c r="H43"/>
  <c r="F43"/>
  <c r="P33"/>
  <c r="N33"/>
  <c r="L33"/>
  <c r="J33"/>
  <c r="H33"/>
  <c r="F33"/>
  <c r="M23"/>
  <c r="K23"/>
  <c r="I23"/>
  <c r="G23"/>
  <c r="E23"/>
  <c r="P333"/>
  <c r="O332"/>
  <c r="N333"/>
  <c r="M332"/>
  <c r="L333"/>
  <c r="K332"/>
  <c r="J333"/>
  <c r="I332"/>
  <c r="H333"/>
  <c r="G332"/>
  <c r="F333"/>
  <c r="E332"/>
  <c r="D333"/>
  <c r="C332"/>
  <c r="P323"/>
  <c r="O322"/>
  <c r="N323"/>
  <c r="M322"/>
  <c r="L323"/>
  <c r="K322"/>
  <c r="J323"/>
  <c r="I322"/>
  <c r="H323"/>
  <c r="G322"/>
  <c r="F323"/>
  <c r="E322"/>
  <c r="D323"/>
  <c r="C322"/>
  <c r="D223"/>
  <c r="C223" s="1"/>
  <c r="D203"/>
  <c r="C203" s="1"/>
  <c r="D193"/>
  <c r="C193" s="1"/>
  <c r="D183"/>
  <c r="C183" s="1"/>
  <c r="D173"/>
  <c r="C173" s="1"/>
  <c r="O162"/>
  <c r="O163" s="1"/>
  <c r="M162"/>
  <c r="M163" s="1"/>
  <c r="K162"/>
  <c r="K163" s="1"/>
  <c r="I162"/>
  <c r="I163" s="1"/>
  <c r="G162"/>
  <c r="G163" s="1"/>
  <c r="E162"/>
  <c r="D163"/>
  <c r="C162"/>
  <c r="O152"/>
  <c r="O153" s="1"/>
  <c r="M152"/>
  <c r="M153" s="1"/>
  <c r="K152"/>
  <c r="K153" s="1"/>
  <c r="I152"/>
  <c r="I153" s="1"/>
  <c r="G152"/>
  <c r="G153" s="1"/>
  <c r="E152"/>
  <c r="E153" s="1"/>
  <c r="D153"/>
  <c r="C152"/>
  <c r="O142"/>
  <c r="O143" s="1"/>
  <c r="M142"/>
  <c r="M143" s="1"/>
  <c r="K142"/>
  <c r="K143" s="1"/>
  <c r="I142"/>
  <c r="I143" s="1"/>
  <c r="G142"/>
  <c r="G143" s="1"/>
  <c r="E142"/>
  <c r="E143" s="1"/>
  <c r="D143"/>
  <c r="C142"/>
  <c r="O132"/>
  <c r="O133" s="1"/>
  <c r="M132"/>
  <c r="M133" s="1"/>
  <c r="K132"/>
  <c r="K133" s="1"/>
  <c r="I132"/>
  <c r="I133" s="1"/>
  <c r="G132"/>
  <c r="G133" s="1"/>
  <c r="E132"/>
  <c r="E133" s="1"/>
  <c r="D133"/>
  <c r="C132"/>
  <c r="O122"/>
  <c r="O123" s="1"/>
  <c r="M122"/>
  <c r="M123" s="1"/>
  <c r="K122"/>
  <c r="K123" s="1"/>
  <c r="I122"/>
  <c r="I123" s="1"/>
  <c r="G122"/>
  <c r="G123" s="1"/>
  <c r="E122"/>
  <c r="E123" s="1"/>
  <c r="D123"/>
  <c r="C122"/>
  <c r="O112"/>
  <c r="O113" s="1"/>
  <c r="M112"/>
  <c r="M113" s="1"/>
  <c r="K112"/>
  <c r="K113" s="1"/>
  <c r="I112"/>
  <c r="I113" s="1"/>
  <c r="G112"/>
  <c r="G113" s="1"/>
  <c r="E112"/>
  <c r="E113" s="1"/>
  <c r="D113"/>
  <c r="C112"/>
  <c r="O102"/>
  <c r="O103" s="1"/>
  <c r="M102"/>
  <c r="M103" s="1"/>
  <c r="K102"/>
  <c r="K103" s="1"/>
  <c r="I102"/>
  <c r="I103" s="1"/>
  <c r="G102"/>
  <c r="G103" s="1"/>
  <c r="E102"/>
  <c r="E103" s="1"/>
  <c r="D103"/>
  <c r="C102"/>
  <c r="O92"/>
  <c r="O93" s="1"/>
  <c r="M92"/>
  <c r="M93" s="1"/>
  <c r="K92"/>
  <c r="K93" s="1"/>
  <c r="I92"/>
  <c r="I93" s="1"/>
  <c r="G92"/>
  <c r="G93" s="1"/>
  <c r="E92"/>
  <c r="E93" s="1"/>
  <c r="D93"/>
  <c r="C92"/>
  <c r="O82"/>
  <c r="O83" s="1"/>
  <c r="M82"/>
  <c r="M83" s="1"/>
  <c r="K82"/>
  <c r="K83" s="1"/>
  <c r="I82"/>
  <c r="I83" s="1"/>
  <c r="G82"/>
  <c r="G83" s="1"/>
  <c r="E82"/>
  <c r="E83" s="1"/>
  <c r="D83"/>
  <c r="C82"/>
  <c r="O72"/>
  <c r="O73" s="1"/>
  <c r="M72"/>
  <c r="M73" s="1"/>
  <c r="K72"/>
  <c r="K73" s="1"/>
  <c r="I72"/>
  <c r="I73" s="1"/>
  <c r="G72"/>
  <c r="G73" s="1"/>
  <c r="E72"/>
  <c r="E73" s="1"/>
  <c r="C72"/>
  <c r="O62"/>
  <c r="O63" s="1"/>
  <c r="N63"/>
  <c r="M62"/>
  <c r="K62"/>
  <c r="K63" s="1"/>
  <c r="I62"/>
  <c r="I63" s="1"/>
  <c r="G62"/>
  <c r="G63" s="1"/>
  <c r="E62"/>
  <c r="E63" s="1"/>
  <c r="C62"/>
  <c r="C63" s="1"/>
  <c r="O52"/>
  <c r="N53"/>
  <c r="M52"/>
  <c r="K52"/>
  <c r="I52"/>
  <c r="G52"/>
  <c r="E52"/>
  <c r="C52"/>
  <c r="O42"/>
  <c r="O43" s="1"/>
  <c r="M42"/>
  <c r="M43" s="1"/>
  <c r="K42"/>
  <c r="K43" s="1"/>
  <c r="I42"/>
  <c r="I43" s="1"/>
  <c r="G42"/>
  <c r="G43" s="1"/>
  <c r="E42"/>
  <c r="E43" s="1"/>
  <c r="D43"/>
  <c r="C42"/>
  <c r="O32"/>
  <c r="O33" s="1"/>
  <c r="M32"/>
  <c r="M33" s="1"/>
  <c r="K32"/>
  <c r="K33" s="1"/>
  <c r="I32"/>
  <c r="I33" s="1"/>
  <c r="G32"/>
  <c r="G33" s="1"/>
  <c r="E32"/>
  <c r="E33" s="1"/>
  <c r="D33"/>
  <c r="C32"/>
  <c r="P23"/>
  <c r="O22"/>
  <c r="O23" s="1"/>
  <c r="N23"/>
  <c r="M22"/>
  <c r="L23"/>
  <c r="K22"/>
  <c r="J23"/>
  <c r="I22"/>
  <c r="H23"/>
  <c r="G22"/>
  <c r="F23"/>
  <c r="E22"/>
  <c r="D23"/>
  <c r="C22"/>
  <c r="S11"/>
  <c r="R11"/>
  <c r="Q11"/>
  <c r="S10"/>
  <c r="R10"/>
  <c r="Q10"/>
  <c r="S9"/>
  <c r="R9"/>
  <c r="Q9"/>
  <c r="S8"/>
  <c r="R8"/>
  <c r="Q8"/>
  <c r="P13"/>
  <c r="O12"/>
  <c r="N13"/>
  <c r="M12"/>
  <c r="L13"/>
  <c r="K12"/>
  <c r="J13"/>
  <c r="I12"/>
  <c r="H13"/>
  <c r="G12"/>
  <c r="F13"/>
  <c r="E12"/>
  <c r="C12"/>
  <c r="D13"/>
  <c r="Q188" i="5"/>
  <c r="M38" i="9"/>
  <c r="M37"/>
  <c r="M36"/>
  <c r="M35"/>
  <c r="M34"/>
  <c r="M33"/>
  <c r="M32"/>
  <c r="M31"/>
  <c r="M30"/>
  <c r="M29"/>
  <c r="M28"/>
  <c r="M27"/>
  <c r="M26"/>
  <c r="M25"/>
  <c r="M24"/>
  <c r="M23"/>
  <c r="M22"/>
  <c r="M21"/>
  <c r="M20"/>
  <c r="M19"/>
  <c r="M18"/>
  <c r="M17"/>
  <c r="M16"/>
  <c r="M15"/>
  <c r="M14"/>
  <c r="M13"/>
  <c r="M12"/>
  <c r="M11"/>
  <c r="M10"/>
  <c r="M9"/>
  <c r="K38"/>
  <c r="K37"/>
  <c r="K36"/>
  <c r="K35"/>
  <c r="K34"/>
  <c r="K33"/>
  <c r="K32"/>
  <c r="K31"/>
  <c r="K30"/>
  <c r="K29"/>
  <c r="K28"/>
  <c r="K27"/>
  <c r="K26"/>
  <c r="K25"/>
  <c r="K24"/>
  <c r="K23"/>
  <c r="K22"/>
  <c r="K21"/>
  <c r="K20"/>
  <c r="K19"/>
  <c r="K18"/>
  <c r="K17"/>
  <c r="K16"/>
  <c r="K15"/>
  <c r="K14"/>
  <c r="K13"/>
  <c r="K12"/>
  <c r="K11"/>
  <c r="K10"/>
  <c r="K9"/>
  <c r="I38"/>
  <c r="I37"/>
  <c r="I36"/>
  <c r="I35"/>
  <c r="I34"/>
  <c r="I33"/>
  <c r="I32"/>
  <c r="I31"/>
  <c r="I30"/>
  <c r="I29"/>
  <c r="I28"/>
  <c r="I27"/>
  <c r="I26"/>
  <c r="I25"/>
  <c r="I24"/>
  <c r="I23"/>
  <c r="I22"/>
  <c r="I21"/>
  <c r="I20"/>
  <c r="I19"/>
  <c r="I18"/>
  <c r="I17"/>
  <c r="I16"/>
  <c r="I15"/>
  <c r="I14"/>
  <c r="I13"/>
  <c r="I12"/>
  <c r="I11"/>
  <c r="I10"/>
  <c r="I9"/>
  <c r="G38"/>
  <c r="G37"/>
  <c r="G36"/>
  <c r="G35"/>
  <c r="G34"/>
  <c r="G33"/>
  <c r="G32"/>
  <c r="G31"/>
  <c r="G30"/>
  <c r="G29"/>
  <c r="G28"/>
  <c r="G27"/>
  <c r="G26"/>
  <c r="G25"/>
  <c r="G24"/>
  <c r="G23"/>
  <c r="G22"/>
  <c r="G21"/>
  <c r="G20"/>
  <c r="G19"/>
  <c r="G18"/>
  <c r="G17"/>
  <c r="G16"/>
  <c r="G15"/>
  <c r="G14"/>
  <c r="G13"/>
  <c r="G12"/>
  <c r="G11"/>
  <c r="G10"/>
  <c r="G9"/>
  <c r="E38"/>
  <c r="E37"/>
  <c r="E36"/>
  <c r="E35"/>
  <c r="E34"/>
  <c r="E33"/>
  <c r="E32"/>
  <c r="E31"/>
  <c r="E30"/>
  <c r="E29"/>
  <c r="E28"/>
  <c r="E27"/>
  <c r="E26"/>
  <c r="E25"/>
  <c r="E24"/>
  <c r="E23"/>
  <c r="E22"/>
  <c r="E21"/>
  <c r="E20"/>
  <c r="E19"/>
  <c r="E18"/>
  <c r="E17"/>
  <c r="E16"/>
  <c r="E15"/>
  <c r="E14"/>
  <c r="E13"/>
  <c r="E12"/>
  <c r="E11"/>
  <c r="E10"/>
  <c r="E9"/>
  <c r="C38"/>
  <c r="C37"/>
  <c r="C36"/>
  <c r="C35"/>
  <c r="C34"/>
  <c r="C33"/>
  <c r="C32"/>
  <c r="C31"/>
  <c r="C30"/>
  <c r="C29"/>
  <c r="C28"/>
  <c r="C27"/>
  <c r="C26"/>
  <c r="C25"/>
  <c r="C24"/>
  <c r="C23"/>
  <c r="C22"/>
  <c r="C21"/>
  <c r="C20"/>
  <c r="C19"/>
  <c r="C18"/>
  <c r="C17"/>
  <c r="C16"/>
  <c r="C15"/>
  <c r="C14"/>
  <c r="C13"/>
  <c r="C12"/>
  <c r="C11"/>
  <c r="C10"/>
  <c r="C9"/>
  <c r="O63"/>
  <c r="M63"/>
  <c r="K63"/>
  <c r="I63"/>
  <c r="G63"/>
  <c r="E63"/>
  <c r="C63"/>
  <c r="O62"/>
  <c r="M62"/>
  <c r="K62"/>
  <c r="I62"/>
  <c r="G62"/>
  <c r="E62"/>
  <c r="C62"/>
  <c r="O61"/>
  <c r="M61"/>
  <c r="K61"/>
  <c r="I61"/>
  <c r="G61"/>
  <c r="E61"/>
  <c r="C61"/>
  <c r="O60"/>
  <c r="M60"/>
  <c r="K60"/>
  <c r="I60"/>
  <c r="G60"/>
  <c r="E60"/>
  <c r="C60"/>
  <c r="O59"/>
  <c r="M59"/>
  <c r="K59"/>
  <c r="I59"/>
  <c r="G59"/>
  <c r="E59"/>
  <c r="C59"/>
  <c r="O58"/>
  <c r="M58"/>
  <c r="K58"/>
  <c r="I58"/>
  <c r="G58"/>
  <c r="E58"/>
  <c r="C58"/>
  <c r="O57"/>
  <c r="M57"/>
  <c r="K57"/>
  <c r="I57"/>
  <c r="G57"/>
  <c r="E57"/>
  <c r="C57"/>
  <c r="O56"/>
  <c r="M56"/>
  <c r="K56"/>
  <c r="I56"/>
  <c r="G56"/>
  <c r="E56"/>
  <c r="C56"/>
  <c r="O55"/>
  <c r="M55"/>
  <c r="K55"/>
  <c r="I55"/>
  <c r="G55"/>
  <c r="E55"/>
  <c r="C55"/>
  <c r="O54"/>
  <c r="M54"/>
  <c r="K54"/>
  <c r="I54"/>
  <c r="G54"/>
  <c r="E54"/>
  <c r="C54"/>
  <c r="O53"/>
  <c r="M53"/>
  <c r="K53"/>
  <c r="I53"/>
  <c r="G53"/>
  <c r="E53"/>
  <c r="C53"/>
  <c r="O52"/>
  <c r="M52"/>
  <c r="K52"/>
  <c r="I52"/>
  <c r="G52"/>
  <c r="E52"/>
  <c r="C52"/>
  <c r="O51"/>
  <c r="M51"/>
  <c r="K51"/>
  <c r="I51"/>
  <c r="G51"/>
  <c r="E51"/>
  <c r="C51"/>
  <c r="O50"/>
  <c r="M50"/>
  <c r="K50"/>
  <c r="I50"/>
  <c r="G50"/>
  <c r="E50"/>
  <c r="C50"/>
  <c r="O49"/>
  <c r="M49"/>
  <c r="K49"/>
  <c r="I49"/>
  <c r="G49"/>
  <c r="E49"/>
  <c r="C49"/>
  <c r="O48"/>
  <c r="M48"/>
  <c r="K48"/>
  <c r="I48"/>
  <c r="G48"/>
  <c r="E48"/>
  <c r="C48"/>
  <c r="O47"/>
  <c r="M47"/>
  <c r="K47"/>
  <c r="I47"/>
  <c r="G47"/>
  <c r="E47"/>
  <c r="C47"/>
  <c r="O46"/>
  <c r="M46"/>
  <c r="K46"/>
  <c r="I46"/>
  <c r="G46"/>
  <c r="E46"/>
  <c r="C46"/>
  <c r="O45"/>
  <c r="M45"/>
  <c r="K45"/>
  <c r="I45"/>
  <c r="G45"/>
  <c r="E45"/>
  <c r="C45"/>
  <c r="O44"/>
  <c r="M44"/>
  <c r="K44"/>
  <c r="I44"/>
  <c r="G44"/>
  <c r="E44"/>
  <c r="C44"/>
  <c r="O43"/>
  <c r="M43"/>
  <c r="K43"/>
  <c r="I43"/>
  <c r="G43"/>
  <c r="E43"/>
  <c r="C43"/>
  <c r="O42"/>
  <c r="M42"/>
  <c r="K42"/>
  <c r="I42"/>
  <c r="G42"/>
  <c r="E42"/>
  <c r="C42"/>
  <c r="O41"/>
  <c r="M41"/>
  <c r="K41"/>
  <c r="I41"/>
  <c r="G41"/>
  <c r="E41"/>
  <c r="C41"/>
  <c r="O40"/>
  <c r="M40"/>
  <c r="K40"/>
  <c r="I40"/>
  <c r="G40"/>
  <c r="E40"/>
  <c r="C40"/>
  <c r="O39"/>
  <c r="M39"/>
  <c r="K39"/>
  <c r="I39"/>
  <c r="G39"/>
  <c r="E39"/>
  <c r="C39"/>
  <c r="AD27"/>
  <c r="B9"/>
  <c r="B10" s="1"/>
  <c r="B11" s="1"/>
  <c r="B12" s="1"/>
  <c r="B13" s="1"/>
  <c r="B14" s="1"/>
  <c r="B15" s="1"/>
  <c r="B16" s="1"/>
  <c r="B17" s="1"/>
  <c r="B18" s="1"/>
  <c r="B19" s="1"/>
  <c r="B20" s="1"/>
  <c r="B21" s="1"/>
  <c r="B22" s="1"/>
  <c r="B23" s="1"/>
  <c r="B24" s="1"/>
  <c r="B25" s="1"/>
  <c r="B26" s="1"/>
  <c r="B27" s="1"/>
  <c r="B28" s="1"/>
  <c r="B29" s="1"/>
  <c r="B30" s="1"/>
  <c r="B31" s="1"/>
  <c r="B32" s="1"/>
  <c r="B33" s="1"/>
  <c r="B34" s="1"/>
  <c r="B35" s="1"/>
  <c r="O12" i="1"/>
  <c r="S11"/>
  <c r="R11"/>
  <c r="Q11"/>
  <c r="S10"/>
  <c r="R10"/>
  <c r="Q10"/>
  <c r="S9"/>
  <c r="R9"/>
  <c r="Q9"/>
  <c r="S8"/>
  <c r="R8"/>
  <c r="O334"/>
  <c r="P333"/>
  <c r="N333"/>
  <c r="L333"/>
  <c r="J333"/>
  <c r="H333"/>
  <c r="F333"/>
  <c r="D333"/>
  <c r="O332"/>
  <c r="O333" s="1"/>
  <c r="M332"/>
  <c r="K332"/>
  <c r="K333" s="1"/>
  <c r="I332"/>
  <c r="I333" s="1"/>
  <c r="G332"/>
  <c r="G333" s="1"/>
  <c r="E332"/>
  <c r="E333" s="1"/>
  <c r="C332"/>
  <c r="C333" s="1"/>
  <c r="S331"/>
  <c r="R331"/>
  <c r="Q331"/>
  <c r="S330"/>
  <c r="R330"/>
  <c r="Q330"/>
  <c r="O330"/>
  <c r="M330"/>
  <c r="K330"/>
  <c r="I330"/>
  <c r="G330"/>
  <c r="E330"/>
  <c r="C330"/>
  <c r="S329"/>
  <c r="R329"/>
  <c r="Q329"/>
  <c r="O329"/>
  <c r="M329"/>
  <c r="K329"/>
  <c r="I329"/>
  <c r="G329"/>
  <c r="E329"/>
  <c r="C329"/>
  <c r="S328"/>
  <c r="R328"/>
  <c r="Q328"/>
  <c r="O324"/>
  <c r="P323"/>
  <c r="N323"/>
  <c r="L323"/>
  <c r="J323"/>
  <c r="H323"/>
  <c r="F323"/>
  <c r="D323"/>
  <c r="O322"/>
  <c r="M322"/>
  <c r="M323" s="1"/>
  <c r="K322"/>
  <c r="I322"/>
  <c r="I323" s="1"/>
  <c r="G322"/>
  <c r="E322"/>
  <c r="E323" s="1"/>
  <c r="C322"/>
  <c r="C323" s="1"/>
  <c r="S321"/>
  <c r="R321"/>
  <c r="Q321"/>
  <c r="S320"/>
  <c r="R320"/>
  <c r="Q320"/>
  <c r="O320"/>
  <c r="M320"/>
  <c r="K320"/>
  <c r="I320"/>
  <c r="G320"/>
  <c r="E320"/>
  <c r="C320"/>
  <c r="S319"/>
  <c r="R319"/>
  <c r="Q319"/>
  <c r="O319"/>
  <c r="M319"/>
  <c r="K319"/>
  <c r="I319"/>
  <c r="G319"/>
  <c r="E319"/>
  <c r="C319"/>
  <c r="S318"/>
  <c r="R318"/>
  <c r="Q318"/>
  <c r="O314"/>
  <c r="P313"/>
  <c r="N313"/>
  <c r="L313"/>
  <c r="J313"/>
  <c r="H313"/>
  <c r="F313"/>
  <c r="D313"/>
  <c r="O312"/>
  <c r="O313" s="1"/>
  <c r="M312"/>
  <c r="M313" s="1"/>
  <c r="K312"/>
  <c r="K313" s="1"/>
  <c r="I312"/>
  <c r="I313" s="1"/>
  <c r="G312"/>
  <c r="G313" s="1"/>
  <c r="E312"/>
  <c r="E313" s="1"/>
  <c r="C312"/>
  <c r="C313" s="1"/>
  <c r="S311"/>
  <c r="R311"/>
  <c r="Q311"/>
  <c r="S310"/>
  <c r="R310"/>
  <c r="Q310"/>
  <c r="O310"/>
  <c r="M310"/>
  <c r="K310"/>
  <c r="I310"/>
  <c r="G310"/>
  <c r="E310"/>
  <c r="C310"/>
  <c r="S309"/>
  <c r="R309"/>
  <c r="Q309"/>
  <c r="O309"/>
  <c r="M309"/>
  <c r="K309"/>
  <c r="I309"/>
  <c r="G309"/>
  <c r="E309"/>
  <c r="C309"/>
  <c r="S308"/>
  <c r="R308"/>
  <c r="Q308"/>
  <c r="O304"/>
  <c r="P303"/>
  <c r="N303"/>
  <c r="L303"/>
  <c r="J303"/>
  <c r="H303"/>
  <c r="F303"/>
  <c r="D303"/>
  <c r="O302"/>
  <c r="O303" s="1"/>
  <c r="M302"/>
  <c r="M303" s="1"/>
  <c r="K302"/>
  <c r="K303" s="1"/>
  <c r="I302"/>
  <c r="I303" s="1"/>
  <c r="G302"/>
  <c r="G303" s="1"/>
  <c r="E302"/>
  <c r="E303" s="1"/>
  <c r="C302"/>
  <c r="C303" s="1"/>
  <c r="S301"/>
  <c r="R301"/>
  <c r="Q301"/>
  <c r="S300"/>
  <c r="R300"/>
  <c r="Q300"/>
  <c r="O300"/>
  <c r="M300"/>
  <c r="K300"/>
  <c r="I300"/>
  <c r="G300"/>
  <c r="E300"/>
  <c r="C300"/>
  <c r="S299"/>
  <c r="R299"/>
  <c r="Q299"/>
  <c r="O299"/>
  <c r="M299"/>
  <c r="K299"/>
  <c r="I299"/>
  <c r="G299"/>
  <c r="E299"/>
  <c r="C299"/>
  <c r="S298"/>
  <c r="R298"/>
  <c r="Q298"/>
  <c r="O294"/>
  <c r="P293"/>
  <c r="O293"/>
  <c r="N293"/>
  <c r="M293"/>
  <c r="L293"/>
  <c r="K293"/>
  <c r="J293"/>
  <c r="I293"/>
  <c r="H293"/>
  <c r="G293"/>
  <c r="F293"/>
  <c r="E293"/>
  <c r="D293"/>
  <c r="O292"/>
  <c r="M292"/>
  <c r="K292"/>
  <c r="I292"/>
  <c r="G292"/>
  <c r="E292"/>
  <c r="C292"/>
  <c r="C293" s="1"/>
  <c r="S291"/>
  <c r="R291"/>
  <c r="Q291"/>
  <c r="S290"/>
  <c r="R290"/>
  <c r="Q290"/>
  <c r="O290"/>
  <c r="M290"/>
  <c r="K290"/>
  <c r="I290"/>
  <c r="G290"/>
  <c r="E290"/>
  <c r="C290"/>
  <c r="S289"/>
  <c r="R289"/>
  <c r="Q289"/>
  <c r="O289"/>
  <c r="M289"/>
  <c r="K289"/>
  <c r="I289"/>
  <c r="G289"/>
  <c r="E289"/>
  <c r="C289"/>
  <c r="S288"/>
  <c r="R288"/>
  <c r="Q288"/>
  <c r="O284"/>
  <c r="P283"/>
  <c r="N283"/>
  <c r="L283"/>
  <c r="J283"/>
  <c r="H283"/>
  <c r="F283"/>
  <c r="D283"/>
  <c r="O282"/>
  <c r="M282"/>
  <c r="M283" s="1"/>
  <c r="K282"/>
  <c r="K283" s="1"/>
  <c r="I282"/>
  <c r="I283" s="1"/>
  <c r="G282"/>
  <c r="G283" s="1"/>
  <c r="E282"/>
  <c r="E283" s="1"/>
  <c r="C282"/>
  <c r="C283" s="1"/>
  <c r="S281"/>
  <c r="R281"/>
  <c r="Q281"/>
  <c r="S280"/>
  <c r="R280"/>
  <c r="Q280"/>
  <c r="O280"/>
  <c r="M280"/>
  <c r="K280"/>
  <c r="I280"/>
  <c r="G280"/>
  <c r="E280"/>
  <c r="C280"/>
  <c r="S279"/>
  <c r="R279"/>
  <c r="Q279"/>
  <c r="O279"/>
  <c r="M279"/>
  <c r="K279"/>
  <c r="I279"/>
  <c r="G279"/>
  <c r="E279"/>
  <c r="C279"/>
  <c r="S278"/>
  <c r="R278"/>
  <c r="Q278"/>
  <c r="O274"/>
  <c r="P273"/>
  <c r="N273"/>
  <c r="L273"/>
  <c r="J273"/>
  <c r="H273"/>
  <c r="F273"/>
  <c r="D273"/>
  <c r="O272"/>
  <c r="M272"/>
  <c r="M273" s="1"/>
  <c r="K272"/>
  <c r="K273" s="1"/>
  <c r="I272"/>
  <c r="I273" s="1"/>
  <c r="G272"/>
  <c r="G273" s="1"/>
  <c r="E272"/>
  <c r="E273" s="1"/>
  <c r="C272"/>
  <c r="C273" s="1"/>
  <c r="S271"/>
  <c r="R271"/>
  <c r="Q271"/>
  <c r="S270"/>
  <c r="R270"/>
  <c r="Q270"/>
  <c r="O270"/>
  <c r="M270"/>
  <c r="K270"/>
  <c r="I270"/>
  <c r="G270"/>
  <c r="E270"/>
  <c r="C270"/>
  <c r="S269"/>
  <c r="R269"/>
  <c r="Q269"/>
  <c r="O269"/>
  <c r="M269"/>
  <c r="K269"/>
  <c r="I269"/>
  <c r="G269"/>
  <c r="E269"/>
  <c r="C269"/>
  <c r="S268"/>
  <c r="R268"/>
  <c r="Q268"/>
  <c r="O264"/>
  <c r="P263"/>
  <c r="N263"/>
  <c r="L263"/>
  <c r="J263"/>
  <c r="H263"/>
  <c r="F263"/>
  <c r="D263"/>
  <c r="O262"/>
  <c r="M262"/>
  <c r="K262"/>
  <c r="K263" s="1"/>
  <c r="I262"/>
  <c r="I263" s="1"/>
  <c r="G262"/>
  <c r="G263" s="1"/>
  <c r="E262"/>
  <c r="E263" s="1"/>
  <c r="C262"/>
  <c r="C263" s="1"/>
  <c r="S261"/>
  <c r="R261"/>
  <c r="Q261"/>
  <c r="S260"/>
  <c r="R260"/>
  <c r="Q260"/>
  <c r="O260"/>
  <c r="M260"/>
  <c r="K260"/>
  <c r="I260"/>
  <c r="G260"/>
  <c r="E260"/>
  <c r="C260"/>
  <c r="S259"/>
  <c r="R259"/>
  <c r="Q259"/>
  <c r="O259"/>
  <c r="M259"/>
  <c r="K259"/>
  <c r="I259"/>
  <c r="G259"/>
  <c r="E259"/>
  <c r="C259"/>
  <c r="S258"/>
  <c r="R258"/>
  <c r="Q258"/>
  <c r="O254"/>
  <c r="P253"/>
  <c r="N253"/>
  <c r="L253"/>
  <c r="J253"/>
  <c r="H253"/>
  <c r="F253"/>
  <c r="D253"/>
  <c r="O252"/>
  <c r="M252"/>
  <c r="K252"/>
  <c r="K253" s="1"/>
  <c r="I252"/>
  <c r="I253" s="1"/>
  <c r="G252"/>
  <c r="G253" s="1"/>
  <c r="E252"/>
  <c r="E253" s="1"/>
  <c r="C252"/>
  <c r="C253" s="1"/>
  <c r="S251"/>
  <c r="R251"/>
  <c r="Q251"/>
  <c r="S250"/>
  <c r="R250"/>
  <c r="Q250"/>
  <c r="O250"/>
  <c r="M250"/>
  <c r="K250"/>
  <c r="I250"/>
  <c r="G250"/>
  <c r="E250"/>
  <c r="C250"/>
  <c r="S249"/>
  <c r="R249"/>
  <c r="Q249"/>
  <c r="O249"/>
  <c r="M249"/>
  <c r="K249"/>
  <c r="I249"/>
  <c r="G249"/>
  <c r="E249"/>
  <c r="C249"/>
  <c r="S248"/>
  <c r="R248"/>
  <c r="Q248"/>
  <c r="O244"/>
  <c r="P243"/>
  <c r="N243"/>
  <c r="L243"/>
  <c r="J243"/>
  <c r="H243"/>
  <c r="F243"/>
  <c r="D243"/>
  <c r="O242"/>
  <c r="M242"/>
  <c r="K242"/>
  <c r="K243" s="1"/>
  <c r="I242"/>
  <c r="I243" s="1"/>
  <c r="G242"/>
  <c r="G243" s="1"/>
  <c r="E242"/>
  <c r="E243" s="1"/>
  <c r="C242"/>
  <c r="C243" s="1"/>
  <c r="S241"/>
  <c r="R241"/>
  <c r="Q241"/>
  <c r="S240"/>
  <c r="R240"/>
  <c r="Q240"/>
  <c r="O240"/>
  <c r="M240"/>
  <c r="K240"/>
  <c r="I240"/>
  <c r="G240"/>
  <c r="E240"/>
  <c r="C240"/>
  <c r="S239"/>
  <c r="R239"/>
  <c r="Q239"/>
  <c r="O239"/>
  <c r="M239"/>
  <c r="K239"/>
  <c r="I239"/>
  <c r="G239"/>
  <c r="E239"/>
  <c r="C239"/>
  <c r="S238"/>
  <c r="R238"/>
  <c r="Q238"/>
  <c r="O234"/>
  <c r="P233"/>
  <c r="N233"/>
  <c r="L233"/>
  <c r="J233"/>
  <c r="H233"/>
  <c r="F233"/>
  <c r="D233"/>
  <c r="O232"/>
  <c r="M232"/>
  <c r="K232"/>
  <c r="K233" s="1"/>
  <c r="I232"/>
  <c r="I233" s="1"/>
  <c r="G232"/>
  <c r="G233" s="1"/>
  <c r="E232"/>
  <c r="E233" s="1"/>
  <c r="C232"/>
  <c r="C233" s="1"/>
  <c r="S231"/>
  <c r="R231"/>
  <c r="Q231"/>
  <c r="S230"/>
  <c r="R230"/>
  <c r="Q230"/>
  <c r="O230"/>
  <c r="M230"/>
  <c r="K230"/>
  <c r="I230"/>
  <c r="G230"/>
  <c r="E230"/>
  <c r="C230"/>
  <c r="S229"/>
  <c r="R229"/>
  <c r="Q229"/>
  <c r="O229"/>
  <c r="M229"/>
  <c r="K229"/>
  <c r="I229"/>
  <c r="G229"/>
  <c r="E229"/>
  <c r="C229"/>
  <c r="S228"/>
  <c r="R228"/>
  <c r="Q228"/>
  <c r="O224"/>
  <c r="P223"/>
  <c r="N223"/>
  <c r="L223"/>
  <c r="J223"/>
  <c r="H223"/>
  <c r="F223"/>
  <c r="D223"/>
  <c r="O222"/>
  <c r="M222"/>
  <c r="K222"/>
  <c r="K223" s="1"/>
  <c r="I222"/>
  <c r="I223" s="1"/>
  <c r="G222"/>
  <c r="G223" s="1"/>
  <c r="E222"/>
  <c r="E223" s="1"/>
  <c r="C222"/>
  <c r="C223" s="1"/>
  <c r="S221"/>
  <c r="R221"/>
  <c r="Q221"/>
  <c r="S220"/>
  <c r="R220"/>
  <c r="Q220"/>
  <c r="O220"/>
  <c r="M220"/>
  <c r="K220"/>
  <c r="I220"/>
  <c r="G220"/>
  <c r="E220"/>
  <c r="C220"/>
  <c r="S219"/>
  <c r="R219"/>
  <c r="Q219"/>
  <c r="O219"/>
  <c r="M219"/>
  <c r="K219"/>
  <c r="I219"/>
  <c r="G219"/>
  <c r="E219"/>
  <c r="C219"/>
  <c r="S218"/>
  <c r="R218"/>
  <c r="Q218"/>
  <c r="O214"/>
  <c r="P213"/>
  <c r="N213"/>
  <c r="L213"/>
  <c r="J213"/>
  <c r="H213"/>
  <c r="F213"/>
  <c r="D213"/>
  <c r="O212"/>
  <c r="M212"/>
  <c r="K212"/>
  <c r="K213" s="1"/>
  <c r="I212"/>
  <c r="I213" s="1"/>
  <c r="G212"/>
  <c r="G213" s="1"/>
  <c r="E212"/>
  <c r="E213" s="1"/>
  <c r="C212"/>
  <c r="C213" s="1"/>
  <c r="S211"/>
  <c r="R211"/>
  <c r="Q211"/>
  <c r="S210"/>
  <c r="R210"/>
  <c r="Q210"/>
  <c r="O210"/>
  <c r="M210"/>
  <c r="K210"/>
  <c r="I210"/>
  <c r="G210"/>
  <c r="E210"/>
  <c r="C210"/>
  <c r="S209"/>
  <c r="R209"/>
  <c r="Q209"/>
  <c r="O209"/>
  <c r="M209"/>
  <c r="K209"/>
  <c r="I209"/>
  <c r="G209"/>
  <c r="E209"/>
  <c r="C209"/>
  <c r="S208"/>
  <c r="R208"/>
  <c r="Q208"/>
  <c r="O204"/>
  <c r="P203"/>
  <c r="N203"/>
  <c r="L203"/>
  <c r="J203"/>
  <c r="H203"/>
  <c r="F203"/>
  <c r="D203"/>
  <c r="O202"/>
  <c r="M202"/>
  <c r="K202"/>
  <c r="K203" s="1"/>
  <c r="I202"/>
  <c r="I203" s="1"/>
  <c r="G202"/>
  <c r="G203" s="1"/>
  <c r="E202"/>
  <c r="E203" s="1"/>
  <c r="C202"/>
  <c r="C203" s="1"/>
  <c r="S201"/>
  <c r="R201"/>
  <c r="Q201"/>
  <c r="S200"/>
  <c r="R200"/>
  <c r="Q200"/>
  <c r="O200"/>
  <c r="M200"/>
  <c r="K200"/>
  <c r="I200"/>
  <c r="G200"/>
  <c r="E200"/>
  <c r="C200"/>
  <c r="S199"/>
  <c r="R199"/>
  <c r="Q199"/>
  <c r="O199"/>
  <c r="M199"/>
  <c r="K199"/>
  <c r="I199"/>
  <c r="G199"/>
  <c r="E199"/>
  <c r="C199"/>
  <c r="S198"/>
  <c r="R198"/>
  <c r="Q198"/>
  <c r="O194"/>
  <c r="P193"/>
  <c r="N193"/>
  <c r="L193"/>
  <c r="J193"/>
  <c r="H193"/>
  <c r="F193"/>
  <c r="D193"/>
  <c r="O192"/>
  <c r="O193" s="1"/>
  <c r="M192"/>
  <c r="M193" s="1"/>
  <c r="K192"/>
  <c r="K193" s="1"/>
  <c r="I192"/>
  <c r="I193" s="1"/>
  <c r="G192"/>
  <c r="G193" s="1"/>
  <c r="E192"/>
  <c r="E193" s="1"/>
  <c r="C192"/>
  <c r="C193" s="1"/>
  <c r="S191"/>
  <c r="R191"/>
  <c r="Q191"/>
  <c r="S190"/>
  <c r="R190"/>
  <c r="Q190"/>
  <c r="O190"/>
  <c r="M190"/>
  <c r="K190"/>
  <c r="I190"/>
  <c r="G190"/>
  <c r="E190"/>
  <c r="C190"/>
  <c r="S189"/>
  <c r="R189"/>
  <c r="Q189"/>
  <c r="O189"/>
  <c r="M189"/>
  <c r="K189"/>
  <c r="I189"/>
  <c r="G189"/>
  <c r="E189"/>
  <c r="C189"/>
  <c r="S188"/>
  <c r="R188"/>
  <c r="O184"/>
  <c r="P183"/>
  <c r="N183"/>
  <c r="L183"/>
  <c r="J183"/>
  <c r="H183"/>
  <c r="F183"/>
  <c r="D183"/>
  <c r="O182"/>
  <c r="M182"/>
  <c r="K182"/>
  <c r="K183" s="1"/>
  <c r="I182"/>
  <c r="I183" s="1"/>
  <c r="G182"/>
  <c r="G183" s="1"/>
  <c r="E182"/>
  <c r="E183" s="1"/>
  <c r="C182"/>
  <c r="C183" s="1"/>
  <c r="S181"/>
  <c r="R181"/>
  <c r="Q181"/>
  <c r="S180"/>
  <c r="R180"/>
  <c r="Q180"/>
  <c r="O180"/>
  <c r="M180"/>
  <c r="K180"/>
  <c r="I180"/>
  <c r="G180"/>
  <c r="E180"/>
  <c r="C180"/>
  <c r="S179"/>
  <c r="R179"/>
  <c r="Q179"/>
  <c r="O179"/>
  <c r="M179"/>
  <c r="K179"/>
  <c r="I179"/>
  <c r="G179"/>
  <c r="E179"/>
  <c r="C179"/>
  <c r="S178"/>
  <c r="R178"/>
  <c r="Q178"/>
  <c r="O174"/>
  <c r="P173"/>
  <c r="N173"/>
  <c r="M173" s="1"/>
  <c r="L173"/>
  <c r="J173"/>
  <c r="H173"/>
  <c r="F173"/>
  <c r="D173"/>
  <c r="O172"/>
  <c r="O173" s="1"/>
  <c r="M172"/>
  <c r="K172"/>
  <c r="I172"/>
  <c r="G172"/>
  <c r="E172"/>
  <c r="C172"/>
  <c r="C173" s="1"/>
  <c r="S171"/>
  <c r="R171"/>
  <c r="Q171"/>
  <c r="S170"/>
  <c r="R170"/>
  <c r="Q170"/>
  <c r="O170"/>
  <c r="M170"/>
  <c r="K170"/>
  <c r="I170"/>
  <c r="G170"/>
  <c r="E170"/>
  <c r="C170"/>
  <c r="S169"/>
  <c r="R169"/>
  <c r="Q169"/>
  <c r="O169"/>
  <c r="M169"/>
  <c r="K169"/>
  <c r="I169"/>
  <c r="G169"/>
  <c r="E169"/>
  <c r="C169"/>
  <c r="S168"/>
  <c r="R168"/>
  <c r="Q168"/>
  <c r="O164"/>
  <c r="P163"/>
  <c r="N163"/>
  <c r="L163"/>
  <c r="J163"/>
  <c r="H163"/>
  <c r="F163"/>
  <c r="D163"/>
  <c r="O162"/>
  <c r="M162"/>
  <c r="M163" s="1"/>
  <c r="K162"/>
  <c r="I162"/>
  <c r="G162"/>
  <c r="E162"/>
  <c r="E163" s="1"/>
  <c r="C162"/>
  <c r="C163" s="1"/>
  <c r="S161"/>
  <c r="R161"/>
  <c r="Q161"/>
  <c r="S160"/>
  <c r="R160"/>
  <c r="Q160"/>
  <c r="O160"/>
  <c r="M160"/>
  <c r="K160"/>
  <c r="I160"/>
  <c r="G160"/>
  <c r="E160"/>
  <c r="C160"/>
  <c r="S159"/>
  <c r="R159"/>
  <c r="Q159"/>
  <c r="O159"/>
  <c r="M159"/>
  <c r="K159"/>
  <c r="I159"/>
  <c r="G159"/>
  <c r="E159"/>
  <c r="C159"/>
  <c r="S158"/>
  <c r="R158"/>
  <c r="Q158"/>
  <c r="O154"/>
  <c r="P153"/>
  <c r="N153"/>
  <c r="L153"/>
  <c r="J153"/>
  <c r="H153"/>
  <c r="F153"/>
  <c r="D153"/>
  <c r="O152"/>
  <c r="M152"/>
  <c r="K152"/>
  <c r="I152"/>
  <c r="G152"/>
  <c r="E152"/>
  <c r="C152"/>
  <c r="C153" s="1"/>
  <c r="S151"/>
  <c r="R151"/>
  <c r="Q151"/>
  <c r="S150"/>
  <c r="R150"/>
  <c r="Q150"/>
  <c r="O150"/>
  <c r="M150"/>
  <c r="K150"/>
  <c r="I150"/>
  <c r="G150"/>
  <c r="E150"/>
  <c r="C150"/>
  <c r="S149"/>
  <c r="R149"/>
  <c r="Q149"/>
  <c r="O149"/>
  <c r="M149"/>
  <c r="K149"/>
  <c r="I149"/>
  <c r="G149"/>
  <c r="E149"/>
  <c r="C149"/>
  <c r="S148"/>
  <c r="R148"/>
  <c r="Q148"/>
  <c r="O144"/>
  <c r="P143"/>
  <c r="N143"/>
  <c r="L143"/>
  <c r="J143"/>
  <c r="H143"/>
  <c r="F143"/>
  <c r="D143"/>
  <c r="O142"/>
  <c r="M142"/>
  <c r="K142"/>
  <c r="K143" s="1"/>
  <c r="I142"/>
  <c r="I143" s="1"/>
  <c r="G142"/>
  <c r="G143" s="1"/>
  <c r="E142"/>
  <c r="E143" s="1"/>
  <c r="C142"/>
  <c r="C143" s="1"/>
  <c r="S141"/>
  <c r="R141"/>
  <c r="Q141"/>
  <c r="S140"/>
  <c r="R140"/>
  <c r="Q140"/>
  <c r="O140"/>
  <c r="M140"/>
  <c r="K140"/>
  <c r="I140"/>
  <c r="G140"/>
  <c r="E140"/>
  <c r="C140"/>
  <c r="S139"/>
  <c r="R139"/>
  <c r="Q139"/>
  <c r="O139"/>
  <c r="M139"/>
  <c r="K139"/>
  <c r="I139"/>
  <c r="G139"/>
  <c r="E139"/>
  <c r="C139"/>
  <c r="S138"/>
  <c r="R138"/>
  <c r="Q138"/>
  <c r="O134"/>
  <c r="P133"/>
  <c r="N133"/>
  <c r="L133"/>
  <c r="J133"/>
  <c r="H133"/>
  <c r="F133"/>
  <c r="D133"/>
  <c r="O132"/>
  <c r="M132"/>
  <c r="K132"/>
  <c r="K133" s="1"/>
  <c r="I132"/>
  <c r="I133" s="1"/>
  <c r="G132"/>
  <c r="G133" s="1"/>
  <c r="E132"/>
  <c r="E133" s="1"/>
  <c r="C132"/>
  <c r="C133" s="1"/>
  <c r="S131"/>
  <c r="R131"/>
  <c r="Q131"/>
  <c r="S130"/>
  <c r="R130"/>
  <c r="Q130"/>
  <c r="O130"/>
  <c r="M130"/>
  <c r="K130"/>
  <c r="I130"/>
  <c r="G130"/>
  <c r="E130"/>
  <c r="C130"/>
  <c r="S129"/>
  <c r="R129"/>
  <c r="Q129"/>
  <c r="O129"/>
  <c r="M129"/>
  <c r="K129"/>
  <c r="I129"/>
  <c r="G129"/>
  <c r="E129"/>
  <c r="C129"/>
  <c r="S128"/>
  <c r="R128"/>
  <c r="Q128"/>
  <c r="O124"/>
  <c r="P123"/>
  <c r="N123"/>
  <c r="L123"/>
  <c r="J123"/>
  <c r="H123"/>
  <c r="F123"/>
  <c r="D123"/>
  <c r="O122"/>
  <c r="O123" s="1"/>
  <c r="M122"/>
  <c r="M123" s="1"/>
  <c r="K122"/>
  <c r="K123" s="1"/>
  <c r="I122"/>
  <c r="I123" s="1"/>
  <c r="G122"/>
  <c r="G123" s="1"/>
  <c r="E122"/>
  <c r="E123" s="1"/>
  <c r="C122"/>
  <c r="C123" s="1"/>
  <c r="S121"/>
  <c r="R121"/>
  <c r="Q121"/>
  <c r="S120"/>
  <c r="R120"/>
  <c r="Q120"/>
  <c r="O120"/>
  <c r="M120"/>
  <c r="K120"/>
  <c r="I120"/>
  <c r="G120"/>
  <c r="E120"/>
  <c r="C120"/>
  <c r="S119"/>
  <c r="R119"/>
  <c r="Q119"/>
  <c r="O119"/>
  <c r="M119"/>
  <c r="K119"/>
  <c r="I119"/>
  <c r="G119"/>
  <c r="E119"/>
  <c r="C119"/>
  <c r="S118"/>
  <c r="R118"/>
  <c r="Q118"/>
  <c r="O114"/>
  <c r="P113"/>
  <c r="N113"/>
  <c r="L113"/>
  <c r="J113"/>
  <c r="H113"/>
  <c r="F113"/>
  <c r="D113"/>
  <c r="O112"/>
  <c r="O113" s="1"/>
  <c r="M112"/>
  <c r="M113" s="1"/>
  <c r="K112"/>
  <c r="K113" s="1"/>
  <c r="I112"/>
  <c r="I113" s="1"/>
  <c r="G112"/>
  <c r="G113" s="1"/>
  <c r="E112"/>
  <c r="E113" s="1"/>
  <c r="C112"/>
  <c r="C113" s="1"/>
  <c r="S111"/>
  <c r="R111"/>
  <c r="Q111"/>
  <c r="S110"/>
  <c r="R110"/>
  <c r="Q110"/>
  <c r="O110"/>
  <c r="M110"/>
  <c r="K110"/>
  <c r="I110"/>
  <c r="G110"/>
  <c r="E110"/>
  <c r="C110"/>
  <c r="S109"/>
  <c r="R109"/>
  <c r="Q109"/>
  <c r="O109"/>
  <c r="M109"/>
  <c r="K109"/>
  <c r="I109"/>
  <c r="G109"/>
  <c r="E109"/>
  <c r="C109"/>
  <c r="S108"/>
  <c r="R108"/>
  <c r="Q108"/>
  <c r="O104"/>
  <c r="P103"/>
  <c r="N103"/>
  <c r="L103"/>
  <c r="J103"/>
  <c r="H103"/>
  <c r="F103"/>
  <c r="D103"/>
  <c r="O102"/>
  <c r="M102"/>
  <c r="M103" s="1"/>
  <c r="K102"/>
  <c r="K103" s="1"/>
  <c r="I102"/>
  <c r="I103" s="1"/>
  <c r="G102"/>
  <c r="G103" s="1"/>
  <c r="E102"/>
  <c r="E103" s="1"/>
  <c r="C102"/>
  <c r="S101"/>
  <c r="R101"/>
  <c r="Q101"/>
  <c r="S100"/>
  <c r="R100"/>
  <c r="Q100"/>
  <c r="O100"/>
  <c r="M100"/>
  <c r="K100"/>
  <c r="I100"/>
  <c r="G100"/>
  <c r="E100"/>
  <c r="C100"/>
  <c r="S99"/>
  <c r="R99"/>
  <c r="Q99"/>
  <c r="O99"/>
  <c r="M99"/>
  <c r="K99"/>
  <c r="I99"/>
  <c r="G99"/>
  <c r="E99"/>
  <c r="C99"/>
  <c r="S98"/>
  <c r="R98"/>
  <c r="O94"/>
  <c r="P93"/>
  <c r="N93"/>
  <c r="L93"/>
  <c r="J93"/>
  <c r="H93"/>
  <c r="F93"/>
  <c r="D93"/>
  <c r="O92"/>
  <c r="M92"/>
  <c r="M93" s="1"/>
  <c r="K92"/>
  <c r="K93" s="1"/>
  <c r="I92"/>
  <c r="I93" s="1"/>
  <c r="G92"/>
  <c r="G93" s="1"/>
  <c r="E92"/>
  <c r="E93" s="1"/>
  <c r="C92"/>
  <c r="S91"/>
  <c r="R91"/>
  <c r="Q91"/>
  <c r="S90"/>
  <c r="R90"/>
  <c r="Q90"/>
  <c r="O90"/>
  <c r="M90"/>
  <c r="K90"/>
  <c r="I90"/>
  <c r="G90"/>
  <c r="E90"/>
  <c r="C90"/>
  <c r="S89"/>
  <c r="R89"/>
  <c r="Q89"/>
  <c r="O89"/>
  <c r="M89"/>
  <c r="K89"/>
  <c r="I89"/>
  <c r="G89"/>
  <c r="E89"/>
  <c r="C89"/>
  <c r="S88"/>
  <c r="R88"/>
  <c r="Q88"/>
  <c r="O84"/>
  <c r="P83"/>
  <c r="N83"/>
  <c r="L83"/>
  <c r="J83"/>
  <c r="H83"/>
  <c r="F83"/>
  <c r="D83"/>
  <c r="O82"/>
  <c r="M82"/>
  <c r="M83" s="1"/>
  <c r="K82"/>
  <c r="K83" s="1"/>
  <c r="I82"/>
  <c r="I83" s="1"/>
  <c r="G82"/>
  <c r="G83" s="1"/>
  <c r="E82"/>
  <c r="E83" s="1"/>
  <c r="C82"/>
  <c r="S81"/>
  <c r="R81"/>
  <c r="Q81"/>
  <c r="S80"/>
  <c r="R80"/>
  <c r="Q80"/>
  <c r="O80"/>
  <c r="M80"/>
  <c r="K80"/>
  <c r="I80"/>
  <c r="G80"/>
  <c r="E80"/>
  <c r="C80"/>
  <c r="S79"/>
  <c r="R79"/>
  <c r="Q79"/>
  <c r="O79"/>
  <c r="M79"/>
  <c r="K79"/>
  <c r="I79"/>
  <c r="G79"/>
  <c r="E79"/>
  <c r="C79"/>
  <c r="S78"/>
  <c r="R78"/>
  <c r="Q78"/>
  <c r="O74"/>
  <c r="P73"/>
  <c r="N73"/>
  <c r="L73"/>
  <c r="J73"/>
  <c r="H73"/>
  <c r="F73"/>
  <c r="D73"/>
  <c r="O72"/>
  <c r="M72"/>
  <c r="M73" s="1"/>
  <c r="K72"/>
  <c r="K73" s="1"/>
  <c r="I72"/>
  <c r="I73" s="1"/>
  <c r="G72"/>
  <c r="G73" s="1"/>
  <c r="E72"/>
  <c r="E73" s="1"/>
  <c r="C72"/>
  <c r="S71"/>
  <c r="R71"/>
  <c r="Q71"/>
  <c r="S70"/>
  <c r="R70"/>
  <c r="Q70"/>
  <c r="O70"/>
  <c r="M70"/>
  <c r="K70"/>
  <c r="I70"/>
  <c r="G70"/>
  <c r="E70"/>
  <c r="C70"/>
  <c r="S69"/>
  <c r="R69"/>
  <c r="Q69"/>
  <c r="O69"/>
  <c r="M69"/>
  <c r="K69"/>
  <c r="I69"/>
  <c r="G69"/>
  <c r="E69"/>
  <c r="C69"/>
  <c r="S68"/>
  <c r="R68"/>
  <c r="Q68"/>
  <c r="O64"/>
  <c r="P63"/>
  <c r="N63"/>
  <c r="L63"/>
  <c r="J63"/>
  <c r="H63"/>
  <c r="F63"/>
  <c r="D63"/>
  <c r="O62"/>
  <c r="M62"/>
  <c r="K62"/>
  <c r="I62"/>
  <c r="G62"/>
  <c r="E62"/>
  <c r="C62"/>
  <c r="S61"/>
  <c r="R61"/>
  <c r="Q61"/>
  <c r="S60"/>
  <c r="R60"/>
  <c r="Q60"/>
  <c r="O60"/>
  <c r="M60"/>
  <c r="K60"/>
  <c r="I60"/>
  <c r="G60"/>
  <c r="E60"/>
  <c r="C60"/>
  <c r="S59"/>
  <c r="R59"/>
  <c r="Q59"/>
  <c r="O59"/>
  <c r="M59"/>
  <c r="K59"/>
  <c r="I59"/>
  <c r="G59"/>
  <c r="E59"/>
  <c r="C59"/>
  <c r="S58"/>
  <c r="R58"/>
  <c r="Q58"/>
  <c r="O54"/>
  <c r="P53"/>
  <c r="N53"/>
  <c r="L53"/>
  <c r="J53"/>
  <c r="H53"/>
  <c r="F53"/>
  <c r="D53"/>
  <c r="O52"/>
  <c r="M52"/>
  <c r="M53" s="1"/>
  <c r="K52"/>
  <c r="K53" s="1"/>
  <c r="I52"/>
  <c r="I53" s="1"/>
  <c r="G52"/>
  <c r="G53" s="1"/>
  <c r="E52"/>
  <c r="E53" s="1"/>
  <c r="C52"/>
  <c r="C53" s="1"/>
  <c r="S51"/>
  <c r="R51"/>
  <c r="Q51"/>
  <c r="S50"/>
  <c r="R50"/>
  <c r="Q50"/>
  <c r="O50"/>
  <c r="M50"/>
  <c r="K50"/>
  <c r="I50"/>
  <c r="G50"/>
  <c r="E50"/>
  <c r="C50"/>
  <c r="S49"/>
  <c r="R49"/>
  <c r="Q49"/>
  <c r="O49"/>
  <c r="M49"/>
  <c r="K49"/>
  <c r="I49"/>
  <c r="G49"/>
  <c r="E49"/>
  <c r="C49"/>
  <c r="S48"/>
  <c r="R48"/>
  <c r="Q48"/>
  <c r="O44"/>
  <c r="P43"/>
  <c r="N43"/>
  <c r="L43"/>
  <c r="J43"/>
  <c r="H43"/>
  <c r="F43"/>
  <c r="D43"/>
  <c r="O42"/>
  <c r="M42"/>
  <c r="K42"/>
  <c r="K43" s="1"/>
  <c r="I42"/>
  <c r="I43" s="1"/>
  <c r="G42"/>
  <c r="G43" s="1"/>
  <c r="E42"/>
  <c r="E43" s="1"/>
  <c r="C42"/>
  <c r="C43" s="1"/>
  <c r="S41"/>
  <c r="R41"/>
  <c r="Q41"/>
  <c r="S40"/>
  <c r="R40"/>
  <c r="Q40"/>
  <c r="O40"/>
  <c r="M40"/>
  <c r="K40"/>
  <c r="I40"/>
  <c r="G40"/>
  <c r="E40"/>
  <c r="C40"/>
  <c r="S39"/>
  <c r="R39"/>
  <c r="Q39"/>
  <c r="O39"/>
  <c r="M39"/>
  <c r="K39"/>
  <c r="I39"/>
  <c r="G39"/>
  <c r="E39"/>
  <c r="C39"/>
  <c r="S38"/>
  <c r="R38"/>
  <c r="Q38"/>
  <c r="O34"/>
  <c r="P33"/>
  <c r="N33"/>
  <c r="L33"/>
  <c r="J33"/>
  <c r="H33"/>
  <c r="F33"/>
  <c r="D33"/>
  <c r="O32"/>
  <c r="M32"/>
  <c r="K32"/>
  <c r="K33" s="1"/>
  <c r="I32"/>
  <c r="I33" s="1"/>
  <c r="G32"/>
  <c r="G33" s="1"/>
  <c r="E32"/>
  <c r="E33" s="1"/>
  <c r="C32"/>
  <c r="S31"/>
  <c r="R31"/>
  <c r="Q31"/>
  <c r="S30"/>
  <c r="R30"/>
  <c r="Q30"/>
  <c r="O30"/>
  <c r="M30"/>
  <c r="K30"/>
  <c r="I30"/>
  <c r="G30"/>
  <c r="E30"/>
  <c r="C30"/>
  <c r="S29"/>
  <c r="R29"/>
  <c r="Q29"/>
  <c r="O29"/>
  <c r="M29"/>
  <c r="K29"/>
  <c r="I29"/>
  <c r="G29"/>
  <c r="E29"/>
  <c r="C29"/>
  <c r="S28"/>
  <c r="R28"/>
  <c r="Q28"/>
  <c r="O24"/>
  <c r="P23"/>
  <c r="N23"/>
  <c r="L23"/>
  <c r="J23"/>
  <c r="H23"/>
  <c r="F23"/>
  <c r="D23"/>
  <c r="O22"/>
  <c r="M22"/>
  <c r="K22"/>
  <c r="K23" s="1"/>
  <c r="I22"/>
  <c r="I23" s="1"/>
  <c r="G22"/>
  <c r="G23" s="1"/>
  <c r="E22"/>
  <c r="E23" s="1"/>
  <c r="C22"/>
  <c r="C23" s="1"/>
  <c r="S21"/>
  <c r="R21"/>
  <c r="Q21"/>
  <c r="S20"/>
  <c r="R20"/>
  <c r="Q20"/>
  <c r="O20"/>
  <c r="M20"/>
  <c r="K20"/>
  <c r="I20"/>
  <c r="G20"/>
  <c r="E20"/>
  <c r="C20"/>
  <c r="S19"/>
  <c r="R19"/>
  <c r="Q19"/>
  <c r="O19"/>
  <c r="M19"/>
  <c r="K19"/>
  <c r="I19"/>
  <c r="G19"/>
  <c r="E19"/>
  <c r="C19"/>
  <c r="S18"/>
  <c r="R18"/>
  <c r="Q18"/>
  <c r="B16"/>
  <c r="B26" s="1"/>
  <c r="O14"/>
  <c r="P13"/>
  <c r="N13"/>
  <c r="L13"/>
  <c r="J13"/>
  <c r="H13"/>
  <c r="F13"/>
  <c r="D13"/>
  <c r="M12"/>
  <c r="K12"/>
  <c r="I12"/>
  <c r="G12"/>
  <c r="E12"/>
  <c r="C12"/>
  <c r="O10"/>
  <c r="M10"/>
  <c r="K10"/>
  <c r="I10"/>
  <c r="G10"/>
  <c r="E10"/>
  <c r="C10"/>
  <c r="O9"/>
  <c r="M9"/>
  <c r="K9"/>
  <c r="I9"/>
  <c r="G9"/>
  <c r="E9"/>
  <c r="C9"/>
  <c r="B7"/>
  <c r="O174" i="5"/>
  <c r="P173"/>
  <c r="O173"/>
  <c r="N173"/>
  <c r="M173"/>
  <c r="L173"/>
  <c r="K173"/>
  <c r="J173"/>
  <c r="H173"/>
  <c r="G173"/>
  <c r="F173"/>
  <c r="E173"/>
  <c r="D173"/>
  <c r="C173"/>
  <c r="O172"/>
  <c r="M172"/>
  <c r="K172"/>
  <c r="I172"/>
  <c r="I173" s="1"/>
  <c r="G172"/>
  <c r="E172"/>
  <c r="C172"/>
  <c r="O164"/>
  <c r="P163"/>
  <c r="O163"/>
  <c r="N163"/>
  <c r="M163"/>
  <c r="L163"/>
  <c r="K163"/>
  <c r="J163"/>
  <c r="I163"/>
  <c r="H163"/>
  <c r="G163"/>
  <c r="F163"/>
  <c r="E163"/>
  <c r="D163"/>
  <c r="C163"/>
  <c r="O162"/>
  <c r="M162"/>
  <c r="K162"/>
  <c r="I162"/>
  <c r="G162"/>
  <c r="E162"/>
  <c r="C162"/>
  <c r="O14"/>
  <c r="P13"/>
  <c r="N13"/>
  <c r="L13"/>
  <c r="K13"/>
  <c r="J13"/>
  <c r="H13"/>
  <c r="F13"/>
  <c r="E13"/>
  <c r="D13"/>
  <c r="O12"/>
  <c r="O13" s="1"/>
  <c r="M12"/>
  <c r="K12"/>
  <c r="I12"/>
  <c r="I13" s="1"/>
  <c r="G12"/>
  <c r="G13" s="1"/>
  <c r="E12"/>
  <c r="C12"/>
  <c r="O24"/>
  <c r="P23"/>
  <c r="O23"/>
  <c r="N23"/>
  <c r="M23"/>
  <c r="L23"/>
  <c r="K23"/>
  <c r="J23"/>
  <c r="H23"/>
  <c r="G23"/>
  <c r="F23"/>
  <c r="E23"/>
  <c r="D23"/>
  <c r="C23"/>
  <c r="O22"/>
  <c r="M22"/>
  <c r="K22"/>
  <c r="I22"/>
  <c r="I23" s="1"/>
  <c r="G22"/>
  <c r="E22"/>
  <c r="C22"/>
  <c r="O34"/>
  <c r="P33"/>
  <c r="O33"/>
  <c r="N33"/>
  <c r="M33" s="1"/>
  <c r="L33"/>
  <c r="K33"/>
  <c r="J33"/>
  <c r="H33"/>
  <c r="F33"/>
  <c r="E33"/>
  <c r="D33"/>
  <c r="O32"/>
  <c r="M32"/>
  <c r="K32"/>
  <c r="I32"/>
  <c r="I33" s="1"/>
  <c r="G32"/>
  <c r="G33" s="1"/>
  <c r="E32"/>
  <c r="C32"/>
  <c r="O44"/>
  <c r="P43"/>
  <c r="O43"/>
  <c r="N43"/>
  <c r="M43"/>
  <c r="L43"/>
  <c r="K43"/>
  <c r="J43"/>
  <c r="H43"/>
  <c r="G43"/>
  <c r="F43"/>
  <c r="E43"/>
  <c r="D43"/>
  <c r="C43"/>
  <c r="O42"/>
  <c r="M42"/>
  <c r="K42"/>
  <c r="I42"/>
  <c r="I43" s="1"/>
  <c r="G42"/>
  <c r="E42"/>
  <c r="C42"/>
  <c r="O54"/>
  <c r="P53"/>
  <c r="O53"/>
  <c r="N53"/>
  <c r="M53"/>
  <c r="L53"/>
  <c r="K53"/>
  <c r="J53"/>
  <c r="H53"/>
  <c r="G53"/>
  <c r="F53"/>
  <c r="E53"/>
  <c r="D53"/>
  <c r="C53"/>
  <c r="O52"/>
  <c r="M52"/>
  <c r="K52"/>
  <c r="I52"/>
  <c r="I53" s="1"/>
  <c r="G52"/>
  <c r="E52"/>
  <c r="C52"/>
  <c r="O64"/>
  <c r="P63"/>
  <c r="O63"/>
  <c r="N63"/>
  <c r="M63"/>
  <c r="L63"/>
  <c r="K63"/>
  <c r="J63"/>
  <c r="H63"/>
  <c r="G63"/>
  <c r="F63"/>
  <c r="E63"/>
  <c r="D63"/>
  <c r="C63"/>
  <c r="O62"/>
  <c r="M62"/>
  <c r="K62"/>
  <c r="I62"/>
  <c r="I63" s="1"/>
  <c r="G62"/>
  <c r="E62"/>
  <c r="C62"/>
  <c r="O74"/>
  <c r="P73"/>
  <c r="O73"/>
  <c r="N73"/>
  <c r="M73"/>
  <c r="L73"/>
  <c r="K73"/>
  <c r="J73"/>
  <c r="H73"/>
  <c r="G73"/>
  <c r="F73"/>
  <c r="E73"/>
  <c r="D73"/>
  <c r="C73"/>
  <c r="O72"/>
  <c r="M72"/>
  <c r="K72"/>
  <c r="I72"/>
  <c r="I73" s="1"/>
  <c r="G72"/>
  <c r="E72"/>
  <c r="C72"/>
  <c r="O84"/>
  <c r="P83"/>
  <c r="O83"/>
  <c r="N83"/>
  <c r="M83"/>
  <c r="L83"/>
  <c r="K83"/>
  <c r="J83"/>
  <c r="H83"/>
  <c r="G83"/>
  <c r="F83"/>
  <c r="E83"/>
  <c r="D83"/>
  <c r="C83"/>
  <c r="O82"/>
  <c r="M82"/>
  <c r="K82"/>
  <c r="I82"/>
  <c r="I83" s="1"/>
  <c r="G82"/>
  <c r="E82"/>
  <c r="C82"/>
  <c r="O94"/>
  <c r="P93"/>
  <c r="O93"/>
  <c r="N93"/>
  <c r="M93"/>
  <c r="L93"/>
  <c r="K93"/>
  <c r="J93"/>
  <c r="H93"/>
  <c r="G93"/>
  <c r="F93"/>
  <c r="E93"/>
  <c r="D93"/>
  <c r="C93"/>
  <c r="O92"/>
  <c r="M92"/>
  <c r="K92"/>
  <c r="I92"/>
  <c r="I93" s="1"/>
  <c r="G92"/>
  <c r="E92"/>
  <c r="C92"/>
  <c r="O104"/>
  <c r="P103"/>
  <c r="O103"/>
  <c r="N103"/>
  <c r="M103"/>
  <c r="L103"/>
  <c r="K103"/>
  <c r="J103"/>
  <c r="H103"/>
  <c r="G103"/>
  <c r="F103"/>
  <c r="E103"/>
  <c r="D103"/>
  <c r="C103"/>
  <c r="O102"/>
  <c r="M102"/>
  <c r="K102"/>
  <c r="I102"/>
  <c r="I103" s="1"/>
  <c r="G102"/>
  <c r="E102"/>
  <c r="C102"/>
  <c r="O114"/>
  <c r="P113"/>
  <c r="O113"/>
  <c r="N113"/>
  <c r="M113"/>
  <c r="L113"/>
  <c r="K113"/>
  <c r="J113"/>
  <c r="H113"/>
  <c r="G113"/>
  <c r="F113"/>
  <c r="E113"/>
  <c r="D113"/>
  <c r="C113"/>
  <c r="O112"/>
  <c r="M112"/>
  <c r="K112"/>
  <c r="I112"/>
  <c r="I113" s="1"/>
  <c r="G112"/>
  <c r="E112"/>
  <c r="C112"/>
  <c r="O124"/>
  <c r="P123"/>
  <c r="O123"/>
  <c r="N123"/>
  <c r="M123"/>
  <c r="L123"/>
  <c r="K123"/>
  <c r="J123"/>
  <c r="H123"/>
  <c r="G123"/>
  <c r="F123"/>
  <c r="E123"/>
  <c r="D123"/>
  <c r="C123"/>
  <c r="O122"/>
  <c r="M122"/>
  <c r="K122"/>
  <c r="I122"/>
  <c r="I123" s="1"/>
  <c r="G122"/>
  <c r="E122"/>
  <c r="C122"/>
  <c r="O134"/>
  <c r="P133"/>
  <c r="O133"/>
  <c r="N133"/>
  <c r="M133"/>
  <c r="L133"/>
  <c r="K133"/>
  <c r="J133"/>
  <c r="H133"/>
  <c r="G133"/>
  <c r="F133"/>
  <c r="E133"/>
  <c r="D133"/>
  <c r="C133"/>
  <c r="O132"/>
  <c r="M132"/>
  <c r="K132"/>
  <c r="I132"/>
  <c r="I133" s="1"/>
  <c r="G132"/>
  <c r="E132"/>
  <c r="C132"/>
  <c r="O144"/>
  <c r="P143"/>
  <c r="O143"/>
  <c r="N143"/>
  <c r="M143"/>
  <c r="L143"/>
  <c r="K143"/>
  <c r="J143"/>
  <c r="H143"/>
  <c r="G143"/>
  <c r="F143"/>
  <c r="E143"/>
  <c r="D143"/>
  <c r="C143"/>
  <c r="O142"/>
  <c r="M142"/>
  <c r="K142"/>
  <c r="I142"/>
  <c r="I143" s="1"/>
  <c r="G142"/>
  <c r="E142"/>
  <c r="C142"/>
  <c r="O154"/>
  <c r="P153"/>
  <c r="O153"/>
  <c r="N153"/>
  <c r="M153"/>
  <c r="L153"/>
  <c r="K153"/>
  <c r="J153"/>
  <c r="H153"/>
  <c r="G153"/>
  <c r="F153"/>
  <c r="E153"/>
  <c r="D153"/>
  <c r="C153"/>
  <c r="O152"/>
  <c r="M152"/>
  <c r="K152"/>
  <c r="I152"/>
  <c r="I153" s="1"/>
  <c r="G152"/>
  <c r="E152"/>
  <c r="C152"/>
  <c r="O184"/>
  <c r="P183"/>
  <c r="O183"/>
  <c r="N183"/>
  <c r="M183"/>
  <c r="L183"/>
  <c r="K183"/>
  <c r="J183"/>
  <c r="H183"/>
  <c r="G183"/>
  <c r="F183"/>
  <c r="E183"/>
  <c r="D183"/>
  <c r="C183"/>
  <c r="O182"/>
  <c r="M182"/>
  <c r="K182"/>
  <c r="I182"/>
  <c r="I183" s="1"/>
  <c r="G182"/>
  <c r="E182"/>
  <c r="C182"/>
  <c r="O194"/>
  <c r="P193"/>
  <c r="O193"/>
  <c r="N193"/>
  <c r="M193"/>
  <c r="L193"/>
  <c r="K193"/>
  <c r="J193"/>
  <c r="H193"/>
  <c r="G193"/>
  <c r="F193"/>
  <c r="E193"/>
  <c r="D193"/>
  <c r="C193"/>
  <c r="O192"/>
  <c r="M192"/>
  <c r="K192"/>
  <c r="I192"/>
  <c r="I193" s="1"/>
  <c r="G192"/>
  <c r="E192"/>
  <c r="C192"/>
  <c r="O204"/>
  <c r="P203"/>
  <c r="O203"/>
  <c r="N203"/>
  <c r="M203"/>
  <c r="L203"/>
  <c r="K203"/>
  <c r="J203"/>
  <c r="H203"/>
  <c r="G203"/>
  <c r="F203"/>
  <c r="E203"/>
  <c r="D203"/>
  <c r="C203"/>
  <c r="O202"/>
  <c r="M202"/>
  <c r="K202"/>
  <c r="I202"/>
  <c r="I203" s="1"/>
  <c r="G202"/>
  <c r="E202"/>
  <c r="C202"/>
  <c r="O214"/>
  <c r="P213"/>
  <c r="O213"/>
  <c r="N213"/>
  <c r="M213"/>
  <c r="L213"/>
  <c r="K213"/>
  <c r="J213"/>
  <c r="H213"/>
  <c r="G213"/>
  <c r="F213"/>
  <c r="E213"/>
  <c r="D213"/>
  <c r="C213"/>
  <c r="O212"/>
  <c r="M212"/>
  <c r="K212"/>
  <c r="I212"/>
  <c r="I213" s="1"/>
  <c r="G212"/>
  <c r="E212"/>
  <c r="C212"/>
  <c r="O224"/>
  <c r="P223"/>
  <c r="O223"/>
  <c r="N223"/>
  <c r="M223"/>
  <c r="L223"/>
  <c r="K223"/>
  <c r="J223"/>
  <c r="H223"/>
  <c r="G223"/>
  <c r="F223"/>
  <c r="E223"/>
  <c r="D223"/>
  <c r="C223"/>
  <c r="O222"/>
  <c r="M222"/>
  <c r="K222"/>
  <c r="I222"/>
  <c r="I223" s="1"/>
  <c r="G222"/>
  <c r="E222"/>
  <c r="C222"/>
  <c r="O234"/>
  <c r="P233"/>
  <c r="O233"/>
  <c r="N233"/>
  <c r="M233"/>
  <c r="L233"/>
  <c r="K233"/>
  <c r="J233"/>
  <c r="H233"/>
  <c r="G233"/>
  <c r="F233"/>
  <c r="E233"/>
  <c r="D233"/>
  <c r="C233"/>
  <c r="O232"/>
  <c r="M232"/>
  <c r="K232"/>
  <c r="I232"/>
  <c r="I233" s="1"/>
  <c r="G232"/>
  <c r="E232"/>
  <c r="C232"/>
  <c r="O244"/>
  <c r="P243"/>
  <c r="O243"/>
  <c r="N243"/>
  <c r="M243"/>
  <c r="L243"/>
  <c r="K243"/>
  <c r="J243"/>
  <c r="H243"/>
  <c r="G243"/>
  <c r="F243"/>
  <c r="E243"/>
  <c r="D243"/>
  <c r="C243"/>
  <c r="O242"/>
  <c r="M242"/>
  <c r="K242"/>
  <c r="I242"/>
  <c r="I243" s="1"/>
  <c r="G242"/>
  <c r="E242"/>
  <c r="C242"/>
  <c r="O254"/>
  <c r="P253"/>
  <c r="O253"/>
  <c r="N253"/>
  <c r="M253"/>
  <c r="L253"/>
  <c r="K253"/>
  <c r="J253"/>
  <c r="H253"/>
  <c r="G253"/>
  <c r="F253"/>
  <c r="E253"/>
  <c r="D253"/>
  <c r="C253"/>
  <c r="O252"/>
  <c r="M252"/>
  <c r="K252"/>
  <c r="I252"/>
  <c r="I253" s="1"/>
  <c r="G252"/>
  <c r="E252"/>
  <c r="C252"/>
  <c r="O264"/>
  <c r="P263"/>
  <c r="O263"/>
  <c r="N263"/>
  <c r="M263"/>
  <c r="L263"/>
  <c r="K263"/>
  <c r="J263"/>
  <c r="H263"/>
  <c r="G263"/>
  <c r="F263"/>
  <c r="E263"/>
  <c r="D263"/>
  <c r="C263"/>
  <c r="O262"/>
  <c r="M262"/>
  <c r="K262"/>
  <c r="I262"/>
  <c r="I263" s="1"/>
  <c r="G262"/>
  <c r="E262"/>
  <c r="C262"/>
  <c r="O274"/>
  <c r="P273"/>
  <c r="O273"/>
  <c r="N273"/>
  <c r="M273"/>
  <c r="L273"/>
  <c r="K273"/>
  <c r="J273"/>
  <c r="H273"/>
  <c r="G273"/>
  <c r="F273"/>
  <c r="E273"/>
  <c r="D273"/>
  <c r="C273"/>
  <c r="O272"/>
  <c r="M272"/>
  <c r="K272"/>
  <c r="I272"/>
  <c r="I273" s="1"/>
  <c r="G272"/>
  <c r="E272"/>
  <c r="C272"/>
  <c r="O284"/>
  <c r="P283"/>
  <c r="O283"/>
  <c r="N283"/>
  <c r="M283"/>
  <c r="L283"/>
  <c r="K283"/>
  <c r="J283"/>
  <c r="H283"/>
  <c r="G283"/>
  <c r="F283"/>
  <c r="E283"/>
  <c r="D283"/>
  <c r="C283"/>
  <c r="O282"/>
  <c r="M282"/>
  <c r="K282"/>
  <c r="I282"/>
  <c r="I283" s="1"/>
  <c r="G282"/>
  <c r="E282"/>
  <c r="C282"/>
  <c r="O294"/>
  <c r="P293"/>
  <c r="O293"/>
  <c r="N293"/>
  <c r="M293"/>
  <c r="L293"/>
  <c r="K293"/>
  <c r="J293"/>
  <c r="H293"/>
  <c r="G293"/>
  <c r="F293"/>
  <c r="E293"/>
  <c r="D293"/>
  <c r="C293"/>
  <c r="O292"/>
  <c r="M292"/>
  <c r="K292"/>
  <c r="I292"/>
  <c r="I293" s="1"/>
  <c r="G292"/>
  <c r="E292"/>
  <c r="C292"/>
  <c r="O304"/>
  <c r="P303"/>
  <c r="O303"/>
  <c r="N303"/>
  <c r="M303"/>
  <c r="L303"/>
  <c r="K303"/>
  <c r="J303"/>
  <c r="H303"/>
  <c r="G303"/>
  <c r="F303"/>
  <c r="E303"/>
  <c r="D303"/>
  <c r="C303"/>
  <c r="O302"/>
  <c r="M302"/>
  <c r="K302"/>
  <c r="I302"/>
  <c r="I303" s="1"/>
  <c r="G302"/>
  <c r="E302"/>
  <c r="C302"/>
  <c r="O314"/>
  <c r="P313"/>
  <c r="O313"/>
  <c r="N313"/>
  <c r="M313"/>
  <c r="L313"/>
  <c r="K313"/>
  <c r="J313"/>
  <c r="H313"/>
  <c r="G313"/>
  <c r="F313"/>
  <c r="E313"/>
  <c r="D313"/>
  <c r="C313"/>
  <c r="O312"/>
  <c r="M312"/>
  <c r="K312"/>
  <c r="I312"/>
  <c r="I313" s="1"/>
  <c r="G312"/>
  <c r="E312"/>
  <c r="C312"/>
  <c r="O324"/>
  <c r="P323"/>
  <c r="O323"/>
  <c r="N323"/>
  <c r="M323"/>
  <c r="L323"/>
  <c r="K323"/>
  <c r="J323"/>
  <c r="H323"/>
  <c r="G323"/>
  <c r="F323"/>
  <c r="E323"/>
  <c r="D323"/>
  <c r="C323"/>
  <c r="O322"/>
  <c r="M322"/>
  <c r="K322"/>
  <c r="I322"/>
  <c r="I323" s="1"/>
  <c r="G322"/>
  <c r="E322"/>
  <c r="C322"/>
  <c r="O334"/>
  <c r="P333"/>
  <c r="N333"/>
  <c r="M333"/>
  <c r="L333"/>
  <c r="K333"/>
  <c r="J333"/>
  <c r="H333"/>
  <c r="G333"/>
  <c r="F333"/>
  <c r="E333"/>
  <c r="D333"/>
  <c r="C333"/>
  <c r="O332"/>
  <c r="O333" s="1"/>
  <c r="M332"/>
  <c r="K332"/>
  <c r="I332"/>
  <c r="I333" s="1"/>
  <c r="G332"/>
  <c r="E332"/>
  <c r="C332"/>
  <c r="O330"/>
  <c r="M330"/>
  <c r="K330"/>
  <c r="I330"/>
  <c r="G330"/>
  <c r="E330"/>
  <c r="C330"/>
  <c r="O320"/>
  <c r="M320"/>
  <c r="K320"/>
  <c r="I320"/>
  <c r="G320"/>
  <c r="E320"/>
  <c r="C320"/>
  <c r="O310"/>
  <c r="M310"/>
  <c r="K310"/>
  <c r="I310"/>
  <c r="G310"/>
  <c r="E310"/>
  <c r="C310"/>
  <c r="O300"/>
  <c r="M300"/>
  <c r="K300"/>
  <c r="I300"/>
  <c r="G300"/>
  <c r="E300"/>
  <c r="C300"/>
  <c r="O290"/>
  <c r="M290"/>
  <c r="K290"/>
  <c r="I290"/>
  <c r="G290"/>
  <c r="E290"/>
  <c r="C290"/>
  <c r="O280"/>
  <c r="M280"/>
  <c r="K280"/>
  <c r="I280"/>
  <c r="G280"/>
  <c r="E280"/>
  <c r="C280"/>
  <c r="O270"/>
  <c r="M270"/>
  <c r="K270"/>
  <c r="I270"/>
  <c r="G270"/>
  <c r="E270"/>
  <c r="C270"/>
  <c r="O260"/>
  <c r="M260"/>
  <c r="K260"/>
  <c r="I260"/>
  <c r="G260"/>
  <c r="E260"/>
  <c r="C260"/>
  <c r="O250"/>
  <c r="M250"/>
  <c r="K250"/>
  <c r="I250"/>
  <c r="G250"/>
  <c r="E250"/>
  <c r="C250"/>
  <c r="O240"/>
  <c r="M240"/>
  <c r="K240"/>
  <c r="I240"/>
  <c r="G240"/>
  <c r="E240"/>
  <c r="C240"/>
  <c r="O230"/>
  <c r="M230"/>
  <c r="K230"/>
  <c r="I230"/>
  <c r="G230"/>
  <c r="E230"/>
  <c r="C230"/>
  <c r="O220"/>
  <c r="M220"/>
  <c r="K220"/>
  <c r="I220"/>
  <c r="G220"/>
  <c r="E220"/>
  <c r="C220"/>
  <c r="O210"/>
  <c r="M210"/>
  <c r="K210"/>
  <c r="I210"/>
  <c r="G210"/>
  <c r="E210"/>
  <c r="C210"/>
  <c r="O200"/>
  <c r="M200"/>
  <c r="K200"/>
  <c r="I200"/>
  <c r="G200"/>
  <c r="E200"/>
  <c r="C200"/>
  <c r="O190"/>
  <c r="M190"/>
  <c r="K190"/>
  <c r="I190"/>
  <c r="G190"/>
  <c r="E190"/>
  <c r="C190"/>
  <c r="O180"/>
  <c r="M180"/>
  <c r="K180"/>
  <c r="I180"/>
  <c r="G180"/>
  <c r="E180"/>
  <c r="C180"/>
  <c r="O170"/>
  <c r="M170"/>
  <c r="K170"/>
  <c r="I170"/>
  <c r="G170"/>
  <c r="E170"/>
  <c r="C170"/>
  <c r="O160"/>
  <c r="M160"/>
  <c r="K160"/>
  <c r="I160"/>
  <c r="G160"/>
  <c r="E160"/>
  <c r="C160"/>
  <c r="O150"/>
  <c r="M150"/>
  <c r="K150"/>
  <c r="I150"/>
  <c r="G150"/>
  <c r="E150"/>
  <c r="C150"/>
  <c r="O140"/>
  <c r="M140"/>
  <c r="K140"/>
  <c r="I140"/>
  <c r="G140"/>
  <c r="E140"/>
  <c r="C140"/>
  <c r="O130"/>
  <c r="M130"/>
  <c r="K130"/>
  <c r="I130"/>
  <c r="G130"/>
  <c r="E130"/>
  <c r="C130"/>
  <c r="O120"/>
  <c r="M120"/>
  <c r="K120"/>
  <c r="I120"/>
  <c r="G120"/>
  <c r="E120"/>
  <c r="C120"/>
  <c r="O110"/>
  <c r="M110"/>
  <c r="K110"/>
  <c r="I110"/>
  <c r="G110"/>
  <c r="E110"/>
  <c r="C110"/>
  <c r="O100"/>
  <c r="M100"/>
  <c r="K100"/>
  <c r="I100"/>
  <c r="G100"/>
  <c r="E100"/>
  <c r="C100"/>
  <c r="O90"/>
  <c r="M90"/>
  <c r="K90"/>
  <c r="I90"/>
  <c r="G90"/>
  <c r="E90"/>
  <c r="C90"/>
  <c r="O80"/>
  <c r="M80"/>
  <c r="K80"/>
  <c r="I80"/>
  <c r="G80"/>
  <c r="E80"/>
  <c r="C80"/>
  <c r="O70"/>
  <c r="M70"/>
  <c r="K70"/>
  <c r="I70"/>
  <c r="G70"/>
  <c r="E70"/>
  <c r="C70"/>
  <c r="O60"/>
  <c r="M60"/>
  <c r="K60"/>
  <c r="I60"/>
  <c r="G60"/>
  <c r="E60"/>
  <c r="C60"/>
  <c r="O50"/>
  <c r="M50"/>
  <c r="K50"/>
  <c r="I50"/>
  <c r="G50"/>
  <c r="E50"/>
  <c r="C50"/>
  <c r="O40"/>
  <c r="M40"/>
  <c r="K40"/>
  <c r="I40"/>
  <c r="G40"/>
  <c r="E40"/>
  <c r="C40"/>
  <c r="O30"/>
  <c r="M30"/>
  <c r="K30"/>
  <c r="I30"/>
  <c r="G30"/>
  <c r="E30"/>
  <c r="C30"/>
  <c r="O20"/>
  <c r="M20"/>
  <c r="K20"/>
  <c r="I20"/>
  <c r="G20"/>
  <c r="E20"/>
  <c r="C20"/>
  <c r="G10"/>
  <c r="O10"/>
  <c r="M10"/>
  <c r="K10"/>
  <c r="I10"/>
  <c r="E10"/>
  <c r="C10"/>
  <c r="AD27" i="6"/>
  <c r="M35"/>
  <c r="M34"/>
  <c r="M33"/>
  <c r="M32"/>
  <c r="M31"/>
  <c r="M30"/>
  <c r="M29"/>
  <c r="M28"/>
  <c r="M27"/>
  <c r="M26"/>
  <c r="M25"/>
  <c r="M24"/>
  <c r="M23"/>
  <c r="M22"/>
  <c r="M21"/>
  <c r="M20"/>
  <c r="M19"/>
  <c r="M18"/>
  <c r="M17"/>
  <c r="M16"/>
  <c r="M15"/>
  <c r="M14"/>
  <c r="M13"/>
  <c r="M12"/>
  <c r="M11"/>
  <c r="M10"/>
  <c r="M9"/>
  <c r="K35"/>
  <c r="K34"/>
  <c r="K33"/>
  <c r="K32"/>
  <c r="K31"/>
  <c r="K30"/>
  <c r="K29"/>
  <c r="K28"/>
  <c r="K27"/>
  <c r="K26"/>
  <c r="K25"/>
  <c r="K24"/>
  <c r="K23"/>
  <c r="K22"/>
  <c r="K21"/>
  <c r="K20"/>
  <c r="K19"/>
  <c r="K18"/>
  <c r="K17"/>
  <c r="K16"/>
  <c r="K15"/>
  <c r="K14"/>
  <c r="K13"/>
  <c r="K12"/>
  <c r="K11"/>
  <c r="K10"/>
  <c r="K9"/>
  <c r="I35"/>
  <c r="I34"/>
  <c r="I33"/>
  <c r="I32"/>
  <c r="I31"/>
  <c r="I30"/>
  <c r="I29"/>
  <c r="I28"/>
  <c r="I27"/>
  <c r="I26"/>
  <c r="I25"/>
  <c r="I24"/>
  <c r="I23"/>
  <c r="I22"/>
  <c r="I21"/>
  <c r="I20"/>
  <c r="I19"/>
  <c r="I18"/>
  <c r="I17"/>
  <c r="I16"/>
  <c r="I15"/>
  <c r="I14"/>
  <c r="I13"/>
  <c r="I12"/>
  <c r="I11"/>
  <c r="I10"/>
  <c r="I9"/>
  <c r="G35"/>
  <c r="G34"/>
  <c r="G33"/>
  <c r="G32"/>
  <c r="G31"/>
  <c r="G30"/>
  <c r="G29"/>
  <c r="G28"/>
  <c r="G27"/>
  <c r="G26"/>
  <c r="G25"/>
  <c r="G24"/>
  <c r="G23"/>
  <c r="G22"/>
  <c r="G21"/>
  <c r="G20"/>
  <c r="G19"/>
  <c r="G18"/>
  <c r="G17"/>
  <c r="G16"/>
  <c r="G15"/>
  <c r="G14"/>
  <c r="E14"/>
  <c r="C14"/>
  <c r="E13"/>
  <c r="G13"/>
  <c r="G12"/>
  <c r="G11"/>
  <c r="G10"/>
  <c r="G9"/>
  <c r="E35"/>
  <c r="E34"/>
  <c r="E33"/>
  <c r="E32"/>
  <c r="E31"/>
  <c r="E30"/>
  <c r="E29"/>
  <c r="E28"/>
  <c r="E27"/>
  <c r="E26"/>
  <c r="E25"/>
  <c r="E24"/>
  <c r="E23"/>
  <c r="E22"/>
  <c r="E21"/>
  <c r="E20"/>
  <c r="E19"/>
  <c r="E18"/>
  <c r="E17"/>
  <c r="E16"/>
  <c r="E15"/>
  <c r="C13"/>
  <c r="E12"/>
  <c r="E11"/>
  <c r="E10"/>
  <c r="E9"/>
  <c r="C35"/>
  <c r="C34"/>
  <c r="C33"/>
  <c r="C32"/>
  <c r="C31"/>
  <c r="C30"/>
  <c r="C29"/>
  <c r="C28"/>
  <c r="C27"/>
  <c r="C26"/>
  <c r="C25"/>
  <c r="C24"/>
  <c r="C23"/>
  <c r="C22"/>
  <c r="C21"/>
  <c r="C20"/>
  <c r="C19"/>
  <c r="C18"/>
  <c r="X10" i="5"/>
  <c r="X9"/>
  <c r="C17" i="6"/>
  <c r="C16"/>
  <c r="C15"/>
  <c r="C12"/>
  <c r="C11"/>
  <c r="C10"/>
  <c r="C9"/>
  <c r="M36"/>
  <c r="K36"/>
  <c r="I36"/>
  <c r="G36"/>
  <c r="E36"/>
  <c r="B9"/>
  <c r="B10" s="1"/>
  <c r="B11" s="1"/>
  <c r="B12" s="1"/>
  <c r="B13" s="1"/>
  <c r="B14" s="1"/>
  <c r="B15" s="1"/>
  <c r="B16" s="1"/>
  <c r="B17" s="1"/>
  <c r="B18" s="1"/>
  <c r="B19" s="1"/>
  <c r="B20" s="1"/>
  <c r="B21" s="1"/>
  <c r="B22" s="1"/>
  <c r="B23" s="1"/>
  <c r="B24" s="1"/>
  <c r="B25" s="1"/>
  <c r="B26" s="1"/>
  <c r="B27" s="1"/>
  <c r="B28" s="1"/>
  <c r="B29" s="1"/>
  <c r="B30" s="1"/>
  <c r="B31" s="1"/>
  <c r="B32" s="1"/>
  <c r="B33" s="1"/>
  <c r="B34" s="1"/>
  <c r="B35" s="1"/>
  <c r="B36" s="1"/>
  <c r="S331" i="5"/>
  <c r="R331"/>
  <c r="Q331"/>
  <c r="S330"/>
  <c r="R330"/>
  <c r="Q330"/>
  <c r="S329"/>
  <c r="R329"/>
  <c r="Q329"/>
  <c r="O329"/>
  <c r="M329"/>
  <c r="K329"/>
  <c r="I329"/>
  <c r="G329"/>
  <c r="E329"/>
  <c r="C329"/>
  <c r="S328"/>
  <c r="R328"/>
  <c r="Q328"/>
  <c r="S321"/>
  <c r="R321"/>
  <c r="Q321"/>
  <c r="S320"/>
  <c r="R320"/>
  <c r="Q320"/>
  <c r="S319"/>
  <c r="R319"/>
  <c r="Q319"/>
  <c r="O319"/>
  <c r="M319"/>
  <c r="K319"/>
  <c r="I319"/>
  <c r="G319"/>
  <c r="E319"/>
  <c r="C319"/>
  <c r="S318"/>
  <c r="R318"/>
  <c r="Q318"/>
  <c r="S311"/>
  <c r="R311"/>
  <c r="Q311"/>
  <c r="S310"/>
  <c r="R310"/>
  <c r="Q310"/>
  <c r="S309"/>
  <c r="R309"/>
  <c r="Q309"/>
  <c r="O309"/>
  <c r="M309"/>
  <c r="K309"/>
  <c r="I309"/>
  <c r="G309"/>
  <c r="E309"/>
  <c r="C309"/>
  <c r="S308"/>
  <c r="R308"/>
  <c r="Q308"/>
  <c r="S301"/>
  <c r="R301"/>
  <c r="Q301"/>
  <c r="S300"/>
  <c r="R300"/>
  <c r="Q300"/>
  <c r="S299"/>
  <c r="R299"/>
  <c r="Q299"/>
  <c r="O299"/>
  <c r="M299"/>
  <c r="K299"/>
  <c r="I299"/>
  <c r="G299"/>
  <c r="E299"/>
  <c r="C299"/>
  <c r="S298"/>
  <c r="R298"/>
  <c r="Q298"/>
  <c r="S291"/>
  <c r="R291"/>
  <c r="Q291"/>
  <c r="S290"/>
  <c r="R290"/>
  <c r="Q290"/>
  <c r="S289"/>
  <c r="R289"/>
  <c r="Q289"/>
  <c r="O289"/>
  <c r="M289"/>
  <c r="K289"/>
  <c r="I289"/>
  <c r="G289"/>
  <c r="E289"/>
  <c r="C289"/>
  <c r="S288"/>
  <c r="R288"/>
  <c r="Q288"/>
  <c r="S281"/>
  <c r="R281"/>
  <c r="Q281"/>
  <c r="S280"/>
  <c r="R280"/>
  <c r="Q280"/>
  <c r="S279"/>
  <c r="R279"/>
  <c r="Q279"/>
  <c r="O279"/>
  <c r="M279"/>
  <c r="K279"/>
  <c r="I279"/>
  <c r="G279"/>
  <c r="E279"/>
  <c r="C279"/>
  <c r="S278"/>
  <c r="R278"/>
  <c r="Q278"/>
  <c r="S271"/>
  <c r="R271"/>
  <c r="Q271"/>
  <c r="S270"/>
  <c r="R270"/>
  <c r="Q270"/>
  <c r="S269"/>
  <c r="R269"/>
  <c r="Q269"/>
  <c r="O269"/>
  <c r="M269"/>
  <c r="K269"/>
  <c r="I269"/>
  <c r="G269"/>
  <c r="E269"/>
  <c r="C269"/>
  <c r="S268"/>
  <c r="R268"/>
  <c r="Q268"/>
  <c r="S261"/>
  <c r="R261"/>
  <c r="Q261"/>
  <c r="S260"/>
  <c r="R260"/>
  <c r="Q260"/>
  <c r="S259"/>
  <c r="R259"/>
  <c r="Q259"/>
  <c r="O259"/>
  <c r="M259"/>
  <c r="K259"/>
  <c r="I259"/>
  <c r="G259"/>
  <c r="E259"/>
  <c r="C259"/>
  <c r="S258"/>
  <c r="R258"/>
  <c r="Q258"/>
  <c r="S251"/>
  <c r="R251"/>
  <c r="Q251"/>
  <c r="S250"/>
  <c r="R250"/>
  <c r="Q250"/>
  <c r="S249"/>
  <c r="R249"/>
  <c r="Q249"/>
  <c r="O249"/>
  <c r="M249"/>
  <c r="K249"/>
  <c r="I249"/>
  <c r="G249"/>
  <c r="E249"/>
  <c r="C249"/>
  <c r="S248"/>
  <c r="R248"/>
  <c r="Q248"/>
  <c r="S241"/>
  <c r="R241"/>
  <c r="Q241"/>
  <c r="S240"/>
  <c r="R240"/>
  <c r="Q240"/>
  <c r="S239"/>
  <c r="R239"/>
  <c r="Q239"/>
  <c r="O239"/>
  <c r="M239"/>
  <c r="K239"/>
  <c r="I239"/>
  <c r="G239"/>
  <c r="E239"/>
  <c r="C239"/>
  <c r="S238"/>
  <c r="R238"/>
  <c r="Q238"/>
  <c r="S231"/>
  <c r="R231"/>
  <c r="Q231"/>
  <c r="S230"/>
  <c r="R230"/>
  <c r="Q230"/>
  <c r="S229"/>
  <c r="R229"/>
  <c r="Q229"/>
  <c r="O229"/>
  <c r="M229"/>
  <c r="K229"/>
  <c r="I229"/>
  <c r="G229"/>
  <c r="E229"/>
  <c r="C229"/>
  <c r="S228"/>
  <c r="R228"/>
  <c r="Q228"/>
  <c r="S221"/>
  <c r="R221"/>
  <c r="Q221"/>
  <c r="S220"/>
  <c r="R220"/>
  <c r="Q220"/>
  <c r="S219"/>
  <c r="R219"/>
  <c r="Q219"/>
  <c r="O219"/>
  <c r="M219"/>
  <c r="K219"/>
  <c r="I219"/>
  <c r="G219"/>
  <c r="E219"/>
  <c r="C219"/>
  <c r="S218"/>
  <c r="R218"/>
  <c r="Q218"/>
  <c r="S211"/>
  <c r="R211"/>
  <c r="Q211"/>
  <c r="S210"/>
  <c r="R210"/>
  <c r="Q210"/>
  <c r="S209"/>
  <c r="R209"/>
  <c r="Q209"/>
  <c r="O209"/>
  <c r="M209"/>
  <c r="K209"/>
  <c r="I209"/>
  <c r="G209"/>
  <c r="E209"/>
  <c r="C209"/>
  <c r="S208"/>
  <c r="R208"/>
  <c r="Q208"/>
  <c r="S201"/>
  <c r="R201"/>
  <c r="Q201"/>
  <c r="S200"/>
  <c r="R200"/>
  <c r="Q200"/>
  <c r="S199"/>
  <c r="R199"/>
  <c r="Q199"/>
  <c r="O199"/>
  <c r="M199"/>
  <c r="K199"/>
  <c r="I199"/>
  <c r="G199"/>
  <c r="E199"/>
  <c r="C199"/>
  <c r="S198"/>
  <c r="R198"/>
  <c r="Q198"/>
  <c r="S191"/>
  <c r="R191"/>
  <c r="Q191"/>
  <c r="S190"/>
  <c r="R190"/>
  <c r="Q190"/>
  <c r="S189"/>
  <c r="R189"/>
  <c r="Q189"/>
  <c r="O189"/>
  <c r="M189"/>
  <c r="K189"/>
  <c r="I189"/>
  <c r="G189"/>
  <c r="E189"/>
  <c r="C189"/>
  <c r="S188"/>
  <c r="R188"/>
  <c r="S181"/>
  <c r="R181"/>
  <c r="Q181"/>
  <c r="S180"/>
  <c r="R180"/>
  <c r="Q180"/>
  <c r="S179"/>
  <c r="R179"/>
  <c r="Q179"/>
  <c r="O179"/>
  <c r="M179"/>
  <c r="K179"/>
  <c r="I179"/>
  <c r="G179"/>
  <c r="E179"/>
  <c r="C179"/>
  <c r="S178"/>
  <c r="R178"/>
  <c r="Q178"/>
  <c r="S171"/>
  <c r="R171"/>
  <c r="Q171"/>
  <c r="S170"/>
  <c r="R170"/>
  <c r="Q170"/>
  <c r="S169"/>
  <c r="R169"/>
  <c r="Q169"/>
  <c r="O169"/>
  <c r="M169"/>
  <c r="K169"/>
  <c r="I169"/>
  <c r="G169"/>
  <c r="E169"/>
  <c r="C169"/>
  <c r="S168"/>
  <c r="R168"/>
  <c r="Q168"/>
  <c r="S161"/>
  <c r="R161"/>
  <c r="Q161"/>
  <c r="S160"/>
  <c r="R160"/>
  <c r="Q160"/>
  <c r="S159"/>
  <c r="R159"/>
  <c r="Q159"/>
  <c r="O159"/>
  <c r="M159"/>
  <c r="K159"/>
  <c r="I159"/>
  <c r="G159"/>
  <c r="E159"/>
  <c r="C159"/>
  <c r="S158"/>
  <c r="R158"/>
  <c r="Q158"/>
  <c r="S151"/>
  <c r="R151"/>
  <c r="Q151"/>
  <c r="S150"/>
  <c r="R150"/>
  <c r="Q150"/>
  <c r="S149"/>
  <c r="R149"/>
  <c r="Q149"/>
  <c r="O149"/>
  <c r="M149"/>
  <c r="K149"/>
  <c r="I149"/>
  <c r="G149"/>
  <c r="E149"/>
  <c r="C149"/>
  <c r="S148"/>
  <c r="R148"/>
  <c r="Q148"/>
  <c r="S141"/>
  <c r="R141"/>
  <c r="Q141"/>
  <c r="S140"/>
  <c r="R140"/>
  <c r="Q140"/>
  <c r="S139"/>
  <c r="R139"/>
  <c r="Q139"/>
  <c r="O139"/>
  <c r="M139"/>
  <c r="K139"/>
  <c r="I139"/>
  <c r="G139"/>
  <c r="E139"/>
  <c r="C139"/>
  <c r="S138"/>
  <c r="R138"/>
  <c r="Q138"/>
  <c r="S131"/>
  <c r="R131"/>
  <c r="Q131"/>
  <c r="S130"/>
  <c r="R130"/>
  <c r="Q130"/>
  <c r="S129"/>
  <c r="R129"/>
  <c r="Q129"/>
  <c r="O129"/>
  <c r="M129"/>
  <c r="K129"/>
  <c r="I129"/>
  <c r="G129"/>
  <c r="E129"/>
  <c r="C129"/>
  <c r="S128"/>
  <c r="R128"/>
  <c r="Q128"/>
  <c r="S121"/>
  <c r="R121"/>
  <c r="Q121"/>
  <c r="S120"/>
  <c r="R120"/>
  <c r="Q120"/>
  <c r="S119"/>
  <c r="R119"/>
  <c r="Q119"/>
  <c r="O119"/>
  <c r="M119"/>
  <c r="K119"/>
  <c r="I119"/>
  <c r="G119"/>
  <c r="E119"/>
  <c r="C119"/>
  <c r="S118"/>
  <c r="R118"/>
  <c r="Q118"/>
  <c r="S111"/>
  <c r="R111"/>
  <c r="Q111"/>
  <c r="S110"/>
  <c r="R110"/>
  <c r="Q110"/>
  <c r="S109"/>
  <c r="R109"/>
  <c r="Q109"/>
  <c r="O109"/>
  <c r="M109"/>
  <c r="K109"/>
  <c r="I109"/>
  <c r="G109"/>
  <c r="E109"/>
  <c r="C109"/>
  <c r="S108"/>
  <c r="R108"/>
  <c r="Q108"/>
  <c r="S101"/>
  <c r="R101"/>
  <c r="Q101"/>
  <c r="S100"/>
  <c r="R100"/>
  <c r="Q100"/>
  <c r="S99"/>
  <c r="R99"/>
  <c r="Q99"/>
  <c r="O99"/>
  <c r="M99"/>
  <c r="K99"/>
  <c r="I99"/>
  <c r="G99"/>
  <c r="E99"/>
  <c r="C99"/>
  <c r="S98"/>
  <c r="R98"/>
  <c r="S91"/>
  <c r="R91"/>
  <c r="Q91"/>
  <c r="S90"/>
  <c r="R90"/>
  <c r="Q90"/>
  <c r="S89"/>
  <c r="R89"/>
  <c r="Q89"/>
  <c r="O89"/>
  <c r="M89"/>
  <c r="K89"/>
  <c r="I89"/>
  <c r="G89"/>
  <c r="E89"/>
  <c r="C89"/>
  <c r="S88"/>
  <c r="R88"/>
  <c r="Q88"/>
  <c r="S81"/>
  <c r="R81"/>
  <c r="Q81"/>
  <c r="S80"/>
  <c r="R80"/>
  <c r="Q80"/>
  <c r="S79"/>
  <c r="R79"/>
  <c r="Q79"/>
  <c r="O79"/>
  <c r="M79"/>
  <c r="K79"/>
  <c r="I79"/>
  <c r="G79"/>
  <c r="E79"/>
  <c r="C79"/>
  <c r="S78"/>
  <c r="R78"/>
  <c r="Q78"/>
  <c r="S71"/>
  <c r="R71"/>
  <c r="Q71"/>
  <c r="S70"/>
  <c r="R70"/>
  <c r="Q70"/>
  <c r="S69"/>
  <c r="R69"/>
  <c r="Q69"/>
  <c r="O69"/>
  <c r="M69"/>
  <c r="K69"/>
  <c r="I69"/>
  <c r="G69"/>
  <c r="E69"/>
  <c r="C69"/>
  <c r="S68"/>
  <c r="R68"/>
  <c r="Q68"/>
  <c r="S61"/>
  <c r="R61"/>
  <c r="Q61"/>
  <c r="S60"/>
  <c r="R60"/>
  <c r="Q60"/>
  <c r="S59"/>
  <c r="R59"/>
  <c r="Q59"/>
  <c r="O59"/>
  <c r="M59"/>
  <c r="K59"/>
  <c r="I59"/>
  <c r="G59"/>
  <c r="E59"/>
  <c r="C59"/>
  <c r="S58"/>
  <c r="R58"/>
  <c r="Q58"/>
  <c r="S51"/>
  <c r="R51"/>
  <c r="Q51"/>
  <c r="S50"/>
  <c r="R50"/>
  <c r="Q50"/>
  <c r="S49"/>
  <c r="R49"/>
  <c r="Q49"/>
  <c r="O49"/>
  <c r="M49"/>
  <c r="K49"/>
  <c r="I49"/>
  <c r="G49"/>
  <c r="E49"/>
  <c r="C49"/>
  <c r="S48"/>
  <c r="R48"/>
  <c r="Q48"/>
  <c r="S41"/>
  <c r="R41"/>
  <c r="Q41"/>
  <c r="S40"/>
  <c r="R40"/>
  <c r="Q40"/>
  <c r="S39"/>
  <c r="R39"/>
  <c r="Q39"/>
  <c r="O39"/>
  <c r="M39"/>
  <c r="K39"/>
  <c r="I39"/>
  <c r="G39"/>
  <c r="E39"/>
  <c r="C39"/>
  <c r="S38"/>
  <c r="R38"/>
  <c r="Q38"/>
  <c r="S31"/>
  <c r="R31"/>
  <c r="Q31"/>
  <c r="S30"/>
  <c r="R30"/>
  <c r="Q30"/>
  <c r="S29"/>
  <c r="R29"/>
  <c r="Q29"/>
  <c r="O29"/>
  <c r="M29"/>
  <c r="K29"/>
  <c r="I29"/>
  <c r="G29"/>
  <c r="E29"/>
  <c r="C29"/>
  <c r="S28"/>
  <c r="R28"/>
  <c r="Q28"/>
  <c r="S21"/>
  <c r="R21"/>
  <c r="Q21"/>
  <c r="S20"/>
  <c r="R20"/>
  <c r="Q20"/>
  <c r="S19"/>
  <c r="R19"/>
  <c r="Q19"/>
  <c r="O19"/>
  <c r="M19"/>
  <c r="K19"/>
  <c r="I19"/>
  <c r="G19"/>
  <c r="E19"/>
  <c r="C19"/>
  <c r="S18"/>
  <c r="R18"/>
  <c r="Q18"/>
  <c r="B16"/>
  <c r="B26" s="1"/>
  <c r="S11"/>
  <c r="R11"/>
  <c r="Q11"/>
  <c r="S10"/>
  <c r="R10"/>
  <c r="Q10"/>
  <c r="Q13"/>
  <c r="S9"/>
  <c r="R9"/>
  <c r="Q9"/>
  <c r="O9"/>
  <c r="M9"/>
  <c r="K9"/>
  <c r="I9"/>
  <c r="G9"/>
  <c r="E9"/>
  <c r="C9"/>
  <c r="S8"/>
  <c r="R8"/>
  <c r="B7"/>
  <c r="R7" i="4"/>
  <c r="I9" i="3"/>
  <c r="M39" i="4"/>
  <c r="M38"/>
  <c r="M37"/>
  <c r="M36"/>
  <c r="M35"/>
  <c r="M34"/>
  <c r="M33"/>
  <c r="M32"/>
  <c r="M31"/>
  <c r="M30"/>
  <c r="M29"/>
  <c r="M28"/>
  <c r="M27"/>
  <c r="M26"/>
  <c r="M25"/>
  <c r="M24"/>
  <c r="M23"/>
  <c r="M22"/>
  <c r="M21"/>
  <c r="M20"/>
  <c r="M19"/>
  <c r="M18"/>
  <c r="M17"/>
  <c r="M16"/>
  <c r="M15"/>
  <c r="M14"/>
  <c r="M12"/>
  <c r="M11"/>
  <c r="M10"/>
  <c r="K39"/>
  <c r="K38"/>
  <c r="K37"/>
  <c r="K36"/>
  <c r="K35"/>
  <c r="K34"/>
  <c r="K33"/>
  <c r="K32"/>
  <c r="K31"/>
  <c r="K30"/>
  <c r="K29"/>
  <c r="K28"/>
  <c r="K27"/>
  <c r="K26"/>
  <c r="K25"/>
  <c r="K24"/>
  <c r="K23"/>
  <c r="K22"/>
  <c r="K21"/>
  <c r="K20"/>
  <c r="K19"/>
  <c r="K18"/>
  <c r="K17"/>
  <c r="K16"/>
  <c r="K15"/>
  <c r="K14"/>
  <c r="K13"/>
  <c r="K12"/>
  <c r="K11"/>
  <c r="K10"/>
  <c r="I39"/>
  <c r="I38"/>
  <c r="I37"/>
  <c r="I36"/>
  <c r="I35"/>
  <c r="I34"/>
  <c r="I33"/>
  <c r="I32"/>
  <c r="I31"/>
  <c r="I30"/>
  <c r="I29"/>
  <c r="I28"/>
  <c r="I27"/>
  <c r="I26"/>
  <c r="I25"/>
  <c r="I24"/>
  <c r="I23"/>
  <c r="I22"/>
  <c r="I21"/>
  <c r="I20"/>
  <c r="I19"/>
  <c r="I18"/>
  <c r="I17"/>
  <c r="I16"/>
  <c r="I15"/>
  <c r="I14"/>
  <c r="I13"/>
  <c r="I12"/>
  <c r="I11"/>
  <c r="I10"/>
  <c r="G39"/>
  <c r="G38"/>
  <c r="G37"/>
  <c r="G36"/>
  <c r="G35"/>
  <c r="G34"/>
  <c r="G33"/>
  <c r="G32"/>
  <c r="G31"/>
  <c r="G30"/>
  <c r="G29"/>
  <c r="G28"/>
  <c r="G27"/>
  <c r="G26"/>
  <c r="G25"/>
  <c r="G24"/>
  <c r="G23"/>
  <c r="G22"/>
  <c r="G21"/>
  <c r="G20"/>
  <c r="G19"/>
  <c r="G18"/>
  <c r="G17"/>
  <c r="G16"/>
  <c r="G15"/>
  <c r="G14"/>
  <c r="G13"/>
  <c r="G12"/>
  <c r="G11"/>
  <c r="G10"/>
  <c r="E39"/>
  <c r="E38"/>
  <c r="E37"/>
  <c r="E36"/>
  <c r="E35"/>
  <c r="E34"/>
  <c r="E33"/>
  <c r="E32"/>
  <c r="E31"/>
  <c r="E30"/>
  <c r="E29"/>
  <c r="E28"/>
  <c r="E27"/>
  <c r="E26"/>
  <c r="E25"/>
  <c r="E24"/>
  <c r="E23"/>
  <c r="E22"/>
  <c r="E21"/>
  <c r="E20"/>
  <c r="E19"/>
  <c r="E18"/>
  <c r="E17"/>
  <c r="E16"/>
  <c r="E15"/>
  <c r="E14"/>
  <c r="E13"/>
  <c r="E12"/>
  <c r="E11"/>
  <c r="E10"/>
  <c r="C12"/>
  <c r="C39"/>
  <c r="C38"/>
  <c r="C37"/>
  <c r="C36"/>
  <c r="C35"/>
  <c r="C34"/>
  <c r="C33"/>
  <c r="C32"/>
  <c r="C31"/>
  <c r="C30"/>
  <c r="C29"/>
  <c r="C28"/>
  <c r="C27"/>
  <c r="C26"/>
  <c r="C25"/>
  <c r="C24"/>
  <c r="C23"/>
  <c r="C22"/>
  <c r="C21"/>
  <c r="C20"/>
  <c r="C19"/>
  <c r="C18"/>
  <c r="C17"/>
  <c r="C16"/>
  <c r="C15"/>
  <c r="C14"/>
  <c r="C13"/>
  <c r="C11"/>
  <c r="C10"/>
  <c r="B10"/>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C9"/>
  <c r="O334" i="3"/>
  <c r="S331"/>
  <c r="R331"/>
  <c r="Q331"/>
  <c r="S330"/>
  <c r="R330"/>
  <c r="Q330"/>
  <c r="S329"/>
  <c r="R329"/>
  <c r="Q329"/>
  <c r="O329"/>
  <c r="M329"/>
  <c r="K329"/>
  <c r="I329"/>
  <c r="G329"/>
  <c r="E329"/>
  <c r="C329"/>
  <c r="S328"/>
  <c r="R328"/>
  <c r="Q328"/>
  <c r="O324"/>
  <c r="S321"/>
  <c r="R321"/>
  <c r="Q321"/>
  <c r="S320"/>
  <c r="R320"/>
  <c r="Q320"/>
  <c r="S319"/>
  <c r="R319"/>
  <c r="Q319"/>
  <c r="O319"/>
  <c r="M319"/>
  <c r="K319"/>
  <c r="I319"/>
  <c r="G319"/>
  <c r="E319"/>
  <c r="C319"/>
  <c r="S318"/>
  <c r="R318"/>
  <c r="Q318"/>
  <c r="O314"/>
  <c r="S311"/>
  <c r="R311"/>
  <c r="Q311"/>
  <c r="S310"/>
  <c r="R310"/>
  <c r="Q310"/>
  <c r="S309"/>
  <c r="R309"/>
  <c r="Q309"/>
  <c r="O309"/>
  <c r="M309"/>
  <c r="K309"/>
  <c r="I309"/>
  <c r="G309"/>
  <c r="E309"/>
  <c r="C309"/>
  <c r="S308"/>
  <c r="R308"/>
  <c r="Q308"/>
  <c r="O304"/>
  <c r="S301"/>
  <c r="R301"/>
  <c r="Q301"/>
  <c r="S300"/>
  <c r="R300"/>
  <c r="Q300"/>
  <c r="S299"/>
  <c r="R299"/>
  <c r="Q299"/>
  <c r="O299"/>
  <c r="M299"/>
  <c r="K299"/>
  <c r="I299"/>
  <c r="G299"/>
  <c r="E299"/>
  <c r="C299"/>
  <c r="S298"/>
  <c r="R298"/>
  <c r="Q298"/>
  <c r="O294"/>
  <c r="S291"/>
  <c r="R291"/>
  <c r="Q291"/>
  <c r="S290"/>
  <c r="R290"/>
  <c r="Q290"/>
  <c r="S289"/>
  <c r="R289"/>
  <c r="Q289"/>
  <c r="O289"/>
  <c r="M289"/>
  <c r="K289"/>
  <c r="I289"/>
  <c r="G289"/>
  <c r="E289"/>
  <c r="C289"/>
  <c r="S288"/>
  <c r="R288"/>
  <c r="Q288"/>
  <c r="O284"/>
  <c r="S281"/>
  <c r="R281"/>
  <c r="Q281"/>
  <c r="S280"/>
  <c r="R280"/>
  <c r="Q280"/>
  <c r="S279"/>
  <c r="R279"/>
  <c r="Q279"/>
  <c r="O279"/>
  <c r="M279"/>
  <c r="K279"/>
  <c r="I279"/>
  <c r="G279"/>
  <c r="E279"/>
  <c r="C279"/>
  <c r="S278"/>
  <c r="R278"/>
  <c r="Q278"/>
  <c r="O274"/>
  <c r="S271"/>
  <c r="R271"/>
  <c r="Q271"/>
  <c r="S270"/>
  <c r="R270"/>
  <c r="Q270"/>
  <c r="S269"/>
  <c r="R269"/>
  <c r="Q269"/>
  <c r="O269"/>
  <c r="M269"/>
  <c r="K269"/>
  <c r="I269"/>
  <c r="G269"/>
  <c r="E269"/>
  <c r="C269"/>
  <c r="S268"/>
  <c r="R268"/>
  <c r="Q268"/>
  <c r="O264"/>
  <c r="S261"/>
  <c r="R261"/>
  <c r="Q261"/>
  <c r="S260"/>
  <c r="R260"/>
  <c r="Q260"/>
  <c r="S259"/>
  <c r="R259"/>
  <c r="Q259"/>
  <c r="O259"/>
  <c r="M259"/>
  <c r="K259"/>
  <c r="I259"/>
  <c r="G259"/>
  <c r="E259"/>
  <c r="C259"/>
  <c r="S258"/>
  <c r="R258"/>
  <c r="Q258"/>
  <c r="O254"/>
  <c r="S251"/>
  <c r="R251"/>
  <c r="Q251"/>
  <c r="S250"/>
  <c r="R250"/>
  <c r="Q250"/>
  <c r="S249"/>
  <c r="R249"/>
  <c r="Q249"/>
  <c r="O249"/>
  <c r="M249"/>
  <c r="K249"/>
  <c r="I249"/>
  <c r="G249"/>
  <c r="E249"/>
  <c r="C249"/>
  <c r="S248"/>
  <c r="R248"/>
  <c r="Q248"/>
  <c r="O244"/>
  <c r="S241"/>
  <c r="R241"/>
  <c r="Q241"/>
  <c r="S240"/>
  <c r="R240"/>
  <c r="Q240"/>
  <c r="S239"/>
  <c r="R239"/>
  <c r="Q239"/>
  <c r="O239"/>
  <c r="M239"/>
  <c r="K239"/>
  <c r="I239"/>
  <c r="G239"/>
  <c r="E239"/>
  <c r="C239"/>
  <c r="S238"/>
  <c r="R238"/>
  <c r="Q238"/>
  <c r="O234"/>
  <c r="S231"/>
  <c r="R231"/>
  <c r="Q231"/>
  <c r="S230"/>
  <c r="R230"/>
  <c r="Q230"/>
  <c r="S229"/>
  <c r="R229"/>
  <c r="Q229"/>
  <c r="O229"/>
  <c r="P235" s="1"/>
  <c r="M229"/>
  <c r="K229"/>
  <c r="I229"/>
  <c r="G229"/>
  <c r="E229"/>
  <c r="C229"/>
  <c r="S228"/>
  <c r="R228"/>
  <c r="Q228"/>
  <c r="O224"/>
  <c r="S221"/>
  <c r="R221"/>
  <c r="Q221"/>
  <c r="S220"/>
  <c r="R220"/>
  <c r="Q220"/>
  <c r="S219"/>
  <c r="R219"/>
  <c r="Q219"/>
  <c r="O219"/>
  <c r="M219"/>
  <c r="K219"/>
  <c r="I219"/>
  <c r="G219"/>
  <c r="E219"/>
  <c r="C219"/>
  <c r="S218"/>
  <c r="R218"/>
  <c r="Q218"/>
  <c r="O214"/>
  <c r="S211"/>
  <c r="R211"/>
  <c r="Q211"/>
  <c r="S210"/>
  <c r="R210"/>
  <c r="Q210"/>
  <c r="S209"/>
  <c r="R209"/>
  <c r="Q209"/>
  <c r="O209"/>
  <c r="M209"/>
  <c r="K209"/>
  <c r="I209"/>
  <c r="G209"/>
  <c r="E209"/>
  <c r="C209"/>
  <c r="S208"/>
  <c r="R208"/>
  <c r="Q208"/>
  <c r="O204"/>
  <c r="S201"/>
  <c r="R201"/>
  <c r="Q201"/>
  <c r="S200"/>
  <c r="R200"/>
  <c r="Q200"/>
  <c r="S199"/>
  <c r="R199"/>
  <c r="Q199"/>
  <c r="O199"/>
  <c r="M199"/>
  <c r="K199"/>
  <c r="I199"/>
  <c r="G199"/>
  <c r="E199"/>
  <c r="C199"/>
  <c r="S198"/>
  <c r="R198"/>
  <c r="Q198"/>
  <c r="O194"/>
  <c r="S191"/>
  <c r="R191"/>
  <c r="Q191"/>
  <c r="S190"/>
  <c r="R190"/>
  <c r="Q190"/>
  <c r="S189"/>
  <c r="R189"/>
  <c r="Q189"/>
  <c r="O189"/>
  <c r="M189"/>
  <c r="K189"/>
  <c r="I189"/>
  <c r="G189"/>
  <c r="E189"/>
  <c r="C189"/>
  <c r="S188"/>
  <c r="R188"/>
  <c r="O184"/>
  <c r="S181"/>
  <c r="R181"/>
  <c r="Q181"/>
  <c r="S180"/>
  <c r="R180"/>
  <c r="Q180"/>
  <c r="S179"/>
  <c r="R179"/>
  <c r="Q179"/>
  <c r="O179"/>
  <c r="M179"/>
  <c r="K179"/>
  <c r="I179"/>
  <c r="G179"/>
  <c r="E179"/>
  <c r="C179"/>
  <c r="S178"/>
  <c r="R178"/>
  <c r="Q178"/>
  <c r="O174"/>
  <c r="S171"/>
  <c r="R171"/>
  <c r="Q171"/>
  <c r="S170"/>
  <c r="R170"/>
  <c r="Q170"/>
  <c r="S169"/>
  <c r="R169"/>
  <c r="Q169"/>
  <c r="O169"/>
  <c r="M169"/>
  <c r="K169"/>
  <c r="I169"/>
  <c r="G169"/>
  <c r="E169"/>
  <c r="C169"/>
  <c r="S168"/>
  <c r="R168"/>
  <c r="Q168"/>
  <c r="O164"/>
  <c r="S161"/>
  <c r="R161"/>
  <c r="Q161"/>
  <c r="S160"/>
  <c r="R160"/>
  <c r="Q160"/>
  <c r="S159"/>
  <c r="R159"/>
  <c r="Q159"/>
  <c r="O159"/>
  <c r="M159"/>
  <c r="K159"/>
  <c r="I159"/>
  <c r="G159"/>
  <c r="E159"/>
  <c r="C159"/>
  <c r="S158"/>
  <c r="R158"/>
  <c r="Q158"/>
  <c r="O154"/>
  <c r="S151"/>
  <c r="R151"/>
  <c r="Q151"/>
  <c r="S150"/>
  <c r="R150"/>
  <c r="Q150"/>
  <c r="S149"/>
  <c r="R149"/>
  <c r="Q149"/>
  <c r="O149"/>
  <c r="M149"/>
  <c r="K149"/>
  <c r="I149"/>
  <c r="G149"/>
  <c r="E149"/>
  <c r="C149"/>
  <c r="S148"/>
  <c r="R148"/>
  <c r="Q148"/>
  <c r="O144"/>
  <c r="S141"/>
  <c r="R141"/>
  <c r="Q141"/>
  <c r="S140"/>
  <c r="R140"/>
  <c r="Q140"/>
  <c r="S139"/>
  <c r="R139"/>
  <c r="Q139"/>
  <c r="O139"/>
  <c r="P145" s="1"/>
  <c r="M139"/>
  <c r="K139"/>
  <c r="I139"/>
  <c r="G139"/>
  <c r="E139"/>
  <c r="C139"/>
  <c r="S138"/>
  <c r="R138"/>
  <c r="Q138"/>
  <c r="O134"/>
  <c r="S131"/>
  <c r="R131"/>
  <c r="Q131"/>
  <c r="S130"/>
  <c r="R130"/>
  <c r="Q130"/>
  <c r="S129"/>
  <c r="R129"/>
  <c r="Q129"/>
  <c r="O129"/>
  <c r="M129"/>
  <c r="K129"/>
  <c r="I129"/>
  <c r="G129"/>
  <c r="E129"/>
  <c r="C129"/>
  <c r="S128"/>
  <c r="R128"/>
  <c r="Q128"/>
  <c r="O124"/>
  <c r="S121"/>
  <c r="R121"/>
  <c r="Q121"/>
  <c r="S120"/>
  <c r="R120"/>
  <c r="Q120"/>
  <c r="S119"/>
  <c r="R119"/>
  <c r="Q119"/>
  <c r="O119"/>
  <c r="M119"/>
  <c r="K119"/>
  <c r="I119"/>
  <c r="G119"/>
  <c r="E119"/>
  <c r="C119"/>
  <c r="S118"/>
  <c r="R118"/>
  <c r="Q118"/>
  <c r="O114"/>
  <c r="S111"/>
  <c r="R111"/>
  <c r="Q111"/>
  <c r="S110"/>
  <c r="R110"/>
  <c r="Q110"/>
  <c r="S109"/>
  <c r="R109"/>
  <c r="Q109"/>
  <c r="O109"/>
  <c r="M109"/>
  <c r="K109"/>
  <c r="I109"/>
  <c r="G109"/>
  <c r="E109"/>
  <c r="C109"/>
  <c r="S108"/>
  <c r="R108"/>
  <c r="Q108"/>
  <c r="O104"/>
  <c r="S101"/>
  <c r="R101"/>
  <c r="Q101"/>
  <c r="O99"/>
  <c r="M99"/>
  <c r="K99"/>
  <c r="I99"/>
  <c r="G99"/>
  <c r="E99"/>
  <c r="C99"/>
  <c r="O94"/>
  <c r="S91"/>
  <c r="R91"/>
  <c r="Q91"/>
  <c r="S90"/>
  <c r="R90"/>
  <c r="Q90"/>
  <c r="S89"/>
  <c r="R89"/>
  <c r="Q89"/>
  <c r="O89"/>
  <c r="M89"/>
  <c r="K89"/>
  <c r="I89"/>
  <c r="G89"/>
  <c r="E89"/>
  <c r="C89"/>
  <c r="S88"/>
  <c r="R88"/>
  <c r="Q88"/>
  <c r="O84"/>
  <c r="S81"/>
  <c r="R81"/>
  <c r="Q81"/>
  <c r="S80"/>
  <c r="R80"/>
  <c r="Q80"/>
  <c r="S79"/>
  <c r="R79"/>
  <c r="Q79"/>
  <c r="O79"/>
  <c r="M79"/>
  <c r="K79"/>
  <c r="I79"/>
  <c r="G79"/>
  <c r="E79"/>
  <c r="C79"/>
  <c r="S78"/>
  <c r="R78"/>
  <c r="Q78"/>
  <c r="O74"/>
  <c r="S71"/>
  <c r="R71"/>
  <c r="Q71"/>
  <c r="S70"/>
  <c r="R70"/>
  <c r="Q70"/>
  <c r="S69"/>
  <c r="R69"/>
  <c r="Q69"/>
  <c r="O69"/>
  <c r="M69"/>
  <c r="K69"/>
  <c r="I69"/>
  <c r="G69"/>
  <c r="E69"/>
  <c r="C69"/>
  <c r="S68"/>
  <c r="R68"/>
  <c r="Q68"/>
  <c r="O64"/>
  <c r="S61"/>
  <c r="R61"/>
  <c r="Q61"/>
  <c r="S60"/>
  <c r="R60"/>
  <c r="Q60"/>
  <c r="S59"/>
  <c r="R59"/>
  <c r="Q59"/>
  <c r="O59"/>
  <c r="M59"/>
  <c r="K59"/>
  <c r="I59"/>
  <c r="G59"/>
  <c r="E59"/>
  <c r="C59"/>
  <c r="S58"/>
  <c r="R58"/>
  <c r="Q58"/>
  <c r="O54"/>
  <c r="S51"/>
  <c r="R51"/>
  <c r="Q51"/>
  <c r="S50"/>
  <c r="R50"/>
  <c r="Q50"/>
  <c r="S49"/>
  <c r="R49"/>
  <c r="Q49"/>
  <c r="O49"/>
  <c r="M49"/>
  <c r="K49"/>
  <c r="I49"/>
  <c r="G49"/>
  <c r="E49"/>
  <c r="C49"/>
  <c r="S48"/>
  <c r="R48"/>
  <c r="Q48"/>
  <c r="O44"/>
  <c r="S41"/>
  <c r="R41"/>
  <c r="Q41"/>
  <c r="S40"/>
  <c r="R40"/>
  <c r="Q40"/>
  <c r="S39"/>
  <c r="R39"/>
  <c r="Q39"/>
  <c r="O39"/>
  <c r="M39"/>
  <c r="K39"/>
  <c r="I39"/>
  <c r="G39"/>
  <c r="E39"/>
  <c r="C39"/>
  <c r="S38"/>
  <c r="R38"/>
  <c r="Q38"/>
  <c r="O34"/>
  <c r="S31"/>
  <c r="R31"/>
  <c r="Q31"/>
  <c r="S30"/>
  <c r="R30"/>
  <c r="Q30"/>
  <c r="S29"/>
  <c r="R29"/>
  <c r="Q29"/>
  <c r="O29"/>
  <c r="M29"/>
  <c r="K29"/>
  <c r="I29"/>
  <c r="G29"/>
  <c r="E29"/>
  <c r="C29"/>
  <c r="S28"/>
  <c r="R28"/>
  <c r="Q28"/>
  <c r="O24"/>
  <c r="S21"/>
  <c r="R21"/>
  <c r="Q21"/>
  <c r="S20"/>
  <c r="R20"/>
  <c r="Q20"/>
  <c r="S19"/>
  <c r="R19"/>
  <c r="Q19"/>
  <c r="O19"/>
  <c r="M19"/>
  <c r="K19"/>
  <c r="I19"/>
  <c r="G19"/>
  <c r="E19"/>
  <c r="C19"/>
  <c r="S18"/>
  <c r="R18"/>
  <c r="Q18"/>
  <c r="B16"/>
  <c r="B17" s="1"/>
  <c r="O14"/>
  <c r="O9"/>
  <c r="M9"/>
  <c r="K9"/>
  <c r="G9"/>
  <c r="E9"/>
  <c r="C9"/>
  <c r="B7"/>
  <c r="R11" i="29" l="1" a="1"/>
  <c r="R21" s="1"/>
  <c r="Z11" i="21" a="1"/>
  <c r="V11" a="1"/>
  <c r="V11" i="9" a="1"/>
  <c r="V11" i="17" a="1"/>
  <c r="V20" s="1"/>
  <c r="AB11" i="21" a="1"/>
  <c r="X11" a="1"/>
  <c r="X23" s="1"/>
  <c r="T11" a="1"/>
  <c r="T21" s="1"/>
  <c r="X11" i="23" a="1"/>
  <c r="X19" s="1"/>
  <c r="T11" a="1"/>
  <c r="T21" s="1"/>
  <c r="AB11" a="1"/>
  <c r="AB25" s="1"/>
  <c r="Z11" i="27" a="1"/>
  <c r="Z21" s="1"/>
  <c r="Z11" i="17" a="1"/>
  <c r="Z25" s="1"/>
  <c r="AD11" a="1"/>
  <c r="AD22" s="1"/>
  <c r="X11" i="15" a="1"/>
  <c r="X24" s="1"/>
  <c r="V11" i="11" a="1"/>
  <c r="X11" i="6" a="1"/>
  <c r="X24" s="1"/>
  <c r="V12" i="4" a="1"/>
  <c r="V25" s="1"/>
  <c r="AD12" a="1"/>
  <c r="AD25" s="1"/>
  <c r="AD11" i="9" a="1"/>
  <c r="Q83" i="20"/>
  <c r="Q123"/>
  <c r="Q163"/>
  <c r="Q203"/>
  <c r="Q243"/>
  <c r="Q293"/>
  <c r="Q333"/>
  <c r="Q53" i="22"/>
  <c r="Q63"/>
  <c r="Q73"/>
  <c r="Q83"/>
  <c r="Q93"/>
  <c r="Q103"/>
  <c r="Q113"/>
  <c r="Q123"/>
  <c r="Q133"/>
  <c r="Q143"/>
  <c r="Q153"/>
  <c r="Q163"/>
  <c r="Q173"/>
  <c r="Q183"/>
  <c r="Q193"/>
  <c r="Q203"/>
  <c r="Q213"/>
  <c r="Q223"/>
  <c r="Q233"/>
  <c r="Q243"/>
  <c r="Q253"/>
  <c r="Q263"/>
  <c r="Q273"/>
  <c r="Q283"/>
  <c r="Q293"/>
  <c r="Q303"/>
  <c r="Q313"/>
  <c r="Q323"/>
  <c r="Q333"/>
  <c r="T11" i="25" a="1"/>
  <c r="AB11" a="1"/>
  <c r="AB23" s="1"/>
  <c r="C23" i="26"/>
  <c r="Q103" i="18"/>
  <c r="Q123"/>
  <c r="Q143"/>
  <c r="Q173"/>
  <c r="Q193"/>
  <c r="Q213"/>
  <c r="Q233"/>
  <c r="Q253"/>
  <c r="Q273"/>
  <c r="Q293"/>
  <c r="Q313"/>
  <c r="Q333"/>
  <c r="Q23" i="20"/>
  <c r="Q33"/>
  <c r="Q73"/>
  <c r="Q113"/>
  <c r="Q153"/>
  <c r="Q193"/>
  <c r="Q233"/>
  <c r="Q283"/>
  <c r="Q323"/>
  <c r="Q43" i="24"/>
  <c r="Q53"/>
  <c r="Q83"/>
  <c r="Q93"/>
  <c r="Q113"/>
  <c r="Q123"/>
  <c r="Q133"/>
  <c r="Q143"/>
  <c r="Q153"/>
  <c r="Q163"/>
  <c r="Q213"/>
  <c r="Q223"/>
  <c r="Q243"/>
  <c r="Q253"/>
  <c r="Q263"/>
  <c r="Q273"/>
  <c r="Q283"/>
  <c r="Q303"/>
  <c r="Q313"/>
  <c r="Q333"/>
  <c r="Q23" i="26"/>
  <c r="AB11" i="19" a="1"/>
  <c r="AB16" s="1"/>
  <c r="T11" a="1"/>
  <c r="T11" s="1"/>
  <c r="B18" i="43"/>
  <c r="Q313" i="5"/>
  <c r="R11" i="9" a="1"/>
  <c r="R22" s="1"/>
  <c r="Q13" i="10"/>
  <c r="Q23"/>
  <c r="Q33"/>
  <c r="Q43"/>
  <c r="Q53"/>
  <c r="Q63"/>
  <c r="Q73"/>
  <c r="Q83"/>
  <c r="Q93"/>
  <c r="Q103"/>
  <c r="Q113"/>
  <c r="Q123"/>
  <c r="Q133"/>
  <c r="Q143"/>
  <c r="Q153"/>
  <c r="Q163"/>
  <c r="Q173"/>
  <c r="Q183"/>
  <c r="Q193"/>
  <c r="Q203"/>
  <c r="Q213"/>
  <c r="Q223"/>
  <c r="Q233"/>
  <c r="Q243"/>
  <c r="Q253"/>
  <c r="Q263"/>
  <c r="Q273"/>
  <c r="Q283"/>
  <c r="Q293"/>
  <c r="Q303"/>
  <c r="Q313"/>
  <c r="Q13" i="14"/>
  <c r="Q23"/>
  <c r="Q33"/>
  <c r="Q43"/>
  <c r="Q53"/>
  <c r="Q63"/>
  <c r="Q73"/>
  <c r="Q83"/>
  <c r="Q93"/>
  <c r="Q103"/>
  <c r="Q113"/>
  <c r="Q123"/>
  <c r="Q133"/>
  <c r="Q143"/>
  <c r="Q153"/>
  <c r="Q163"/>
  <c r="Q173"/>
  <c r="Q183"/>
  <c r="Q193"/>
  <c r="Q203"/>
  <c r="Q213"/>
  <c r="Q223"/>
  <c r="Q233"/>
  <c r="Q243"/>
  <c r="Q253"/>
  <c r="Q263"/>
  <c r="Q273"/>
  <c r="Q283"/>
  <c r="Q293"/>
  <c r="Q303"/>
  <c r="Q313"/>
  <c r="Q323"/>
  <c r="Q333"/>
  <c r="Q63" i="20"/>
  <c r="Q103"/>
  <c r="Q143"/>
  <c r="Q183"/>
  <c r="Q223"/>
  <c r="Q263"/>
  <c r="Q273"/>
  <c r="Q313"/>
  <c r="V11" i="27" a="1"/>
  <c r="V19" s="1"/>
  <c r="B18" i="32"/>
  <c r="C18" s="1"/>
  <c r="C17"/>
  <c r="Q323" i="10"/>
  <c r="Q333"/>
  <c r="Z11" i="11" a="1"/>
  <c r="Z22" s="1"/>
  <c r="Q13" i="16"/>
  <c r="Q53" i="28"/>
  <c r="Q63"/>
  <c r="Q73"/>
  <c r="Q83"/>
  <c r="Q93"/>
  <c r="Q103"/>
  <c r="Q113"/>
  <c r="Q123"/>
  <c r="Q133"/>
  <c r="Q143"/>
  <c r="Q153"/>
  <c r="Q163"/>
  <c r="Q173"/>
  <c r="Q183"/>
  <c r="Q193"/>
  <c r="Q203"/>
  <c r="Q213"/>
  <c r="Q223"/>
  <c r="Q233"/>
  <c r="Q243"/>
  <c r="Q253"/>
  <c r="Q263"/>
  <c r="Q273"/>
  <c r="Q283"/>
  <c r="Q293"/>
  <c r="Q303"/>
  <c r="Q313"/>
  <c r="I16" i="43"/>
  <c r="E18" i="47"/>
  <c r="F18"/>
  <c r="G17"/>
  <c r="Q63" i="18"/>
  <c r="Q43" i="20"/>
  <c r="Q33" i="22"/>
  <c r="Q43"/>
  <c r="C23" i="24"/>
  <c r="R11" i="25" a="1"/>
  <c r="R21" s="1"/>
  <c r="X11" a="1"/>
  <c r="X25" s="1"/>
  <c r="Q33" i="24"/>
  <c r="Q13" i="26"/>
  <c r="Q33"/>
  <c r="Q293"/>
  <c r="Q43" i="28"/>
  <c r="Q33"/>
  <c r="Z11" i="29" a="1"/>
  <c r="Z23" s="1"/>
  <c r="J20" i="52" s="1"/>
  <c r="V11" i="29" a="1"/>
  <c r="V23" s="1"/>
  <c r="F20" i="52" s="1"/>
  <c r="Q23" i="28"/>
  <c r="E13"/>
  <c r="D17" i="43"/>
  <c r="B17" i="41"/>
  <c r="F17" i="43"/>
  <c r="D18"/>
  <c r="C18" i="47"/>
  <c r="F16" i="41"/>
  <c r="F18" i="43"/>
  <c r="C19"/>
  <c r="B20" s="1"/>
  <c r="D17" i="47"/>
  <c r="C17" i="41"/>
  <c r="B18" s="1"/>
  <c r="D16"/>
  <c r="B17" i="44"/>
  <c r="C17"/>
  <c r="D16"/>
  <c r="F16"/>
  <c r="I17" i="43"/>
  <c r="I15" i="46"/>
  <c r="D15"/>
  <c r="C16"/>
  <c r="B17" i="42"/>
  <c r="C17"/>
  <c r="F16"/>
  <c r="D16"/>
  <c r="H18" i="47"/>
  <c r="J17"/>
  <c r="I18"/>
  <c r="C18" i="48"/>
  <c r="D17"/>
  <c r="B18"/>
  <c r="F17"/>
  <c r="I17"/>
  <c r="C19" i="47"/>
  <c r="D18"/>
  <c r="B19"/>
  <c r="C16" i="45"/>
  <c r="D15"/>
  <c r="I15"/>
  <c r="B16"/>
  <c r="F15"/>
  <c r="I19" i="43"/>
  <c r="B19" i="32"/>
  <c r="C19" s="1"/>
  <c r="Q13" i="28"/>
  <c r="X12" i="4" a="1"/>
  <c r="X25" s="1"/>
  <c r="Z12" a="1"/>
  <c r="Z25" s="1"/>
  <c r="AB12" a="1"/>
  <c r="AB25" s="1"/>
  <c r="AB11" i="15" a="1"/>
  <c r="AB20" s="1"/>
  <c r="AB11" i="17" a="1"/>
  <c r="AB22" s="1"/>
  <c r="R11" i="27" a="1"/>
  <c r="R21" s="1"/>
  <c r="V11" i="6" a="1"/>
  <c r="AD11" i="11" a="1"/>
  <c r="AD24" s="1"/>
  <c r="T11" i="17" a="1"/>
  <c r="T22" s="1"/>
  <c r="R11" i="23" a="1"/>
  <c r="R19" s="1"/>
  <c r="T11" i="29" a="1"/>
  <c r="T23" s="1"/>
  <c r="D20" i="52" s="1"/>
  <c r="X11" i="29" a="1"/>
  <c r="X23" s="1"/>
  <c r="H20" i="52" s="1"/>
  <c r="AB11" i="29" a="1"/>
  <c r="AB23" s="1"/>
  <c r="L20" i="52" s="1"/>
  <c r="AD11" i="19" a="1"/>
  <c r="AD18" s="1"/>
  <c r="Z18"/>
  <c r="V18"/>
  <c r="X18"/>
  <c r="Z22"/>
  <c r="Z14"/>
  <c r="V22"/>
  <c r="V14"/>
  <c r="X22"/>
  <c r="X14"/>
  <c r="Z24"/>
  <c r="Z20"/>
  <c r="Z16"/>
  <c r="Z12"/>
  <c r="C13" i="28"/>
  <c r="Z11" i="29"/>
  <c r="J8" i="52" s="1"/>
  <c r="AD25" i="29"/>
  <c r="N22" i="52" s="1"/>
  <c r="AD23" i="29"/>
  <c r="N20" i="52" s="1"/>
  <c r="AD21" i="29"/>
  <c r="N18" i="52" s="1"/>
  <c r="AD19" i="29"/>
  <c r="N16" i="52" s="1"/>
  <c r="AD17" i="29"/>
  <c r="N14" i="52" s="1"/>
  <c r="AD15" i="29"/>
  <c r="N12" i="52" s="1"/>
  <c r="AD13" i="29"/>
  <c r="N10" i="52" s="1"/>
  <c r="AD11" i="29"/>
  <c r="N8" i="52" s="1"/>
  <c r="AD24" i="29"/>
  <c r="N21" i="52" s="1"/>
  <c r="AD22" i="29"/>
  <c r="N19" i="52" s="1"/>
  <c r="AD20" i="29"/>
  <c r="N17" i="52" s="1"/>
  <c r="AD18" i="29"/>
  <c r="N15" i="52" s="1"/>
  <c r="AD16" i="29"/>
  <c r="N13" i="52" s="1"/>
  <c r="AD14" i="29"/>
  <c r="N11" i="52" s="1"/>
  <c r="AD12" i="29"/>
  <c r="N9" i="52" s="1"/>
  <c r="B36" i="28"/>
  <c r="B27"/>
  <c r="B17"/>
  <c r="C13" i="26"/>
  <c r="T25" i="27"/>
  <c r="T23"/>
  <c r="T21"/>
  <c r="T19"/>
  <c r="T17"/>
  <c r="T15"/>
  <c r="T13"/>
  <c r="T11"/>
  <c r="T24"/>
  <c r="T22"/>
  <c r="T20"/>
  <c r="T18"/>
  <c r="T16"/>
  <c r="T14"/>
  <c r="T12"/>
  <c r="V20"/>
  <c r="X25"/>
  <c r="X23"/>
  <c r="X21"/>
  <c r="X19"/>
  <c r="X17"/>
  <c r="X15"/>
  <c r="X13"/>
  <c r="X11"/>
  <c r="X24"/>
  <c r="X22"/>
  <c r="X20"/>
  <c r="X18"/>
  <c r="X16"/>
  <c r="X14"/>
  <c r="X12"/>
  <c r="Z25"/>
  <c r="Z23"/>
  <c r="Z19"/>
  <c r="Z17"/>
  <c r="Z15"/>
  <c r="Z13"/>
  <c r="Z11"/>
  <c r="Z24"/>
  <c r="Z22"/>
  <c r="Z20"/>
  <c r="Z18"/>
  <c r="Z16"/>
  <c r="Z14"/>
  <c r="Z12"/>
  <c r="AB25"/>
  <c r="AB23"/>
  <c r="AB21"/>
  <c r="AB19"/>
  <c r="AB17"/>
  <c r="AB15"/>
  <c r="AB13"/>
  <c r="AB11"/>
  <c r="AB24"/>
  <c r="AB22"/>
  <c r="AB20"/>
  <c r="AB18"/>
  <c r="AB16"/>
  <c r="AB14"/>
  <c r="AB12"/>
  <c r="AD25"/>
  <c r="AD23"/>
  <c r="AD21"/>
  <c r="AD19"/>
  <c r="AD17"/>
  <c r="AD15"/>
  <c r="AD13"/>
  <c r="AD11"/>
  <c r="AD24"/>
  <c r="AD22"/>
  <c r="AD20"/>
  <c r="AD18"/>
  <c r="AD16"/>
  <c r="AD14"/>
  <c r="AD12"/>
  <c r="B36" i="26"/>
  <c r="B27"/>
  <c r="B17"/>
  <c r="Q23" i="24"/>
  <c r="Q103"/>
  <c r="Q73"/>
  <c r="Q173"/>
  <c r="Q193"/>
  <c r="Q63"/>
  <c r="Q233"/>
  <c r="Q13"/>
  <c r="Q183"/>
  <c r="Q203"/>
  <c r="Q323"/>
  <c r="Q293"/>
  <c r="T25" i="25"/>
  <c r="T23"/>
  <c r="T21"/>
  <c r="T19"/>
  <c r="T17"/>
  <c r="T15"/>
  <c r="T13"/>
  <c r="T11"/>
  <c r="T24"/>
  <c r="T22"/>
  <c r="T20"/>
  <c r="T18"/>
  <c r="T16"/>
  <c r="T14"/>
  <c r="T12"/>
  <c r="V25"/>
  <c r="V23"/>
  <c r="V21"/>
  <c r="V19"/>
  <c r="V17"/>
  <c r="V15"/>
  <c r="V13"/>
  <c r="V11"/>
  <c r="V24"/>
  <c r="V22"/>
  <c r="V20"/>
  <c r="V18"/>
  <c r="V16"/>
  <c r="V14"/>
  <c r="V12"/>
  <c r="Z25"/>
  <c r="Z23"/>
  <c r="Z21"/>
  <c r="Z19"/>
  <c r="Z17"/>
  <c r="Z15"/>
  <c r="Z13"/>
  <c r="Z11"/>
  <c r="Z24"/>
  <c r="Z22"/>
  <c r="Z20"/>
  <c r="Z18"/>
  <c r="Z16"/>
  <c r="Z14"/>
  <c r="Z12"/>
  <c r="AD25"/>
  <c r="AD23"/>
  <c r="AD21"/>
  <c r="AD19"/>
  <c r="AD17"/>
  <c r="AD15"/>
  <c r="AD13"/>
  <c r="AD11"/>
  <c r="AD24"/>
  <c r="AD22"/>
  <c r="AD20"/>
  <c r="AD18"/>
  <c r="AD16"/>
  <c r="AD14"/>
  <c r="AD12"/>
  <c r="B36" i="24"/>
  <c r="B27"/>
  <c r="B17"/>
  <c r="Q13" i="22"/>
  <c r="C23"/>
  <c r="T19" i="23"/>
  <c r="T11"/>
  <c r="T18"/>
  <c r="V25"/>
  <c r="V23"/>
  <c r="V21"/>
  <c r="V19"/>
  <c r="V17"/>
  <c r="V15"/>
  <c r="V13"/>
  <c r="V11"/>
  <c r="V24"/>
  <c r="V22"/>
  <c r="V20"/>
  <c r="V18"/>
  <c r="V16"/>
  <c r="V14"/>
  <c r="V12"/>
  <c r="X25"/>
  <c r="X17"/>
  <c r="X24"/>
  <c r="X16"/>
  <c r="Z25"/>
  <c r="Z23"/>
  <c r="Z21"/>
  <c r="Z19"/>
  <c r="Z17"/>
  <c r="Z15"/>
  <c r="Z13"/>
  <c r="Z11"/>
  <c r="Z24"/>
  <c r="Z22"/>
  <c r="Z20"/>
  <c r="Z18"/>
  <c r="Z16"/>
  <c r="Z14"/>
  <c r="Z12"/>
  <c r="AD25"/>
  <c r="AD23"/>
  <c r="AD21"/>
  <c r="AD19"/>
  <c r="AD17"/>
  <c r="AD15"/>
  <c r="AD13"/>
  <c r="AD11"/>
  <c r="AD24"/>
  <c r="AD22"/>
  <c r="AD20"/>
  <c r="AD18"/>
  <c r="AD16"/>
  <c r="AD14"/>
  <c r="AD12"/>
  <c r="B36"/>
  <c r="B37" s="1"/>
  <c r="B36" i="22"/>
  <c r="B27"/>
  <c r="B17"/>
  <c r="C23" i="20"/>
  <c r="Q13"/>
  <c r="C13"/>
  <c r="R11" i="21" a="1"/>
  <c r="R23" s="1"/>
  <c r="Z25"/>
  <c r="Z23"/>
  <c r="Z21"/>
  <c r="Z19"/>
  <c r="Z17"/>
  <c r="Z15"/>
  <c r="Z13"/>
  <c r="Z11"/>
  <c r="Z24"/>
  <c r="Z22"/>
  <c r="Z20"/>
  <c r="Z18"/>
  <c r="Z16"/>
  <c r="Z14"/>
  <c r="Z12"/>
  <c r="AB25"/>
  <c r="AB23"/>
  <c r="AB21"/>
  <c r="AB19"/>
  <c r="AB17"/>
  <c r="AB15"/>
  <c r="AB13"/>
  <c r="AB11"/>
  <c r="AB24"/>
  <c r="AB22"/>
  <c r="AB20"/>
  <c r="AB18"/>
  <c r="AB16"/>
  <c r="AB14"/>
  <c r="AB12"/>
  <c r="AD25"/>
  <c r="AD23"/>
  <c r="AD21"/>
  <c r="AD19"/>
  <c r="AD17"/>
  <c r="AD15"/>
  <c r="AD13"/>
  <c r="AD11"/>
  <c r="AD24"/>
  <c r="AD22"/>
  <c r="AD20"/>
  <c r="AD18"/>
  <c r="AD16"/>
  <c r="AD14"/>
  <c r="AD12"/>
  <c r="B36"/>
  <c r="B37" s="1"/>
  <c r="B38" s="1"/>
  <c r="T25"/>
  <c r="T19"/>
  <c r="T17"/>
  <c r="T15"/>
  <c r="T13"/>
  <c r="T11"/>
  <c r="T24"/>
  <c r="T22"/>
  <c r="T20"/>
  <c r="T18"/>
  <c r="T16"/>
  <c r="T14"/>
  <c r="T12"/>
  <c r="V25"/>
  <c r="V23"/>
  <c r="V21"/>
  <c r="V19"/>
  <c r="V17"/>
  <c r="V15"/>
  <c r="V13"/>
  <c r="V11"/>
  <c r="V24"/>
  <c r="V22"/>
  <c r="V20"/>
  <c r="V18"/>
  <c r="V16"/>
  <c r="V14"/>
  <c r="V12"/>
  <c r="B36" i="20"/>
  <c r="B27"/>
  <c r="B17"/>
  <c r="Q33" i="18"/>
  <c r="Q83"/>
  <c r="Q53"/>
  <c r="Q163"/>
  <c r="Q183"/>
  <c r="Q73"/>
  <c r="Q133"/>
  <c r="Q23"/>
  <c r="Q43"/>
  <c r="Q203"/>
  <c r="Q223"/>
  <c r="Q243"/>
  <c r="Q263"/>
  <c r="Q283"/>
  <c r="Q303"/>
  <c r="Q323"/>
  <c r="Q93"/>
  <c r="Q113"/>
  <c r="Q153"/>
  <c r="R11" i="19" a="1"/>
  <c r="R11" s="1"/>
  <c r="V24"/>
  <c r="V20"/>
  <c r="V16"/>
  <c r="V12"/>
  <c r="X24"/>
  <c r="X20"/>
  <c r="X16"/>
  <c r="X12"/>
  <c r="AB20"/>
  <c r="AB22"/>
  <c r="AB21"/>
  <c r="AB13"/>
  <c r="Z25"/>
  <c r="Z23"/>
  <c r="Z21"/>
  <c r="Z19"/>
  <c r="Z17"/>
  <c r="Z15"/>
  <c r="Z13"/>
  <c r="X25"/>
  <c r="X23"/>
  <c r="X21"/>
  <c r="X19"/>
  <c r="X17"/>
  <c r="X15"/>
  <c r="X13"/>
  <c r="V25"/>
  <c r="V23"/>
  <c r="V21"/>
  <c r="V19"/>
  <c r="V17"/>
  <c r="V15"/>
  <c r="V13"/>
  <c r="T13"/>
  <c r="Q13" i="18"/>
  <c r="B36" i="19"/>
  <c r="B37" s="1"/>
  <c r="B38" s="1"/>
  <c r="B36" i="18"/>
  <c r="B27"/>
  <c r="B17"/>
  <c r="C13" i="16"/>
  <c r="R11" i="17" a="1"/>
  <c r="R24" s="1"/>
  <c r="X11" a="1"/>
  <c r="X22" s="1"/>
  <c r="AB16"/>
  <c r="AB12"/>
  <c r="AB25"/>
  <c r="AB15"/>
  <c r="AB11"/>
  <c r="B36"/>
  <c r="B37" s="1"/>
  <c r="V18"/>
  <c r="V25"/>
  <c r="V17"/>
  <c r="Z23"/>
  <c r="AD24"/>
  <c r="AD20"/>
  <c r="AD18"/>
  <c r="AD16"/>
  <c r="AD14"/>
  <c r="AD12"/>
  <c r="AD25"/>
  <c r="AD23"/>
  <c r="AD19"/>
  <c r="AD17"/>
  <c r="AD15"/>
  <c r="AD13"/>
  <c r="AD11"/>
  <c r="B36" i="16"/>
  <c r="B27"/>
  <c r="B17"/>
  <c r="T11" i="15" a="1"/>
  <c r="T24" s="1"/>
  <c r="T12" i="4" a="1"/>
  <c r="T25" s="1"/>
  <c r="AD11" i="15" a="1"/>
  <c r="AD18" s="1"/>
  <c r="X11" i="11" a="1"/>
  <c r="X18" s="1"/>
  <c r="Z11" i="15" a="1"/>
  <c r="Z22" s="1"/>
  <c r="V11" a="1"/>
  <c r="V22" s="1"/>
  <c r="R11" a="1"/>
  <c r="R22" s="1"/>
  <c r="X20"/>
  <c r="X23"/>
  <c r="X19"/>
  <c r="B36"/>
  <c r="B37" s="1"/>
  <c r="B36" i="14"/>
  <c r="B27"/>
  <c r="B17"/>
  <c r="C13" i="10"/>
  <c r="R12" i="4" a="1"/>
  <c r="R25" s="1"/>
  <c r="C13" i="5"/>
  <c r="AD16" i="4"/>
  <c r="AD24"/>
  <c r="AD17"/>
  <c r="C303" i="3"/>
  <c r="C163"/>
  <c r="E163"/>
  <c r="C153"/>
  <c r="C143"/>
  <c r="C133"/>
  <c r="C123"/>
  <c r="C113"/>
  <c r="C103"/>
  <c r="C93"/>
  <c r="C83"/>
  <c r="M63"/>
  <c r="C43"/>
  <c r="C33"/>
  <c r="C23"/>
  <c r="G13"/>
  <c r="I13"/>
  <c r="K13"/>
  <c r="M13"/>
  <c r="R11" i="11" a="1"/>
  <c r="R24" s="1"/>
  <c r="AB11" a="1"/>
  <c r="AB24" s="1"/>
  <c r="T11" a="1"/>
  <c r="T22" s="1"/>
  <c r="V24"/>
  <c r="V22"/>
  <c r="V20"/>
  <c r="V18"/>
  <c r="V16"/>
  <c r="V14"/>
  <c r="V12"/>
  <c r="V25"/>
  <c r="V23"/>
  <c r="V21"/>
  <c r="V19"/>
  <c r="V17"/>
  <c r="V15"/>
  <c r="V13"/>
  <c r="V11"/>
  <c r="Z24"/>
  <c r="Z16"/>
  <c r="Z14"/>
  <c r="Z23"/>
  <c r="Z19"/>
  <c r="Z17"/>
  <c r="Z11"/>
  <c r="X11"/>
  <c r="B36"/>
  <c r="B37" s="1"/>
  <c r="C313" i="10"/>
  <c r="B36"/>
  <c r="B27"/>
  <c r="B17"/>
  <c r="C73" i="3"/>
  <c r="E203"/>
  <c r="I203"/>
  <c r="M203"/>
  <c r="K203"/>
  <c r="O203"/>
  <c r="E333"/>
  <c r="G333"/>
  <c r="I333"/>
  <c r="K333"/>
  <c r="M333"/>
  <c r="O333"/>
  <c r="C323"/>
  <c r="E323"/>
  <c r="G323"/>
  <c r="I323"/>
  <c r="K323"/>
  <c r="M323"/>
  <c r="O323"/>
  <c r="M53"/>
  <c r="O53"/>
  <c r="K53"/>
  <c r="I53"/>
  <c r="G53"/>
  <c r="E53"/>
  <c r="C53"/>
  <c r="C333"/>
  <c r="AD11" i="6" a="1"/>
  <c r="AD22" s="1"/>
  <c r="AB11" a="1"/>
  <c r="AB18" s="1"/>
  <c r="Z11" i="9" a="1"/>
  <c r="Z24" s="1"/>
  <c r="O13" i="3"/>
  <c r="E13"/>
  <c r="C13"/>
  <c r="C33" i="5"/>
  <c r="Q333" i="1"/>
  <c r="G323"/>
  <c r="K323"/>
  <c r="O323"/>
  <c r="Q303"/>
  <c r="Q193"/>
  <c r="O183"/>
  <c r="Q183"/>
  <c r="Q173"/>
  <c r="Q163"/>
  <c r="Q83"/>
  <c r="AB11" i="9" a="1"/>
  <c r="AB22" s="1"/>
  <c r="X11" a="1"/>
  <c r="X22" s="1"/>
  <c r="T11" a="1"/>
  <c r="T24" s="1"/>
  <c r="B36"/>
  <c r="B37" s="1"/>
  <c r="B38" s="1"/>
  <c r="R16"/>
  <c r="R23"/>
  <c r="R15"/>
  <c r="V24"/>
  <c r="V22"/>
  <c r="V20"/>
  <c r="V18"/>
  <c r="V16"/>
  <c r="V14"/>
  <c r="V12"/>
  <c r="V25"/>
  <c r="V23"/>
  <c r="V21"/>
  <c r="V19"/>
  <c r="V17"/>
  <c r="V15"/>
  <c r="V13"/>
  <c r="V11"/>
  <c r="AD24"/>
  <c r="AD22"/>
  <c r="AD20"/>
  <c r="AD18"/>
  <c r="AD16"/>
  <c r="AD14"/>
  <c r="AD12"/>
  <c r="AD25"/>
  <c r="AD23"/>
  <c r="AD21"/>
  <c r="AD19"/>
  <c r="AD17"/>
  <c r="AD15"/>
  <c r="AD13"/>
  <c r="AD11"/>
  <c r="M333" i="1"/>
  <c r="R11" i="6" a="1"/>
  <c r="R24" s="1"/>
  <c r="C103" i="1"/>
  <c r="C93"/>
  <c r="C83"/>
  <c r="C73"/>
  <c r="K63"/>
  <c r="I63"/>
  <c r="G63"/>
  <c r="E63"/>
  <c r="C63"/>
  <c r="Q73"/>
  <c r="O203"/>
  <c r="K13"/>
  <c r="I13"/>
  <c r="G13"/>
  <c r="E13"/>
  <c r="M13"/>
  <c r="M23"/>
  <c r="Q33"/>
  <c r="M33"/>
  <c r="M43"/>
  <c r="Q53"/>
  <c r="Q63"/>
  <c r="M63"/>
  <c r="Q93"/>
  <c r="Q103"/>
  <c r="Q133"/>
  <c r="M133"/>
  <c r="Q143"/>
  <c r="M143"/>
  <c r="M183"/>
  <c r="M203"/>
  <c r="Q213"/>
  <c r="M213"/>
  <c r="Q223"/>
  <c r="M223"/>
  <c r="M233"/>
  <c r="Q243"/>
  <c r="M243"/>
  <c r="M253"/>
  <c r="Q263"/>
  <c r="M263"/>
  <c r="Q273"/>
  <c r="Q283"/>
  <c r="Q293"/>
  <c r="Q313"/>
  <c r="O283"/>
  <c r="O273"/>
  <c r="O263"/>
  <c r="O253"/>
  <c r="O243"/>
  <c r="O233"/>
  <c r="O223"/>
  <c r="O213"/>
  <c r="K173"/>
  <c r="I173"/>
  <c r="G173"/>
  <c r="E173"/>
  <c r="K163"/>
  <c r="I163"/>
  <c r="O163"/>
  <c r="Q203"/>
  <c r="Q233"/>
  <c r="Q323"/>
  <c r="Q43"/>
  <c r="Q253"/>
  <c r="M153"/>
  <c r="K153"/>
  <c r="I153"/>
  <c r="G153"/>
  <c r="Q153"/>
  <c r="E153"/>
  <c r="O153"/>
  <c r="O143"/>
  <c r="O133"/>
  <c r="O13"/>
  <c r="O23"/>
  <c r="O33"/>
  <c r="O43"/>
  <c r="O53"/>
  <c r="O63"/>
  <c r="O73"/>
  <c r="O83"/>
  <c r="O93"/>
  <c r="O103"/>
  <c r="Q113"/>
  <c r="Q123"/>
  <c r="C33"/>
  <c r="Q23"/>
  <c r="G163"/>
  <c r="Q13"/>
  <c r="C13"/>
  <c r="B36"/>
  <c r="B27"/>
  <c r="B17"/>
  <c r="M13" i="5"/>
  <c r="Q333"/>
  <c r="Q33"/>
  <c r="Q53"/>
  <c r="Q73"/>
  <c r="Q93"/>
  <c r="Q113"/>
  <c r="Q133"/>
  <c r="Q153"/>
  <c r="Q173"/>
  <c r="Q193"/>
  <c r="Q213"/>
  <c r="Q233"/>
  <c r="Q253"/>
  <c r="Q273"/>
  <c r="Q293"/>
  <c r="Q23"/>
  <c r="Q43"/>
  <c r="Q63"/>
  <c r="Q83"/>
  <c r="Q103"/>
  <c r="Q123"/>
  <c r="Q143"/>
  <c r="Q163"/>
  <c r="Q183"/>
  <c r="Q203"/>
  <c r="Q223"/>
  <c r="Q243"/>
  <c r="Q263"/>
  <c r="Q283"/>
  <c r="Q303"/>
  <c r="Q323"/>
  <c r="Z11" i="6" a="1"/>
  <c r="Z22" s="1"/>
  <c r="T11" a="1"/>
  <c r="T24" s="1"/>
  <c r="V24"/>
  <c r="V22"/>
  <c r="V20"/>
  <c r="V18"/>
  <c r="V16"/>
  <c r="V14"/>
  <c r="V12"/>
  <c r="V25"/>
  <c r="V23"/>
  <c r="V21"/>
  <c r="V19"/>
  <c r="V17"/>
  <c r="V15"/>
  <c r="V13"/>
  <c r="V11"/>
  <c r="X22"/>
  <c r="X14"/>
  <c r="X21"/>
  <c r="X13"/>
  <c r="B17" i="5"/>
  <c r="B36"/>
  <c r="B27"/>
  <c r="B26" i="3"/>
  <c r="B36" s="1"/>
  <c r="Q13"/>
  <c r="B46"/>
  <c r="B37"/>
  <c r="B27"/>
  <c r="R12" i="29" l="1"/>
  <c r="B9" i="52" s="1"/>
  <c r="R18" i="29"/>
  <c r="R11"/>
  <c r="R19"/>
  <c r="R16"/>
  <c r="R24"/>
  <c r="R17"/>
  <c r="R20"/>
  <c r="R13"/>
  <c r="R23"/>
  <c r="R14"/>
  <c r="R22"/>
  <c r="R15"/>
  <c r="R25"/>
  <c r="X11" i="6"/>
  <c r="X12"/>
  <c r="X20"/>
  <c r="X18"/>
  <c r="X19"/>
  <c r="X17"/>
  <c r="X25"/>
  <c r="X15"/>
  <c r="X23"/>
  <c r="X16"/>
  <c r="V13" i="27"/>
  <c r="AB12" i="25"/>
  <c r="AB13"/>
  <c r="AB24"/>
  <c r="AB25"/>
  <c r="AB20"/>
  <c r="AB21"/>
  <c r="AB16"/>
  <c r="AB17"/>
  <c r="R19" i="27"/>
  <c r="AD25" i="19"/>
  <c r="AD12" i="11"/>
  <c r="AD11"/>
  <c r="AD21"/>
  <c r="AD15"/>
  <c r="AD16"/>
  <c r="AD13"/>
  <c r="AD14"/>
  <c r="AD25"/>
  <c r="AD19"/>
  <c r="AD22"/>
  <c r="AD18"/>
  <c r="AB16" i="6"/>
  <c r="AB15"/>
  <c r="AB24"/>
  <c r="AB13"/>
  <c r="R13" i="9"/>
  <c r="R24"/>
  <c r="R11"/>
  <c r="R19"/>
  <c r="R12"/>
  <c r="R20"/>
  <c r="R21"/>
  <c r="R14"/>
  <c r="R17"/>
  <c r="R25"/>
  <c r="R18"/>
  <c r="Z13" i="11"/>
  <c r="Z12"/>
  <c r="X14"/>
  <c r="X19"/>
  <c r="AB18" i="25"/>
  <c r="AB11"/>
  <c r="AB19"/>
  <c r="AB14"/>
  <c r="AB22"/>
  <c r="AB15"/>
  <c r="R23"/>
  <c r="T23" i="21"/>
  <c r="X11" i="15"/>
  <c r="X12"/>
  <c r="X15"/>
  <c r="X16"/>
  <c r="AB17" i="17"/>
  <c r="AB24"/>
  <c r="V15"/>
  <c r="V23"/>
  <c r="V16"/>
  <c r="V24"/>
  <c r="V13"/>
  <c r="V21"/>
  <c r="V14"/>
  <c r="V22"/>
  <c r="V11"/>
  <c r="V19"/>
  <c r="V12"/>
  <c r="T19" i="19"/>
  <c r="T12"/>
  <c r="T21"/>
  <c r="T24"/>
  <c r="AB19"/>
  <c r="AB24"/>
  <c r="AB11"/>
  <c r="Q7" s="1"/>
  <c r="T18"/>
  <c r="T17"/>
  <c r="T25"/>
  <c r="AB17"/>
  <c r="AB25"/>
  <c r="AB14"/>
  <c r="AB12"/>
  <c r="T20"/>
  <c r="T22"/>
  <c r="T15"/>
  <c r="T23"/>
  <c r="AB15"/>
  <c r="AB23"/>
  <c r="AB18"/>
  <c r="T16"/>
  <c r="X18" i="21"/>
  <c r="X19"/>
  <c r="X11"/>
  <c r="X12"/>
  <c r="X20"/>
  <c r="X13"/>
  <c r="X21"/>
  <c r="X16"/>
  <c r="X24"/>
  <c r="X17"/>
  <c r="X25"/>
  <c r="X14"/>
  <c r="X22"/>
  <c r="X15"/>
  <c r="AB11" i="23"/>
  <c r="AB14"/>
  <c r="AB22"/>
  <c r="AB15"/>
  <c r="AB23"/>
  <c r="AB18"/>
  <c r="AB19"/>
  <c r="AB12"/>
  <c r="AB20"/>
  <c r="AB13"/>
  <c r="AB21"/>
  <c r="AB16"/>
  <c r="AB24"/>
  <c r="AB17"/>
  <c r="X14"/>
  <c r="X22"/>
  <c r="X15"/>
  <c r="X23"/>
  <c r="X12"/>
  <c r="X20"/>
  <c r="X13"/>
  <c r="X21"/>
  <c r="X18"/>
  <c r="X11"/>
  <c r="T16"/>
  <c r="T24"/>
  <c r="T17"/>
  <c r="T25"/>
  <c r="T14"/>
  <c r="T22"/>
  <c r="T15"/>
  <c r="T23"/>
  <c r="T12"/>
  <c r="T20"/>
  <c r="T13"/>
  <c r="R15" i="25"/>
  <c r="V21" i="27"/>
  <c r="V12"/>
  <c r="V16"/>
  <c r="V24"/>
  <c r="V17"/>
  <c r="V25"/>
  <c r="V14"/>
  <c r="V22"/>
  <c r="V15"/>
  <c r="V23"/>
  <c r="V18"/>
  <c r="V11"/>
  <c r="R11"/>
  <c r="Q7" s="1"/>
  <c r="R18"/>
  <c r="Z21" i="29"/>
  <c r="J18" i="52" s="1"/>
  <c r="Z20" i="29"/>
  <c r="J17" i="52" s="1"/>
  <c r="X16" i="29"/>
  <c r="H13" i="52" s="1"/>
  <c r="V25" i="29"/>
  <c r="F22" i="52" s="1"/>
  <c r="V16" i="29"/>
  <c r="F13" i="52" s="1"/>
  <c r="T20" i="29"/>
  <c r="D17" i="52" s="1"/>
  <c r="T14" i="19"/>
  <c r="AD19"/>
  <c r="AD13"/>
  <c r="AD11"/>
  <c r="AD16"/>
  <c r="X17" i="29"/>
  <c r="H14" i="52" s="1"/>
  <c r="AB13" i="29"/>
  <c r="L10" i="52" s="1"/>
  <c r="Z12" i="29"/>
  <c r="J9" i="52" s="1"/>
  <c r="Z13" i="29"/>
  <c r="J10" i="52" s="1"/>
  <c r="Z18" i="29"/>
  <c r="J15" i="52" s="1"/>
  <c r="Z19" i="29"/>
  <c r="J16" i="52" s="1"/>
  <c r="X24" i="29"/>
  <c r="H21" i="52" s="1"/>
  <c r="X25" i="29"/>
  <c r="H22" i="52" s="1"/>
  <c r="X20" i="29"/>
  <c r="H17" i="52" s="1"/>
  <c r="X21" i="29"/>
  <c r="H18" i="52" s="1"/>
  <c r="X12" i="29"/>
  <c r="H9" i="52" s="1"/>
  <c r="X13" i="29"/>
  <c r="H10" i="52" s="1"/>
  <c r="V24" i="29"/>
  <c r="F21" i="52" s="1"/>
  <c r="V17" i="29"/>
  <c r="F14" i="52" s="1"/>
  <c r="Z16" i="29"/>
  <c r="J13" i="52" s="1"/>
  <c r="Z24" i="29"/>
  <c r="J21" i="52" s="1"/>
  <c r="Z17" i="29"/>
  <c r="J14" i="52" s="1"/>
  <c r="Z25" i="29"/>
  <c r="J22" i="52" s="1"/>
  <c r="Z14" i="29"/>
  <c r="J11" i="52" s="1"/>
  <c r="Z22" i="29"/>
  <c r="J19" i="52" s="1"/>
  <c r="Z15" i="29"/>
  <c r="J12" i="52" s="1"/>
  <c r="V20" i="4"/>
  <c r="V21"/>
  <c r="V16"/>
  <c r="Z13"/>
  <c r="Z22"/>
  <c r="X20"/>
  <c r="V13"/>
  <c r="V17"/>
  <c r="V12"/>
  <c r="X12" i="11"/>
  <c r="AB16" i="4"/>
  <c r="AB19"/>
  <c r="Z15"/>
  <c r="Z24"/>
  <c r="Z12"/>
  <c r="X19"/>
  <c r="X12"/>
  <c r="V24"/>
  <c r="V23"/>
  <c r="V15"/>
  <c r="V22"/>
  <c r="V14"/>
  <c r="V19"/>
  <c r="V26"/>
  <c r="V18"/>
  <c r="Z17"/>
  <c r="Z14"/>
  <c r="Z23"/>
  <c r="Z16"/>
  <c r="X21"/>
  <c r="X13"/>
  <c r="X22"/>
  <c r="X14"/>
  <c r="X15"/>
  <c r="X24"/>
  <c r="X16"/>
  <c r="X17"/>
  <c r="X18"/>
  <c r="AD19"/>
  <c r="AD26"/>
  <c r="AD18"/>
  <c r="AD21"/>
  <c r="AD13"/>
  <c r="AD20"/>
  <c r="AD12"/>
  <c r="AD23"/>
  <c r="AD15"/>
  <c r="AD22"/>
  <c r="AD14"/>
  <c r="AB24"/>
  <c r="AB21"/>
  <c r="AB13"/>
  <c r="AB26"/>
  <c r="AB18"/>
  <c r="AB23"/>
  <c r="AB15"/>
  <c r="AB20"/>
  <c r="AB12"/>
  <c r="AB17"/>
  <c r="AB22"/>
  <c r="AB14"/>
  <c r="X13" i="15"/>
  <c r="X21"/>
  <c r="X14"/>
  <c r="X22"/>
  <c r="AB17"/>
  <c r="X17"/>
  <c r="X25"/>
  <c r="X18"/>
  <c r="Z17" i="17"/>
  <c r="Z24"/>
  <c r="Z15"/>
  <c r="Z18"/>
  <c r="Z16"/>
  <c r="AD21"/>
  <c r="AB19"/>
  <c r="AB20"/>
  <c r="Z13"/>
  <c r="Z21"/>
  <c r="Z14"/>
  <c r="Z22"/>
  <c r="X24"/>
  <c r="Z11"/>
  <c r="Z19"/>
  <c r="Z12"/>
  <c r="Z20"/>
  <c r="T25"/>
  <c r="T19"/>
  <c r="T17"/>
  <c r="T16"/>
  <c r="T15"/>
  <c r="T12"/>
  <c r="T20"/>
  <c r="AB13"/>
  <c r="AB23"/>
  <c r="AB18"/>
  <c r="T11"/>
  <c r="T23"/>
  <c r="T18"/>
  <c r="T24"/>
  <c r="AB21"/>
  <c r="AB14"/>
  <c r="T13"/>
  <c r="T21"/>
  <c r="T14"/>
  <c r="AB24" i="15"/>
  <c r="AB25"/>
  <c r="AD23"/>
  <c r="AB14"/>
  <c r="AB15"/>
  <c r="AB16"/>
  <c r="AD24"/>
  <c r="AB21"/>
  <c r="AB22"/>
  <c r="T13"/>
  <c r="T21"/>
  <c r="AD15"/>
  <c r="AB13"/>
  <c r="AB23"/>
  <c r="AB18"/>
  <c r="T14"/>
  <c r="Z24"/>
  <c r="T11"/>
  <c r="T19"/>
  <c r="T12"/>
  <c r="T20"/>
  <c r="T22"/>
  <c r="T17"/>
  <c r="T25"/>
  <c r="T18"/>
  <c r="AD16"/>
  <c r="AB11"/>
  <c r="AB19"/>
  <c r="AB12"/>
  <c r="T15"/>
  <c r="T23"/>
  <c r="T16"/>
  <c r="X13" i="11"/>
  <c r="X24"/>
  <c r="AD17"/>
  <c r="AD20"/>
  <c r="Z15"/>
  <c r="Z25"/>
  <c r="Z18"/>
  <c r="AD23"/>
  <c r="Z20"/>
  <c r="X15"/>
  <c r="X20"/>
  <c r="X23"/>
  <c r="X22"/>
  <c r="X17"/>
  <c r="Z21"/>
  <c r="X21"/>
  <c r="X16"/>
  <c r="X25"/>
  <c r="Z18" i="9"/>
  <c r="Z25"/>
  <c r="Z17"/>
  <c r="Z11"/>
  <c r="Z19"/>
  <c r="Z12"/>
  <c r="Z22"/>
  <c r="Z15"/>
  <c r="Z23"/>
  <c r="Z16"/>
  <c r="Z13"/>
  <c r="Z21"/>
  <c r="Z14"/>
  <c r="AB23" i="6"/>
  <c r="AB22"/>
  <c r="AB11"/>
  <c r="AB19"/>
  <c r="AB12"/>
  <c r="AB20"/>
  <c r="AB21"/>
  <c r="AB14"/>
  <c r="AB17"/>
  <c r="AB25"/>
  <c r="Z19" i="4"/>
  <c r="X23"/>
  <c r="Z26"/>
  <c r="Z18"/>
  <c r="X26"/>
  <c r="Z21"/>
  <c r="Z20"/>
  <c r="T26"/>
  <c r="T18"/>
  <c r="T21"/>
  <c r="T16"/>
  <c r="T13"/>
  <c r="T17"/>
  <c r="T20"/>
  <c r="T19"/>
  <c r="T24"/>
  <c r="T12"/>
  <c r="D19" i="43"/>
  <c r="T24" i="11"/>
  <c r="AD13" i="15"/>
  <c r="AD21"/>
  <c r="AD14"/>
  <c r="AD22"/>
  <c r="B38"/>
  <c r="T23" i="4"/>
  <c r="T15"/>
  <c r="T22"/>
  <c r="T14"/>
  <c r="AD11" i="15"/>
  <c r="AD19"/>
  <c r="AD12"/>
  <c r="AD20"/>
  <c r="C20" i="43"/>
  <c r="B21" s="1"/>
  <c r="AD17" i="15"/>
  <c r="AD25"/>
  <c r="F19" i="43"/>
  <c r="F19" i="47"/>
  <c r="G18"/>
  <c r="E19"/>
  <c r="R12" i="4"/>
  <c r="AD17" i="19"/>
  <c r="AD12"/>
  <c r="AD14"/>
  <c r="AD22"/>
  <c r="AD21"/>
  <c r="AD24"/>
  <c r="AD15"/>
  <c r="AD23"/>
  <c r="AD20"/>
  <c r="R25" i="21"/>
  <c r="R12" i="23"/>
  <c r="R20"/>
  <c r="R13"/>
  <c r="R21"/>
  <c r="R16"/>
  <c r="R24"/>
  <c r="R17"/>
  <c r="R25"/>
  <c r="R14"/>
  <c r="R22"/>
  <c r="R15"/>
  <c r="R23"/>
  <c r="R18"/>
  <c r="R11"/>
  <c r="Q7" s="1"/>
  <c r="R22" i="25"/>
  <c r="R14"/>
  <c r="R18"/>
  <c r="R11"/>
  <c r="R19"/>
  <c r="R16"/>
  <c r="R24"/>
  <c r="R17"/>
  <c r="R25"/>
  <c r="R12"/>
  <c r="R20"/>
  <c r="R13"/>
  <c r="X12"/>
  <c r="X20"/>
  <c r="X13"/>
  <c r="X21"/>
  <c r="X18"/>
  <c r="X11"/>
  <c r="X19"/>
  <c r="X14"/>
  <c r="X22"/>
  <c r="X15"/>
  <c r="X23"/>
  <c r="X16"/>
  <c r="X24"/>
  <c r="X17"/>
  <c r="R16" i="27"/>
  <c r="R24"/>
  <c r="R17"/>
  <c r="R25"/>
  <c r="R14"/>
  <c r="R22"/>
  <c r="R15"/>
  <c r="R23"/>
  <c r="R12"/>
  <c r="R20"/>
  <c r="R13"/>
  <c r="AB20" i="29"/>
  <c r="L17" i="52" s="1"/>
  <c r="AB25" i="29"/>
  <c r="L22" i="52" s="1"/>
  <c r="V12" i="29"/>
  <c r="F9" i="52" s="1"/>
  <c r="V20" i="29"/>
  <c r="F17" i="52" s="1"/>
  <c r="V13" i="29"/>
  <c r="F10" i="52" s="1"/>
  <c r="V21" i="29"/>
  <c r="F18" i="52" s="1"/>
  <c r="AB12" i="29"/>
  <c r="L9" i="52" s="1"/>
  <c r="AB21" i="29"/>
  <c r="L18" i="52" s="1"/>
  <c r="V18" i="29"/>
  <c r="F15" i="52" s="1"/>
  <c r="V11" i="29"/>
  <c r="F8" i="52" s="1"/>
  <c r="V19" i="29"/>
  <c r="F16" i="52" s="1"/>
  <c r="T16" i="29"/>
  <c r="D13" i="52" s="1"/>
  <c r="AB24" i="29"/>
  <c r="L21" i="52" s="1"/>
  <c r="V14" i="29"/>
  <c r="F11" i="52" s="1"/>
  <c r="V22" i="29"/>
  <c r="F19" i="52" s="1"/>
  <c r="V15" i="29"/>
  <c r="F12" i="52" s="1"/>
  <c r="AB16" i="29"/>
  <c r="L13" i="52" s="1"/>
  <c r="AB17" i="29"/>
  <c r="L14" i="52" s="1"/>
  <c r="T17" i="29"/>
  <c r="D14" i="52" s="1"/>
  <c r="T25" i="29"/>
  <c r="D22" i="52" s="1"/>
  <c r="T24" i="29"/>
  <c r="D21" i="52" s="1"/>
  <c r="T12" i="29"/>
  <c r="D9" i="52" s="1"/>
  <c r="T13" i="29"/>
  <c r="D10" i="52" s="1"/>
  <c r="F17" i="41"/>
  <c r="D17"/>
  <c r="I17"/>
  <c r="C18"/>
  <c r="I17" i="44"/>
  <c r="D17"/>
  <c r="C18"/>
  <c r="B18"/>
  <c r="F17"/>
  <c r="F16" i="46"/>
  <c r="I16"/>
  <c r="D16"/>
  <c r="B17"/>
  <c r="C17"/>
  <c r="I17" i="42"/>
  <c r="C18"/>
  <c r="D17"/>
  <c r="B18"/>
  <c r="F17"/>
  <c r="B19" i="41"/>
  <c r="H19" i="47"/>
  <c r="I19"/>
  <c r="J18"/>
  <c r="B19" i="48"/>
  <c r="F18"/>
  <c r="I18"/>
  <c r="C19"/>
  <c r="D18"/>
  <c r="B20" i="47"/>
  <c r="C20"/>
  <c r="D19"/>
  <c r="B17" i="45"/>
  <c r="I16"/>
  <c r="C17"/>
  <c r="D16"/>
  <c r="F16"/>
  <c r="F20" i="43"/>
  <c r="C21"/>
  <c r="I20"/>
  <c r="D20"/>
  <c r="B21" i="32"/>
  <c r="C21" s="1"/>
  <c r="B20"/>
  <c r="C20" s="1"/>
  <c r="T21" i="29"/>
  <c r="D18" i="52" s="1"/>
  <c r="AB14" i="29"/>
  <c r="L11" i="52" s="1"/>
  <c r="AB18" i="29"/>
  <c r="L15" i="52" s="1"/>
  <c r="AB22" i="29"/>
  <c r="L19" i="52" s="1"/>
  <c r="AB11" i="29"/>
  <c r="L8" i="52" s="1"/>
  <c r="AB15" i="29"/>
  <c r="L12" i="52" s="1"/>
  <c r="AB19" i="29"/>
  <c r="L16" i="52" s="1"/>
  <c r="X14" i="29"/>
  <c r="H11" i="52" s="1"/>
  <c r="X18" i="29"/>
  <c r="H15" i="52" s="1"/>
  <c r="X22" i="29"/>
  <c r="H19" i="52" s="1"/>
  <c r="X11" i="29"/>
  <c r="H8" i="52" s="1"/>
  <c r="X15" i="29"/>
  <c r="H12" i="52" s="1"/>
  <c r="X19" i="29"/>
  <c r="H16" i="52" s="1"/>
  <c r="T14" i="29"/>
  <c r="D11" i="52" s="1"/>
  <c r="T18" i="29"/>
  <c r="D15" i="52" s="1"/>
  <c r="T22" i="29"/>
  <c r="D19" i="52" s="1"/>
  <c r="T11" i="29"/>
  <c r="D8" i="52" s="1"/>
  <c r="T15" i="29"/>
  <c r="D12" i="52" s="1"/>
  <c r="T19" i="29"/>
  <c r="D16" i="52" s="1"/>
  <c r="V24" i="15"/>
  <c r="R25" i="19"/>
  <c r="R18"/>
  <c r="R17"/>
  <c r="R22"/>
  <c r="R14"/>
  <c r="R21"/>
  <c r="R13"/>
  <c r="B46" i="28"/>
  <c r="B37"/>
  <c r="B46" i="26"/>
  <c r="B37"/>
  <c r="B46" i="24"/>
  <c r="B37"/>
  <c r="B46" i="22"/>
  <c r="B37"/>
  <c r="R14" i="21"/>
  <c r="R11"/>
  <c r="Q7" s="1"/>
  <c r="R20"/>
  <c r="R17"/>
  <c r="R12"/>
  <c r="R16"/>
  <c r="R24"/>
  <c r="R13"/>
  <c r="R21"/>
  <c r="R18"/>
  <c r="R22"/>
  <c r="R15"/>
  <c r="R19"/>
  <c r="Q27"/>
  <c r="B46" i="20"/>
  <c r="B37"/>
  <c r="R24" i="19"/>
  <c r="R20"/>
  <c r="R16"/>
  <c r="R12"/>
  <c r="R23"/>
  <c r="R19"/>
  <c r="R15"/>
  <c r="B46" i="18"/>
  <c r="B37"/>
  <c r="R11" i="11"/>
  <c r="R21" i="4"/>
  <c r="R25" i="17"/>
  <c r="R24" i="15"/>
  <c r="R17" i="17"/>
  <c r="R18"/>
  <c r="R13"/>
  <c r="R21"/>
  <c r="R14"/>
  <c r="R22"/>
  <c r="R11"/>
  <c r="R15"/>
  <c r="R19"/>
  <c r="R23"/>
  <c r="R12"/>
  <c r="R16"/>
  <c r="R20"/>
  <c r="X23"/>
  <c r="X15"/>
  <c r="X16"/>
  <c r="X11"/>
  <c r="X19"/>
  <c r="X12"/>
  <c r="X20"/>
  <c r="X13"/>
  <c r="X17"/>
  <c r="X21"/>
  <c r="X25"/>
  <c r="X14"/>
  <c r="X18"/>
  <c r="B46" i="16"/>
  <c r="B37"/>
  <c r="R13" i="4"/>
  <c r="R17"/>
  <c r="R20"/>
  <c r="R23"/>
  <c r="R19"/>
  <c r="R15"/>
  <c r="R24"/>
  <c r="R16"/>
  <c r="Z23" i="15"/>
  <c r="Z15"/>
  <c r="Z16"/>
  <c r="Z11"/>
  <c r="Z19"/>
  <c r="Z12"/>
  <c r="Z20"/>
  <c r="Z13"/>
  <c r="Z17"/>
  <c r="Z21"/>
  <c r="Z25"/>
  <c r="Z14"/>
  <c r="Z18"/>
  <c r="V23"/>
  <c r="V15"/>
  <c r="V16"/>
  <c r="V11"/>
  <c r="V19"/>
  <c r="V12"/>
  <c r="V20"/>
  <c r="V13"/>
  <c r="V17"/>
  <c r="V21"/>
  <c r="V25"/>
  <c r="V14"/>
  <c r="V18"/>
  <c r="R23"/>
  <c r="R15"/>
  <c r="R16"/>
  <c r="R11"/>
  <c r="Q7" s="1"/>
  <c r="R19"/>
  <c r="R12"/>
  <c r="R20"/>
  <c r="R13"/>
  <c r="R17"/>
  <c r="R21"/>
  <c r="R25"/>
  <c r="R14"/>
  <c r="R18"/>
  <c r="B46" i="14"/>
  <c r="B37"/>
  <c r="R12" i="11"/>
  <c r="R20"/>
  <c r="R19"/>
  <c r="R26" i="4"/>
  <c r="R22"/>
  <c r="R18"/>
  <c r="R14"/>
  <c r="R16" i="11"/>
  <c r="R23"/>
  <c r="R15"/>
  <c r="R22"/>
  <c r="R18"/>
  <c r="R14"/>
  <c r="R25"/>
  <c r="R21"/>
  <c r="R17"/>
  <c r="R13"/>
  <c r="AB25"/>
  <c r="AB17"/>
  <c r="AB18"/>
  <c r="AB13"/>
  <c r="AB21"/>
  <c r="AB14"/>
  <c r="AB22"/>
  <c r="AB11"/>
  <c r="AB15"/>
  <c r="AB19"/>
  <c r="AB23"/>
  <c r="AB12"/>
  <c r="AB16"/>
  <c r="AB20"/>
  <c r="T23"/>
  <c r="T15"/>
  <c r="T16"/>
  <c r="T11"/>
  <c r="T19"/>
  <c r="T12"/>
  <c r="T20"/>
  <c r="T13"/>
  <c r="T17"/>
  <c r="T21"/>
  <c r="T25"/>
  <c r="T14"/>
  <c r="T18"/>
  <c r="B46" i="10"/>
  <c r="B37"/>
  <c r="AD11" i="6"/>
  <c r="AD15"/>
  <c r="AD19"/>
  <c r="AD23"/>
  <c r="AD12"/>
  <c r="AD16"/>
  <c r="AD20"/>
  <c r="AD24"/>
  <c r="AD13"/>
  <c r="AD17"/>
  <c r="AD21"/>
  <c r="AD25"/>
  <c r="AD14"/>
  <c r="AD18"/>
  <c r="Z20" i="9"/>
  <c r="R23" i="6"/>
  <c r="R15"/>
  <c r="R16"/>
  <c r="R11"/>
  <c r="R19"/>
  <c r="R12"/>
  <c r="R20"/>
  <c r="R13"/>
  <c r="R17"/>
  <c r="R21"/>
  <c r="R25"/>
  <c r="R14"/>
  <c r="R18"/>
  <c r="R22"/>
  <c r="AB24" i="9"/>
  <c r="X24"/>
  <c r="AB23"/>
  <c r="AB15"/>
  <c r="AB16"/>
  <c r="AB11"/>
  <c r="AB19"/>
  <c r="AB12"/>
  <c r="AB20"/>
  <c r="AB13"/>
  <c r="AB17"/>
  <c r="AB21"/>
  <c r="AB25"/>
  <c r="AB14"/>
  <c r="AB18"/>
  <c r="X23"/>
  <c r="X15"/>
  <c r="X16"/>
  <c r="X11"/>
  <c r="X19"/>
  <c r="X12"/>
  <c r="X20"/>
  <c r="X13"/>
  <c r="X17"/>
  <c r="X21"/>
  <c r="X25"/>
  <c r="X14"/>
  <c r="X18"/>
  <c r="T25"/>
  <c r="T17"/>
  <c r="T18"/>
  <c r="T13"/>
  <c r="T21"/>
  <c r="T14"/>
  <c r="T22"/>
  <c r="T11"/>
  <c r="T15"/>
  <c r="T19"/>
  <c r="T23"/>
  <c r="T12"/>
  <c r="T16"/>
  <c r="T20"/>
  <c r="B46" i="1"/>
  <c r="B56" s="1"/>
  <c r="B37"/>
  <c r="Z15" i="6"/>
  <c r="Z23"/>
  <c r="Z16"/>
  <c r="Z11"/>
  <c r="Z19"/>
  <c r="Z12"/>
  <c r="Z20"/>
  <c r="Z24"/>
  <c r="Z13"/>
  <c r="Z17"/>
  <c r="Z21"/>
  <c r="Z25"/>
  <c r="Z14"/>
  <c r="Z18"/>
  <c r="T25"/>
  <c r="T17"/>
  <c r="T18"/>
  <c r="T13"/>
  <c r="T21"/>
  <c r="T14"/>
  <c r="T22"/>
  <c r="T11"/>
  <c r="T15"/>
  <c r="T19"/>
  <c r="T23"/>
  <c r="T12"/>
  <c r="T16"/>
  <c r="T20"/>
  <c r="B46" i="5"/>
  <c r="B37"/>
  <c r="B56" i="3"/>
  <c r="B47"/>
  <c r="Q7" i="11" l="1"/>
  <c r="Q7" i="29"/>
  <c r="Q7" i="6"/>
  <c r="Q7" i="25"/>
  <c r="Q7" i="17"/>
  <c r="Q7" i="9"/>
  <c r="Q8" i="4"/>
  <c r="Q27" i="27"/>
  <c r="Q27" i="19"/>
  <c r="B20" i="52"/>
  <c r="B16"/>
  <c r="B18"/>
  <c r="B15"/>
  <c r="B22"/>
  <c r="B13"/>
  <c r="B11"/>
  <c r="B8"/>
  <c r="B19"/>
  <c r="B17"/>
  <c r="B21"/>
  <c r="Q27" i="23"/>
  <c r="B10" i="52"/>
  <c r="B14"/>
  <c r="B12"/>
  <c r="Q27" i="17"/>
  <c r="Q28" i="4"/>
  <c r="Q27" i="11"/>
  <c r="Q27" i="29"/>
  <c r="F20" i="47"/>
  <c r="E20"/>
  <c r="G19"/>
  <c r="Q27" i="25"/>
  <c r="C19" i="41"/>
  <c r="I18"/>
  <c r="F18"/>
  <c r="D18"/>
  <c r="F18" i="42"/>
  <c r="D18"/>
  <c r="I18"/>
  <c r="C19"/>
  <c r="B19"/>
  <c r="D17" i="46"/>
  <c r="C18"/>
  <c r="F17"/>
  <c r="B18"/>
  <c r="I17"/>
  <c r="F18" i="44"/>
  <c r="D18"/>
  <c r="B19"/>
  <c r="I18"/>
  <c r="C19"/>
  <c r="H20" i="47"/>
  <c r="J19"/>
  <c r="I20"/>
  <c r="I19" i="48"/>
  <c r="C20"/>
  <c r="F19"/>
  <c r="B20"/>
  <c r="D19"/>
  <c r="B21" i="47"/>
  <c r="C21"/>
  <c r="D20"/>
  <c r="I17" i="45"/>
  <c r="D17"/>
  <c r="F17"/>
  <c r="B18"/>
  <c r="C18"/>
  <c r="C22" i="43"/>
  <c r="D21"/>
  <c r="I21"/>
  <c r="F21"/>
  <c r="B22"/>
  <c r="B22" i="32"/>
  <c r="C22" s="1"/>
  <c r="B23"/>
  <c r="C23" s="1"/>
  <c r="B56" i="28"/>
  <c r="B47"/>
  <c r="B56" i="26"/>
  <c r="B47"/>
  <c r="B56" i="24"/>
  <c r="B47"/>
  <c r="B56" i="22"/>
  <c r="B47"/>
  <c r="B56" i="20"/>
  <c r="B47"/>
  <c r="B56" i="18"/>
  <c r="B47"/>
  <c r="B56" i="16"/>
  <c r="B47"/>
  <c r="Q27" i="15"/>
  <c r="B56" i="14"/>
  <c r="B47"/>
  <c r="B56" i="10"/>
  <c r="B47"/>
  <c r="Q27" i="9"/>
  <c r="Q27" i="6"/>
  <c r="B47" i="1"/>
  <c r="B56" i="5"/>
  <c r="B47"/>
  <c r="B66" i="3"/>
  <c r="B57"/>
  <c r="B5" i="52" l="1"/>
  <c r="E21" i="47"/>
  <c r="F21"/>
  <c r="G20"/>
  <c r="F19" i="41"/>
  <c r="I19"/>
  <c r="D19"/>
  <c r="D19" i="42"/>
  <c r="C20"/>
  <c r="F19"/>
  <c r="B20"/>
  <c r="I19"/>
  <c r="F19" i="44"/>
  <c r="B20"/>
  <c r="D19"/>
  <c r="C20"/>
  <c r="I19"/>
  <c r="B19" i="46"/>
  <c r="F18"/>
  <c r="C19"/>
  <c r="I18"/>
  <c r="D18"/>
  <c r="H21" i="47"/>
  <c r="J20"/>
  <c r="I21"/>
  <c r="F20" i="48"/>
  <c r="C21"/>
  <c r="D20"/>
  <c r="I20"/>
  <c r="B21"/>
  <c r="C22" i="47"/>
  <c r="D21"/>
  <c r="B22"/>
  <c r="F18" i="45"/>
  <c r="C19"/>
  <c r="D18"/>
  <c r="I18"/>
  <c r="B19"/>
  <c r="I22" i="43"/>
  <c r="D22"/>
  <c r="F22"/>
  <c r="B24" i="32"/>
  <c r="C24" s="1"/>
  <c r="B25"/>
  <c r="C25" s="1"/>
  <c r="B66" i="28"/>
  <c r="B57"/>
  <c r="B66" i="26"/>
  <c r="B57"/>
  <c r="B66" i="24"/>
  <c r="B57"/>
  <c r="B66" i="22"/>
  <c r="B57"/>
  <c r="B66" i="20"/>
  <c r="B57"/>
  <c r="B66" i="18"/>
  <c r="B57"/>
  <c r="B66" i="16"/>
  <c r="B57"/>
  <c r="B66" i="14"/>
  <c r="B57"/>
  <c r="B66" i="10"/>
  <c r="B57"/>
  <c r="B66" i="1"/>
  <c r="B57"/>
  <c r="B66" i="5"/>
  <c r="B57"/>
  <c r="B76" i="3"/>
  <c r="B67"/>
  <c r="E22" i="47" l="1"/>
  <c r="G21"/>
  <c r="F22"/>
  <c r="D19" i="46"/>
  <c r="I19"/>
  <c r="C20"/>
  <c r="B20"/>
  <c r="F19"/>
  <c r="I20" i="44"/>
  <c r="F20"/>
  <c r="B21"/>
  <c r="D20"/>
  <c r="C21"/>
  <c r="D20" i="42"/>
  <c r="F20"/>
  <c r="I20"/>
  <c r="J21" i="47"/>
  <c r="I22"/>
  <c r="H22"/>
  <c r="C22" i="48"/>
  <c r="D21"/>
  <c r="F21"/>
  <c r="I21"/>
  <c r="B22"/>
  <c r="C23" i="47"/>
  <c r="D23" s="1"/>
  <c r="D22"/>
  <c r="B23"/>
  <c r="C20" i="45"/>
  <c r="D19"/>
  <c r="I19"/>
  <c r="B20"/>
  <c r="F19"/>
  <c r="B27" i="32"/>
  <c r="C27" s="1"/>
  <c r="B26"/>
  <c r="C26" s="1"/>
  <c r="B76" i="28"/>
  <c r="B67"/>
  <c r="B76" i="26"/>
  <c r="B67"/>
  <c r="B76" i="24"/>
  <c r="B67"/>
  <c r="B76" i="22"/>
  <c r="B67"/>
  <c r="B76" i="20"/>
  <c r="B67"/>
  <c r="B76" i="18"/>
  <c r="B67"/>
  <c r="B76" i="16"/>
  <c r="B67"/>
  <c r="B76" i="14"/>
  <c r="B67"/>
  <c r="B76" i="10"/>
  <c r="B67"/>
  <c r="B76" i="1"/>
  <c r="B67"/>
  <c r="B76" i="5"/>
  <c r="B67"/>
  <c r="B86" i="3"/>
  <c r="B77"/>
  <c r="F23" i="47" l="1"/>
  <c r="G23" s="1"/>
  <c r="G22"/>
  <c r="E23"/>
  <c r="B22" i="44"/>
  <c r="F21"/>
  <c r="C22"/>
  <c r="I21"/>
  <c r="D21"/>
  <c r="F20" i="46"/>
  <c r="B21"/>
  <c r="I20"/>
  <c r="D20"/>
  <c r="C21"/>
  <c r="J22" i="47"/>
  <c r="H23"/>
  <c r="I23"/>
  <c r="J23" s="1"/>
  <c r="I22" i="48"/>
  <c r="D22"/>
  <c r="F22"/>
  <c r="B21" i="45"/>
  <c r="I20"/>
  <c r="C21"/>
  <c r="D20"/>
  <c r="F20"/>
  <c r="B28" i="32"/>
  <c r="C28" s="1"/>
  <c r="B29"/>
  <c r="C29" s="1"/>
  <c r="B86" i="28"/>
  <c r="B77"/>
  <c r="B86" i="26"/>
  <c r="B77"/>
  <c r="B86" i="24"/>
  <c r="B77"/>
  <c r="B86" i="22"/>
  <c r="B77"/>
  <c r="B86" i="20"/>
  <c r="B77"/>
  <c r="B86" i="18"/>
  <c r="B77"/>
  <c r="B86" i="16"/>
  <c r="B77"/>
  <c r="B86" i="14"/>
  <c r="B77"/>
  <c r="B86" i="10"/>
  <c r="B77"/>
  <c r="B86" i="1"/>
  <c r="B77"/>
  <c r="B86" i="5"/>
  <c r="B77"/>
  <c r="B87" i="3"/>
  <c r="B96"/>
  <c r="I21" i="46" l="1"/>
  <c r="D21"/>
  <c r="C22"/>
  <c r="F21"/>
  <c r="B22"/>
  <c r="D22" i="44"/>
  <c r="C23"/>
  <c r="F22"/>
  <c r="B23"/>
  <c r="I22"/>
  <c r="I21" i="45"/>
  <c r="D21"/>
  <c r="F21"/>
  <c r="B22"/>
  <c r="C22"/>
  <c r="B30" i="32"/>
  <c r="C30" s="1"/>
  <c r="B31"/>
  <c r="C31" s="1"/>
  <c r="B96" i="28"/>
  <c r="B87"/>
  <c r="B96" i="26"/>
  <c r="B87"/>
  <c r="B96" i="24"/>
  <c r="B87"/>
  <c r="B96" i="22"/>
  <c r="B87"/>
  <c r="B96" i="20"/>
  <c r="B87"/>
  <c r="B96" i="18"/>
  <c r="B87"/>
  <c r="B96" i="16"/>
  <c r="B87"/>
  <c r="B96" i="14"/>
  <c r="B87"/>
  <c r="B96" i="10"/>
  <c r="B87"/>
  <c r="B96" i="1"/>
  <c r="B87"/>
  <c r="B87" i="5"/>
  <c r="B96"/>
  <c r="B106" i="3"/>
  <c r="B97"/>
  <c r="C24" i="44" l="1"/>
  <c r="B24"/>
  <c r="I23"/>
  <c r="F23"/>
  <c r="D23"/>
  <c r="C23" i="46"/>
  <c r="I22"/>
  <c r="B23"/>
  <c r="F22"/>
  <c r="D22"/>
  <c r="F22" i="45"/>
  <c r="B23"/>
  <c r="C23"/>
  <c r="D22"/>
  <c r="I22"/>
  <c r="B33" i="32"/>
  <c r="C33" s="1"/>
  <c r="B32"/>
  <c r="C32" s="1"/>
  <c r="B106" i="28"/>
  <c r="B97"/>
  <c r="B106" i="26"/>
  <c r="B97"/>
  <c r="B106" i="24"/>
  <c r="B97"/>
  <c r="B106" i="22"/>
  <c r="B97"/>
  <c r="B106" i="20"/>
  <c r="B97"/>
  <c r="B106" i="18"/>
  <c r="B97"/>
  <c r="B106" i="16"/>
  <c r="B97"/>
  <c r="B106" i="14"/>
  <c r="B97"/>
  <c r="B106" i="10"/>
  <c r="B97"/>
  <c r="B106" i="1"/>
  <c r="B97"/>
  <c r="B106" i="5"/>
  <c r="B97"/>
  <c r="B116" i="3"/>
  <c r="B107"/>
  <c r="I24" i="44" l="1"/>
  <c r="F24"/>
  <c r="D24"/>
  <c r="I23" i="46"/>
  <c r="C24"/>
  <c r="B24"/>
  <c r="F23"/>
  <c r="D23"/>
  <c r="C24" i="45"/>
  <c r="D23"/>
  <c r="B24"/>
  <c r="F23"/>
  <c r="I23"/>
  <c r="B34" i="32"/>
  <c r="C34" s="1"/>
  <c r="B35"/>
  <c r="C35" s="1"/>
  <c r="B116" i="28"/>
  <c r="B107"/>
  <c r="B116" i="26"/>
  <c r="B107"/>
  <c r="B116" i="24"/>
  <c r="B107"/>
  <c r="B116" i="22"/>
  <c r="B107"/>
  <c r="B116" i="20"/>
  <c r="B107"/>
  <c r="B116" i="18"/>
  <c r="B107"/>
  <c r="B116" i="16"/>
  <c r="B107"/>
  <c r="B116" i="14"/>
  <c r="B107"/>
  <c r="B116" i="10"/>
  <c r="B107"/>
  <c r="B116" i="1"/>
  <c r="B107"/>
  <c r="B116" i="5"/>
  <c r="B107"/>
  <c r="B126" i="3"/>
  <c r="B117"/>
  <c r="F24" i="46" l="1"/>
  <c r="I24"/>
  <c r="D24"/>
  <c r="C25"/>
  <c r="B25"/>
  <c r="B25" i="45"/>
  <c r="F24"/>
  <c r="I24"/>
  <c r="C25"/>
  <c r="D24"/>
  <c r="B37" i="32"/>
  <c r="C37" s="1"/>
  <c r="B36"/>
  <c r="C36" s="1"/>
  <c r="B126" i="28"/>
  <c r="B117"/>
  <c r="B126" i="26"/>
  <c r="B117"/>
  <c r="B126" i="24"/>
  <c r="B117"/>
  <c r="B126" i="22"/>
  <c r="B117"/>
  <c r="B126" i="20"/>
  <c r="B117"/>
  <c r="B126" i="18"/>
  <c r="B117"/>
  <c r="B126" i="16"/>
  <c r="B117"/>
  <c r="B126" i="14"/>
  <c r="B117"/>
  <c r="B126" i="10"/>
  <c r="B117"/>
  <c r="B126" i="1"/>
  <c r="B117"/>
  <c r="B126" i="5"/>
  <c r="B117"/>
  <c r="B136" i="3"/>
  <c r="B127"/>
  <c r="B26" i="46" l="1"/>
  <c r="D25"/>
  <c r="C26"/>
  <c r="I25"/>
  <c r="F25"/>
  <c r="I25" i="45"/>
  <c r="C26"/>
  <c r="F25"/>
  <c r="B26"/>
  <c r="D25"/>
  <c r="B39" i="32"/>
  <c r="C39" s="1"/>
  <c r="B38"/>
  <c r="C38" s="1"/>
  <c r="B136" i="28"/>
  <c r="B127"/>
  <c r="B136" i="26"/>
  <c r="B127"/>
  <c r="B136" i="24"/>
  <c r="B127"/>
  <c r="B136" i="22"/>
  <c r="B127"/>
  <c r="B136" i="20"/>
  <c r="B127"/>
  <c r="B136" i="18"/>
  <c r="B127"/>
  <c r="B136" i="16"/>
  <c r="B127"/>
  <c r="B136" i="14"/>
  <c r="B127"/>
  <c r="B136" i="10"/>
  <c r="B127"/>
  <c r="B136" i="1"/>
  <c r="B127"/>
  <c r="B136" i="5"/>
  <c r="B127"/>
  <c r="B137" i="3"/>
  <c r="B146"/>
  <c r="B27" i="46" l="1"/>
  <c r="F26"/>
  <c r="D26"/>
  <c r="C27"/>
  <c r="I26"/>
  <c r="F26" i="45"/>
  <c r="C27"/>
  <c r="D26"/>
  <c r="I26"/>
  <c r="B27"/>
  <c r="B40" i="32"/>
  <c r="C40" s="1"/>
  <c r="B41"/>
  <c r="C41" s="1"/>
  <c r="B146" i="28"/>
  <c r="B137"/>
  <c r="B146" i="26"/>
  <c r="B137"/>
  <c r="B146" i="24"/>
  <c r="B137"/>
  <c r="B146" i="22"/>
  <c r="B137"/>
  <c r="B146" i="20"/>
  <c r="B137"/>
  <c r="B146" i="18"/>
  <c r="B137"/>
  <c r="B146" i="16"/>
  <c r="B137"/>
  <c r="B146" i="14"/>
  <c r="B137"/>
  <c r="B146" i="10"/>
  <c r="B137"/>
  <c r="B146" i="1"/>
  <c r="B137"/>
  <c r="B137" i="5"/>
  <c r="B146"/>
  <c r="B156" i="3"/>
  <c r="B147"/>
  <c r="F27" i="46" l="1"/>
  <c r="D27"/>
  <c r="I27"/>
  <c r="C28"/>
  <c r="B28"/>
  <c r="C28" i="45"/>
  <c r="D27"/>
  <c r="F27"/>
  <c r="I27"/>
  <c r="B28"/>
  <c r="B42" i="32"/>
  <c r="C42" s="1"/>
  <c r="B43"/>
  <c r="C43" s="1"/>
  <c r="B156" i="28"/>
  <c r="B147"/>
  <c r="B156" i="26"/>
  <c r="B147"/>
  <c r="B156" i="24"/>
  <c r="B147"/>
  <c r="B156" i="22"/>
  <c r="B147"/>
  <c r="B156" i="20"/>
  <c r="B147"/>
  <c r="B156" i="18"/>
  <c r="B147"/>
  <c r="B156" i="16"/>
  <c r="B147"/>
  <c r="B156" i="14"/>
  <c r="B147"/>
  <c r="B156" i="10"/>
  <c r="B147"/>
  <c r="B156" i="1"/>
  <c r="B147"/>
  <c r="B156" i="5"/>
  <c r="B147"/>
  <c r="B166" i="3"/>
  <c r="B157"/>
  <c r="D28" i="46" l="1"/>
  <c r="C29"/>
  <c r="B29"/>
  <c r="F28"/>
  <c r="I28"/>
  <c r="I28" i="45"/>
  <c r="D28"/>
  <c r="F28"/>
  <c r="B45" i="32"/>
  <c r="C45" s="1"/>
  <c r="B44"/>
  <c r="C44" s="1"/>
  <c r="B166" i="28"/>
  <c r="B157"/>
  <c r="B166" i="26"/>
  <c r="B157"/>
  <c r="B166" i="24"/>
  <c r="B157"/>
  <c r="B166" i="22"/>
  <c r="B157"/>
  <c r="B166" i="20"/>
  <c r="B157"/>
  <c r="B166" i="18"/>
  <c r="B157"/>
  <c r="B166" i="16"/>
  <c r="B157"/>
  <c r="B166" i="14"/>
  <c r="B157"/>
  <c r="B166" i="10"/>
  <c r="B157"/>
  <c r="B166" i="1"/>
  <c r="B157"/>
  <c r="B166" i="5"/>
  <c r="B157"/>
  <c r="B176" i="3"/>
  <c r="B167"/>
  <c r="F29" i="46" l="1"/>
  <c r="B30"/>
  <c r="D29"/>
  <c r="C30"/>
  <c r="I29"/>
  <c r="B47" i="32"/>
  <c r="C47" s="1"/>
  <c r="B46"/>
  <c r="C46" s="1"/>
  <c r="B176" i="28"/>
  <c r="B167"/>
  <c r="B176" i="26"/>
  <c r="B167"/>
  <c r="B176" i="24"/>
  <c r="B167"/>
  <c r="B176" i="22"/>
  <c r="B167"/>
  <c r="B176" i="20"/>
  <c r="B167"/>
  <c r="B176" i="18"/>
  <c r="B167"/>
  <c r="B176" i="16"/>
  <c r="B167"/>
  <c r="B176" i="14"/>
  <c r="B167"/>
  <c r="B176" i="10"/>
  <c r="B167"/>
  <c r="B176" i="1"/>
  <c r="B167"/>
  <c r="B176" i="5"/>
  <c r="B167"/>
  <c r="B186" i="3"/>
  <c r="B177"/>
  <c r="C31" i="46" l="1"/>
  <c r="I30"/>
  <c r="F30"/>
  <c r="B31"/>
  <c r="D30"/>
  <c r="B49" i="32"/>
  <c r="C49" s="1"/>
  <c r="B48"/>
  <c r="C48" s="1"/>
  <c r="B186" i="28"/>
  <c r="B177"/>
  <c r="B186" i="26"/>
  <c r="B177"/>
  <c r="B186" i="24"/>
  <c r="B177"/>
  <c r="B186" i="22"/>
  <c r="B177"/>
  <c r="B186" i="20"/>
  <c r="B177"/>
  <c r="B186" i="18"/>
  <c r="B177"/>
  <c r="B186" i="16"/>
  <c r="B177"/>
  <c r="B186" i="14"/>
  <c r="B177"/>
  <c r="B186" i="10"/>
  <c r="B177"/>
  <c r="B186" i="1"/>
  <c r="B177"/>
  <c r="B186" i="5"/>
  <c r="B177"/>
  <c r="B196" i="3"/>
  <c r="B187"/>
  <c r="B32" i="46" l="1"/>
  <c r="F31"/>
  <c r="C32"/>
  <c r="I31"/>
  <c r="D31"/>
  <c r="B51" i="32"/>
  <c r="C51" s="1"/>
  <c r="B50"/>
  <c r="C50" s="1"/>
  <c r="B196" i="28"/>
  <c r="B187"/>
  <c r="B196" i="26"/>
  <c r="B187"/>
  <c r="B196" i="24"/>
  <c r="B187"/>
  <c r="B196" i="22"/>
  <c r="B187"/>
  <c r="B196" i="20"/>
  <c r="B187"/>
  <c r="B196" i="18"/>
  <c r="B187"/>
  <c r="B196" i="16"/>
  <c r="B187"/>
  <c r="B196" i="14"/>
  <c r="B187"/>
  <c r="B196" i="10"/>
  <c r="B187"/>
  <c r="B196" i="1"/>
  <c r="B187"/>
  <c r="B187" i="5"/>
  <c r="B196"/>
  <c r="B206" i="3"/>
  <c r="B197"/>
  <c r="D32" i="46" l="1"/>
  <c r="C33"/>
  <c r="B33"/>
  <c r="F32"/>
  <c r="I32"/>
  <c r="B52" i="32"/>
  <c r="C52" s="1"/>
  <c r="B53"/>
  <c r="C53" s="1"/>
  <c r="B206" i="28"/>
  <c r="B197"/>
  <c r="B206" i="26"/>
  <c r="B197"/>
  <c r="B206" i="24"/>
  <c r="B197"/>
  <c r="B206" i="22"/>
  <c r="B197"/>
  <c r="B206" i="20"/>
  <c r="B197"/>
  <c r="B206" i="18"/>
  <c r="B197"/>
  <c r="B206" i="16"/>
  <c r="B197"/>
  <c r="B206" i="14"/>
  <c r="B197"/>
  <c r="B206" i="10"/>
  <c r="B197"/>
  <c r="B206" i="1"/>
  <c r="B197"/>
  <c r="B206" i="5"/>
  <c r="B197"/>
  <c r="B216" i="3"/>
  <c r="B207"/>
  <c r="B34" i="46" l="1"/>
  <c r="D33"/>
  <c r="C34"/>
  <c r="F33"/>
  <c r="I33"/>
  <c r="B54" i="32"/>
  <c r="C54" s="1"/>
  <c r="B55"/>
  <c r="C55" s="1"/>
  <c r="B216" i="28"/>
  <c r="B207"/>
  <c r="B216" i="26"/>
  <c r="B207"/>
  <c r="B216" i="24"/>
  <c r="B207"/>
  <c r="B216" i="22"/>
  <c r="B207"/>
  <c r="B216" i="20"/>
  <c r="B207"/>
  <c r="B216" i="18"/>
  <c r="B207"/>
  <c r="B216" i="16"/>
  <c r="B207"/>
  <c r="B216" i="14"/>
  <c r="B207"/>
  <c r="B216" i="10"/>
  <c r="B207"/>
  <c r="B216" i="1"/>
  <c r="B207"/>
  <c r="B216" i="5"/>
  <c r="B207"/>
  <c r="B226" i="3"/>
  <c r="B217"/>
  <c r="I34" i="46" l="1"/>
  <c r="F34"/>
  <c r="B35"/>
  <c r="D34"/>
  <c r="C35"/>
  <c r="B56" i="32"/>
  <c r="C56" s="1"/>
  <c r="B57"/>
  <c r="C57" s="1"/>
  <c r="B226" i="28"/>
  <c r="B217"/>
  <c r="B226" i="26"/>
  <c r="B217"/>
  <c r="B226" i="24"/>
  <c r="B217"/>
  <c r="B226" i="22"/>
  <c r="B217"/>
  <c r="B226" i="20"/>
  <c r="B217"/>
  <c r="B226" i="18"/>
  <c r="B217"/>
  <c r="B226" i="16"/>
  <c r="B217"/>
  <c r="B226" i="14"/>
  <c r="B217"/>
  <c r="B226" i="10"/>
  <c r="B217"/>
  <c r="B226" i="1"/>
  <c r="B217"/>
  <c r="B226" i="5"/>
  <c r="B217"/>
  <c r="B227" i="3"/>
  <c r="B236"/>
  <c r="F35" i="46" l="1"/>
  <c r="I35"/>
  <c r="D35"/>
  <c r="C36"/>
  <c r="B36"/>
  <c r="B58" i="32"/>
  <c r="C58" s="1"/>
  <c r="B59"/>
  <c r="C59" s="1"/>
  <c r="B236" i="28"/>
  <c r="B227"/>
  <c r="B236" i="26"/>
  <c r="B227"/>
  <c r="B236" i="24"/>
  <c r="B227"/>
  <c r="B236" i="22"/>
  <c r="B227"/>
  <c r="B236" i="20"/>
  <c r="B227"/>
  <c r="B236" i="18"/>
  <c r="B227"/>
  <c r="B236" i="16"/>
  <c r="B227"/>
  <c r="B236" i="14"/>
  <c r="B227"/>
  <c r="B236" i="10"/>
  <c r="B227"/>
  <c r="B236" i="1"/>
  <c r="B227"/>
  <c r="B236" i="5"/>
  <c r="B227"/>
  <c r="B246" i="3"/>
  <c r="B237"/>
  <c r="D36" i="46" l="1"/>
  <c r="F36"/>
  <c r="C37"/>
  <c r="B37"/>
  <c r="I36"/>
  <c r="B60" i="32"/>
  <c r="C60" s="1"/>
  <c r="B61"/>
  <c r="C61" s="1"/>
  <c r="B246" i="28"/>
  <c r="B237"/>
  <c r="B246" i="26"/>
  <c r="B237"/>
  <c r="B246" i="24"/>
  <c r="B237"/>
  <c r="B246" i="22"/>
  <c r="B237"/>
  <c r="B246" i="20"/>
  <c r="B237"/>
  <c r="B246" i="18"/>
  <c r="B237"/>
  <c r="B246" i="16"/>
  <c r="B237"/>
  <c r="B246" i="14"/>
  <c r="B237"/>
  <c r="B246" i="10"/>
  <c r="B237"/>
  <c r="B246" i="1"/>
  <c r="B237"/>
  <c r="B246" i="5"/>
  <c r="B237"/>
  <c r="B256" i="3"/>
  <c r="B247"/>
  <c r="F37" i="46" l="1"/>
  <c r="D37"/>
  <c r="C38"/>
  <c r="I37"/>
  <c r="B38"/>
  <c r="B63" i="32"/>
  <c r="C63" s="1"/>
  <c r="B62"/>
  <c r="C62" s="1"/>
  <c r="B256" i="28"/>
  <c r="B247"/>
  <c r="B256" i="26"/>
  <c r="B247"/>
  <c r="B256" i="24"/>
  <c r="B247"/>
  <c r="B256" i="22"/>
  <c r="B247"/>
  <c r="B256" i="20"/>
  <c r="B247"/>
  <c r="B256" i="18"/>
  <c r="B247"/>
  <c r="B256" i="16"/>
  <c r="B247"/>
  <c r="B256" i="14"/>
  <c r="B247"/>
  <c r="B256" i="10"/>
  <c r="B247"/>
  <c r="B256" i="1"/>
  <c r="B247"/>
  <c r="B256" i="5"/>
  <c r="B247"/>
  <c r="B266" i="3"/>
  <c r="B257"/>
  <c r="F38" i="46" l="1"/>
  <c r="I38"/>
  <c r="D38"/>
  <c r="B65" i="32"/>
  <c r="C65" s="1"/>
  <c r="B64"/>
  <c r="C64" s="1"/>
  <c r="B266" i="28"/>
  <c r="B257"/>
  <c r="B266" i="26"/>
  <c r="B257"/>
  <c r="B266" i="24"/>
  <c r="B257"/>
  <c r="B266" i="22"/>
  <c r="B257"/>
  <c r="B266" i="20"/>
  <c r="B257"/>
  <c r="B266" i="18"/>
  <c r="B257"/>
  <c r="B266" i="16"/>
  <c r="B257"/>
  <c r="B266" i="14"/>
  <c r="B257"/>
  <c r="B266" i="10"/>
  <c r="B257"/>
  <c r="B266" i="1"/>
  <c r="B257"/>
  <c r="B266" i="5"/>
  <c r="B257"/>
  <c r="B276" i="3"/>
  <c r="B267"/>
  <c r="B66" i="32" l="1"/>
  <c r="C66" s="1"/>
  <c r="B67"/>
  <c r="C67" s="1"/>
  <c r="B276" i="28"/>
  <c r="B267"/>
  <c r="B276" i="26"/>
  <c r="B267"/>
  <c r="B276" i="24"/>
  <c r="B267"/>
  <c r="B276" i="22"/>
  <c r="B286" s="1"/>
  <c r="B296" s="1"/>
  <c r="B306" s="1"/>
  <c r="B316" s="1"/>
  <c r="B326" s="1"/>
  <c r="B267"/>
  <c r="B276" i="20"/>
  <c r="B267"/>
  <c r="B276" i="18"/>
  <c r="B267"/>
  <c r="B276" i="16"/>
  <c r="B267"/>
  <c r="B276" i="14"/>
  <c r="B267"/>
  <c r="B276" i="10"/>
  <c r="B267"/>
  <c r="B276" i="1"/>
  <c r="B267"/>
  <c r="B276" i="5"/>
  <c r="V6" i="6" s="1"/>
  <c r="B267" i="5"/>
  <c r="B286" i="3"/>
  <c r="B277"/>
  <c r="B68" i="32" l="1"/>
  <c r="C68" s="1"/>
  <c r="B69"/>
  <c r="C69" s="1"/>
  <c r="B286" i="28"/>
  <c r="B277"/>
  <c r="B286" i="26"/>
  <c r="B277"/>
  <c r="B286" i="24"/>
  <c r="B277"/>
  <c r="B277" i="22"/>
  <c r="B286" i="20"/>
  <c r="B277"/>
  <c r="B286" i="18"/>
  <c r="B277"/>
  <c r="B286" i="16"/>
  <c r="B277"/>
  <c r="B286" i="14"/>
  <c r="B277"/>
  <c r="B286" i="10"/>
  <c r="B277"/>
  <c r="B286" i="1"/>
  <c r="B277"/>
  <c r="B286" i="5"/>
  <c r="B277"/>
  <c r="B296" i="3"/>
  <c r="B287"/>
  <c r="B70" i="32" l="1"/>
  <c r="C70" s="1"/>
  <c r="B71"/>
  <c r="C71" s="1"/>
  <c r="B296" i="28"/>
  <c r="B287"/>
  <c r="B296" i="26"/>
  <c r="V6" i="27" s="1"/>
  <c r="B287" i="26"/>
  <c r="B296" i="24"/>
  <c r="B287"/>
  <c r="V6" i="23"/>
  <c r="B287" i="22"/>
  <c r="B296" i="20"/>
  <c r="B287"/>
  <c r="B296" i="18"/>
  <c r="B287"/>
  <c r="B296" i="16"/>
  <c r="B287"/>
  <c r="B296" i="14"/>
  <c r="B287"/>
  <c r="B296" i="10"/>
  <c r="V6" i="11" s="1"/>
  <c r="B287" i="10"/>
  <c r="B296" i="1"/>
  <c r="B287"/>
  <c r="B296" i="5"/>
  <c r="B287"/>
  <c r="B306" i="3"/>
  <c r="V7" i="4" s="1"/>
  <c r="B297" i="3"/>
  <c r="B73" i="32" l="1"/>
  <c r="C73" s="1"/>
  <c r="B72"/>
  <c r="C72" s="1"/>
  <c r="B306" i="28"/>
  <c r="V6" i="29" s="1"/>
  <c r="B297" i="28"/>
  <c r="B306" i="26"/>
  <c r="B297"/>
  <c r="B306" i="24"/>
  <c r="V6" i="25" s="1"/>
  <c r="B297" i="24"/>
  <c r="B297" i="22"/>
  <c r="B306" i="20"/>
  <c r="B297"/>
  <c r="B306" i="18"/>
  <c r="B297"/>
  <c r="B306" i="16"/>
  <c r="B297"/>
  <c r="B306" i="14"/>
  <c r="V6" i="15" s="1"/>
  <c r="B297" i="14"/>
  <c r="B306" i="10"/>
  <c r="B297"/>
  <c r="B306" i="1"/>
  <c r="V6" i="9" s="1"/>
  <c r="B297" i="1"/>
  <c r="B306" i="5"/>
  <c r="B297"/>
  <c r="B316" i="3"/>
  <c r="B307"/>
  <c r="B75" i="32" l="1"/>
  <c r="B74"/>
  <c r="C74" s="1"/>
  <c r="B316" i="28"/>
  <c r="B307"/>
  <c r="B316" i="26"/>
  <c r="B307"/>
  <c r="B316" i="24"/>
  <c r="B307"/>
  <c r="B307" i="22"/>
  <c r="B316" i="20"/>
  <c r="B307"/>
  <c r="B316" i="18"/>
  <c r="B307"/>
  <c r="B316" i="16"/>
  <c r="B307"/>
  <c r="B316" i="14"/>
  <c r="B307"/>
  <c r="B316" i="10"/>
  <c r="B307"/>
  <c r="B316" i="1"/>
  <c r="B307"/>
  <c r="B316" i="5"/>
  <c r="B307"/>
  <c r="B326" i="3"/>
  <c r="B327" s="1"/>
  <c r="B317"/>
  <c r="B76" i="32" l="1"/>
  <c r="C76" s="1"/>
  <c r="C75"/>
  <c r="B326" i="28"/>
  <c r="B327" s="1"/>
  <c r="B317"/>
  <c r="B326" i="26"/>
  <c r="B327" s="1"/>
  <c r="B317"/>
  <c r="B326" i="24"/>
  <c r="B327" s="1"/>
  <c r="B317"/>
  <c r="B327" i="22"/>
  <c r="B317"/>
  <c r="B326" i="20"/>
  <c r="B327" s="1"/>
  <c r="B317"/>
  <c r="B326" i="18"/>
  <c r="B327" s="1"/>
  <c r="B317"/>
  <c r="B326" i="16"/>
  <c r="B327" s="1"/>
  <c r="B317"/>
  <c r="B326" i="14"/>
  <c r="B327" s="1"/>
  <c r="B317"/>
  <c r="B326" i="10"/>
  <c r="B327" s="1"/>
  <c r="B317"/>
  <c r="B326" i="1"/>
  <c r="B327" s="1"/>
  <c r="B317"/>
  <c r="B326" i="5"/>
  <c r="B327" s="1"/>
  <c r="B317"/>
  <c r="C16" i="32"/>
</calcChain>
</file>

<file path=xl/comments1.xml><?xml version="1.0" encoding="utf-8"?>
<comments xmlns="http://schemas.openxmlformats.org/spreadsheetml/2006/main">
  <authors>
    <author>Jürgen Wilhelm</author>
  </authors>
  <commentList>
    <comment ref="W1" authorId="0">
      <text>
        <r>
          <rPr>
            <b/>
            <sz val="9"/>
            <color indexed="81"/>
            <rFont val="Tahoma"/>
            <family val="2"/>
          </rPr>
          <t>Jürgen Wilhelm:</t>
        </r>
        <r>
          <rPr>
            <sz val="9"/>
            <color indexed="81"/>
            <rFont val="Tahoma"/>
            <family val="2"/>
          </rPr>
          <t xml:space="preserve">
</t>
        </r>
      </text>
    </comment>
  </commentList>
</comments>
</file>

<file path=xl/sharedStrings.xml><?xml version="1.0" encoding="utf-8"?>
<sst xmlns="http://schemas.openxmlformats.org/spreadsheetml/2006/main" count="13418" uniqueCount="128">
  <si>
    <t>Zielwert:</t>
  </si>
  <si>
    <t>mg/dl</t>
  </si>
  <si>
    <t>Hypowert:</t>
  </si>
  <si>
    <t>Levemir i:E.</t>
  </si>
  <si>
    <t>Datum:</t>
  </si>
  <si>
    <t>Zeit:</t>
  </si>
  <si>
    <t>V</t>
  </si>
  <si>
    <t>Bemerkungen:</t>
  </si>
  <si>
    <t>Tag:</t>
  </si>
  <si>
    <t>N</t>
  </si>
  <si>
    <t>BZ   mg/dl</t>
  </si>
  <si>
    <t>Abw. v. Ziel</t>
  </si>
  <si>
    <t>Hypo</t>
  </si>
  <si>
    <t>BE / KE</t>
  </si>
  <si>
    <t>BE/KE Faktor</t>
  </si>
  <si>
    <t>Mahlzeiten-Insulin       Novo Rapid</t>
  </si>
  <si>
    <t>Bolus-Insulin    Levemir</t>
  </si>
  <si>
    <t>Messzeitpunkt</t>
  </si>
  <si>
    <t>Patient:</t>
  </si>
  <si>
    <t xml:space="preserve">Blutzuckerwerte </t>
  </si>
  <si>
    <t>Messzeitraum:</t>
  </si>
  <si>
    <t>bis</t>
  </si>
  <si>
    <t>TAG</t>
  </si>
  <si>
    <t>Datum</t>
  </si>
  <si>
    <t>Dienstag</t>
  </si>
  <si>
    <t>Klassen in</t>
  </si>
  <si>
    <t>Häufigkeitsverteilung der BZ -</t>
  </si>
  <si>
    <t>Mittwoch</t>
  </si>
  <si>
    <t>Werteklassen</t>
  </si>
  <si>
    <t>Donnerstag</t>
  </si>
  <si>
    <t>Freitag</t>
  </si>
  <si>
    <t>Samstag</t>
  </si>
  <si>
    <t>Sonntag</t>
  </si>
  <si>
    <t>Montag</t>
  </si>
  <si>
    <t xml:space="preserve">Häufigkeit </t>
  </si>
  <si>
    <t>geb. Dat.:</t>
  </si>
  <si>
    <t>6:00 - 9:59</t>
  </si>
  <si>
    <t>10:00 - 11:29</t>
  </si>
  <si>
    <t>11:30 -13:29</t>
  </si>
  <si>
    <t>13:30 - 15:29</t>
  </si>
  <si>
    <t>15:30 - 17:29</t>
  </si>
  <si>
    <t>17:30 - 20:59</t>
  </si>
  <si>
    <t>ab 21:00</t>
  </si>
  <si>
    <t>BE/ KE Faktor</t>
  </si>
  <si>
    <t>Korrektur</t>
  </si>
  <si>
    <t>Morgens/Mittags = 20:1</t>
  </si>
  <si>
    <t>Abends = 30:1</t>
  </si>
  <si>
    <t>Früher Abend</t>
  </si>
  <si>
    <t>Morgens</t>
  </si>
  <si>
    <t>Kommentare</t>
  </si>
  <si>
    <t>Herzfrequenz</t>
  </si>
  <si>
    <t>Diastolisch</t>
  </si>
  <si>
    <t>Systolisch</t>
  </si>
  <si>
    <t>Zeit</t>
  </si>
  <si>
    <t>Telefonnummer des behandelnden Arztes</t>
  </si>
  <si>
    <t>Arzt anrufen, wenn höher als</t>
  </si>
  <si>
    <t>Zielblutdruck*</t>
  </si>
  <si>
    <t>Name</t>
  </si>
  <si>
    <t>Blutdruckerfassung</t>
  </si>
  <si>
    <t>02835-1717</t>
  </si>
  <si>
    <t>Jürgen Wilhelm</t>
  </si>
  <si>
    <t>Wochentag</t>
  </si>
  <si>
    <t>Bolus- Korrekturtabelle</t>
  </si>
  <si>
    <t>Name:</t>
  </si>
  <si>
    <t>Patienten-Etikett</t>
  </si>
  <si>
    <t>Zielwert</t>
  </si>
  <si>
    <t xml:space="preserve">Korrekturregel (mg/dl/E) </t>
  </si>
  <si>
    <t>BE- Faktoren (E/ BE)</t>
  </si>
  <si>
    <t>BE</t>
  </si>
  <si>
    <t>Mittags</t>
  </si>
  <si>
    <t>Abends</t>
  </si>
  <si>
    <t>Mahlzeiten- Insulin</t>
  </si>
  <si>
    <t>Frühstück</t>
  </si>
  <si>
    <t>Mittagessen</t>
  </si>
  <si>
    <t>Abendessen</t>
  </si>
  <si>
    <t>Blutzucker mg/dl</t>
  </si>
  <si>
    <t>Insulin</t>
  </si>
  <si>
    <t>von</t>
  </si>
  <si>
    <t>Einheiten</t>
  </si>
  <si>
    <t>Basis-Insulin:</t>
  </si>
  <si>
    <t>Morgens:</t>
  </si>
  <si>
    <t xml:space="preserve">E    </t>
  </si>
  <si>
    <t>Spät Abends:</t>
  </si>
  <si>
    <t>geb. Dat.</t>
  </si>
  <si>
    <t>Etikett</t>
  </si>
  <si>
    <t/>
  </si>
  <si>
    <t>Das Tagebuch ist so einfach aufgebaut wie irgend möglich wobei hier jedoch</t>
  </si>
  <si>
    <t>ein Optimum an übersichtlichkeit erreicht wird.</t>
  </si>
  <si>
    <t>Nach der Messung des Blutzuckerspiegels mit Ihrem Messgerät tragen Sie den</t>
  </si>
  <si>
    <t xml:space="preserve"> Messwert in Zeile 8 unter der entsprechenden Uhrzeit ein.</t>
  </si>
  <si>
    <t xml:space="preserve">In der Zeile 8 Tragen Sein dann unter den Buchstaben (V N)  den </t>
  </si>
  <si>
    <t>entsprechenden Buchstaben für Messung vor oder nach der Mahlzeit ein.</t>
  </si>
  <si>
    <t>Das V steht für vor der Mahlzeit das N bedeutet nach der Mahlzeit.</t>
  </si>
  <si>
    <t>Das gleiche gilt für alle anderen Tage in der entsprechenden Spalte.</t>
  </si>
  <si>
    <t>Voreinstellungen.</t>
  </si>
  <si>
    <t>In der Spalte 1 sehen Sie</t>
  </si>
  <si>
    <t>mit auf und abwärtstasten können Sie Ihren ganz persönlichen Zielwert festlegen.</t>
  </si>
  <si>
    <t xml:space="preserve">neben der Einstellung Zielwert sehen Sie </t>
  </si>
  <si>
    <t>auch hier können Sie mit den auf und abwärtstasten Iheh ganz persönlichen HYPOwert einstellen.</t>
  </si>
  <si>
    <t>Wenn Sie für die Nacht ein Langzeitinsulin benötigen, wie in diesem Beispiel Levemir,</t>
  </si>
  <si>
    <t>können sie ebenfalls mit den Tasten (siehe beispiel) die Einheiten festlegen.</t>
  </si>
  <si>
    <t>Die Einheiten erhöhen oder verringern sich jeweil um 5 Einheiten bei jedem Klick.</t>
  </si>
  <si>
    <t xml:space="preserve">Bei der ICT Behandlung  muss man mit einem Faktor die Insulineinheiten berechnen die man benötigt </t>
  </si>
  <si>
    <t>6:00  bis  9:59</t>
  </si>
  <si>
    <t>10:00 bis 11:29</t>
  </si>
  <si>
    <t>11:30 bis 13:29</t>
  </si>
  <si>
    <t>13:30 bis 15:29</t>
  </si>
  <si>
    <t>15:30 bis 17:29</t>
  </si>
  <si>
    <t>17:30 bis 20:59</t>
  </si>
  <si>
    <r>
      <t>Zeitfenster</t>
    </r>
    <r>
      <rPr>
        <b/>
        <sz val="10"/>
        <rFont val="Calibri"/>
        <family val="2"/>
      </rPr>
      <t>→</t>
    </r>
  </si>
  <si>
    <r>
      <t>Zeitfenster</t>
    </r>
    <r>
      <rPr>
        <b/>
        <sz val="12"/>
        <rFont val="Calibri"/>
        <family val="2"/>
      </rPr>
      <t>→</t>
    </r>
  </si>
  <si>
    <t>© by Jürgen Wilhelm</t>
  </si>
  <si>
    <r>
      <rPr>
        <sz val="10"/>
        <rFont val="Calibri"/>
        <family val="2"/>
      </rPr>
      <t>©</t>
    </r>
    <r>
      <rPr>
        <sz val="10"/>
        <rFont val="Arial"/>
        <family val="2"/>
      </rPr>
      <t xml:space="preserve"> by Jürgen Wilhelm</t>
    </r>
  </si>
  <si>
    <t xml:space="preserve">bei einer bestimmten Menge an BE/KE einheiten. Beispiel: sie essen zum Frühstück </t>
  </si>
  <si>
    <t>1 Roggenbrötchen.  Ihr Arzt hat Sie auf den Faktor 2 eingestellt dass bedeutet, Das Roggenbrötchen beinhaltet 3 BE/KE Einheiten.</t>
  </si>
  <si>
    <t xml:space="preserve">Folgedessen müssen Sie die 3 KE mit dem Faktor 2 Multiplizieren. Die ergibt 6 Einheiten Insulin, die Sie spritzen müssen. </t>
  </si>
  <si>
    <t>Durch das Einstellen des Faktors siehe beispiel und das eintragen der BE/KE errechnet das Programm die benötigten Insulin Einheiten.</t>
  </si>
  <si>
    <t>Hierbei ist das Programm so eingestellt, dass es eine Korrektur von 20:1 berücksichtigt.</t>
  </si>
  <si>
    <t>in der Zelle C13 usw. errechnet das Programm die benötigten Insulineinheiten.</t>
  </si>
  <si>
    <t>Excel ergänzt diesen Eintrag sofort in den Bemerkungen.</t>
  </si>
  <si>
    <t>Damit Ihnen das Programm in der Zeile /Spalte 0/14 die benötigte Menge an Langzeit Insulin</t>
  </si>
  <si>
    <t xml:space="preserve">hier "Levemir" anzeigt, müssen Sie in der Zeile 8 unter 21:00 Uhr einen Wert eintragen. </t>
  </si>
  <si>
    <t>Beruht dieser Wert z. B. 100 nicht auf einer Messung, müssen Sie neben dem Wert in der nächsten Zelle ein "K" eintragen.</t>
  </si>
  <si>
    <t>Das Programm weiß nun, dass dieser Wert nicht auf einer Messung beruht. Der Wert wird also nicht für die weitere Auswertung verwendet.</t>
  </si>
  <si>
    <t>Falls Sie noch fragen zum Programm und dessen Handhabung haben, stehe ich Ihnen gern zur Verfügung.</t>
  </si>
  <si>
    <t>gestellt werden.</t>
  </si>
  <si>
    <t>Schriftliche Anfragen können per Mail an  Webmaster@juergen-wilhelm.net oder Fax 02835-4476538 und tel. Anfragen an 02835-4479601</t>
  </si>
  <si>
    <t>Blutzuckerverteilung 2013  in Werteklassen</t>
  </si>
</sst>
</file>

<file path=xl/styles.xml><?xml version="1.0" encoding="utf-8"?>
<styleSheet xmlns="http://schemas.openxmlformats.org/spreadsheetml/2006/main">
  <numFmts count="21">
    <numFmt numFmtId="164" formatCode="h:mm;@"/>
    <numFmt numFmtId="165" formatCode="00\ \ \ &quot;mg/dl&quot;"/>
    <numFmt numFmtId="166" formatCode="00\ \ \ &quot;mg%&quot;"/>
    <numFmt numFmtId="167" formatCode="&quot;bis&quot;\ 00\ &quot;mg/dl&quot;"/>
    <numFmt numFmtId="168" formatCode="\60\ &quot;bis&quot;\ 00\ &quot;mg/dl&quot;"/>
    <numFmt numFmtId="169" formatCode="\80\ &quot;bis&quot;\ 000\ &quot;mg/dl&quot;"/>
    <numFmt numFmtId="170" formatCode="\100\ &quot;bis&quot;\ 000\ &quot;mg/dl&quot;"/>
    <numFmt numFmtId="171" formatCode="\1\20\ &quot;bis&quot;\ 000\ &quot;mg/dl&quot;"/>
    <numFmt numFmtId="172" formatCode="\1\40\ &quot;bis&quot;\ 000\ &quot;mg/dl&quot;"/>
    <numFmt numFmtId="173" formatCode="\1\60\ &quot;bis&quot;\ 000\ &quot;mg/dl&quot;"/>
    <numFmt numFmtId="174" formatCode="\1\80\ &quot;bis&quot;\ 000\ &quot;mg/dl&quot;"/>
    <numFmt numFmtId="175" formatCode="\200\ &quot;bis&quot;\ 000\ &quot;mg/dl&quot;"/>
    <numFmt numFmtId="176" formatCode="\2\20\ &quot;bis&quot;\ 000\ &quot;mg/dl&quot;"/>
    <numFmt numFmtId="177" formatCode="\2\40\ &quot;bis&quot;\ 000\ &quot;mg/dl&quot;"/>
    <numFmt numFmtId="178" formatCode="\2\60\ &quot;bis&quot;\ 000\ &quot;mg/dl&quot;"/>
    <numFmt numFmtId="179" formatCode="\2\80\ &quot;bis&quot;\ 000\ &quot;mg/dl&quot;"/>
    <numFmt numFmtId="180" formatCode="\300\ &quot;bis&quot;\ 000\ &quot;mg/dl&quot;"/>
    <numFmt numFmtId="181" formatCode="&quot;über &quot;00&quot; mg/dl&quot;"/>
    <numFmt numFmtId="182" formatCode="d\.m\.yy;@"/>
    <numFmt numFmtId="183" formatCode="[&lt;=9999999]###\-####;\(###\)\ ###\-####"/>
    <numFmt numFmtId="184" formatCode="0.0"/>
  </numFmts>
  <fonts count="44">
    <font>
      <sz val="11"/>
      <color theme="1"/>
      <name val="Calibri"/>
      <family val="2"/>
      <scheme val="minor"/>
    </font>
    <font>
      <sz val="12"/>
      <name val="Arial"/>
      <family val="2"/>
    </font>
    <font>
      <b/>
      <sz val="16"/>
      <color theme="1"/>
      <name val="Calibri"/>
      <family val="2"/>
      <scheme val="minor"/>
    </font>
    <font>
      <b/>
      <sz val="12"/>
      <color theme="1"/>
      <name val="Calibri"/>
      <family val="2"/>
      <scheme val="minor"/>
    </font>
    <font>
      <b/>
      <sz val="12"/>
      <name val="Arial"/>
      <family val="2"/>
    </font>
    <font>
      <b/>
      <sz val="12"/>
      <name val="Calibri"/>
      <family val="2"/>
      <scheme val="minor"/>
    </font>
    <font>
      <sz val="8"/>
      <color theme="1"/>
      <name val="Calibri"/>
      <family val="2"/>
      <scheme val="minor"/>
    </font>
    <font>
      <sz val="9"/>
      <color theme="1"/>
      <name val="Calibri"/>
      <family val="2"/>
      <scheme val="minor"/>
    </font>
    <font>
      <b/>
      <sz val="8"/>
      <name val="Arial"/>
      <family val="2"/>
    </font>
    <font>
      <sz val="8"/>
      <name val="Arial"/>
      <family val="2"/>
    </font>
    <font>
      <b/>
      <sz val="8"/>
      <color indexed="10"/>
      <name val="AndyBlackDB"/>
    </font>
    <font>
      <b/>
      <sz val="8"/>
      <color theme="9" tint="0.39997558519241921"/>
      <name val="Arial"/>
      <family val="2"/>
    </font>
    <font>
      <sz val="10"/>
      <color theme="1"/>
      <name val="Calibri"/>
      <family val="2"/>
      <scheme val="minor"/>
    </font>
    <font>
      <b/>
      <sz val="11"/>
      <name val="Arial"/>
      <family val="2"/>
    </font>
    <font>
      <sz val="11"/>
      <color theme="1"/>
      <name val="Calibri"/>
      <family val="2"/>
    </font>
    <font>
      <sz val="10"/>
      <name val="Arial"/>
      <family val="2"/>
    </font>
    <font>
      <b/>
      <sz val="10"/>
      <name val="Arial"/>
      <family val="2"/>
    </font>
    <font>
      <b/>
      <sz val="14"/>
      <name val="Arial"/>
      <family val="2"/>
    </font>
    <font>
      <sz val="11"/>
      <color theme="1"/>
      <name val="Arial"/>
      <family val="2"/>
    </font>
    <font>
      <b/>
      <sz val="11"/>
      <color rgb="FFFFFFFF"/>
      <name val="Calibri"/>
      <family val="2"/>
      <scheme val="minor"/>
    </font>
    <font>
      <b/>
      <sz val="14"/>
      <color indexed="10"/>
      <name val="AndyBlackDB"/>
    </font>
    <font>
      <b/>
      <sz val="14"/>
      <color theme="1"/>
      <name val="Calibri"/>
      <family val="2"/>
      <scheme val="minor"/>
    </font>
    <font>
      <b/>
      <sz val="14"/>
      <name val="Calibri"/>
      <family val="2"/>
      <scheme val="minor"/>
    </font>
    <font>
      <sz val="12"/>
      <color theme="1"/>
      <name val="Calibri"/>
      <family val="2"/>
      <scheme val="minor"/>
    </font>
    <font>
      <b/>
      <sz val="8"/>
      <color theme="9" tint="0.59999389629810485"/>
      <name val="Arial"/>
      <family val="2"/>
    </font>
    <font>
      <sz val="12"/>
      <color theme="1"/>
      <name val="Arial"/>
      <family val="2"/>
    </font>
    <font>
      <b/>
      <sz val="10"/>
      <color theme="1"/>
      <name val="Calibri"/>
      <family val="2"/>
      <scheme val="minor"/>
    </font>
    <font>
      <sz val="7"/>
      <color theme="1"/>
      <name val="Calibri"/>
      <family val="2"/>
      <scheme val="minor"/>
    </font>
    <font>
      <b/>
      <sz val="14"/>
      <color theme="1"/>
      <name val="Cambria"/>
      <family val="2"/>
      <scheme val="major"/>
    </font>
    <font>
      <sz val="10"/>
      <name val="Arial"/>
    </font>
    <font>
      <b/>
      <sz val="20"/>
      <name val="Arial"/>
      <family val="2"/>
    </font>
    <font>
      <sz val="14"/>
      <name val="Arial"/>
      <family val="2"/>
    </font>
    <font>
      <b/>
      <sz val="11"/>
      <color theme="1"/>
      <name val="Calibri"/>
      <family val="2"/>
      <scheme val="minor"/>
    </font>
    <font>
      <b/>
      <sz val="22"/>
      <name val="Arial"/>
      <family val="2"/>
    </font>
    <font>
      <b/>
      <sz val="18"/>
      <color indexed="10"/>
      <name val="AndyBlackDB"/>
    </font>
    <font>
      <b/>
      <sz val="18"/>
      <name val="Arial"/>
      <family val="2"/>
    </font>
    <font>
      <b/>
      <sz val="10"/>
      <color indexed="10"/>
      <name val="Arial Black"/>
      <family val="2"/>
    </font>
    <font>
      <b/>
      <sz val="12"/>
      <color theme="0"/>
      <name val="Arial"/>
      <family val="2"/>
    </font>
    <font>
      <b/>
      <sz val="24"/>
      <name val="Arial"/>
      <family val="2"/>
    </font>
    <font>
      <b/>
      <sz val="10"/>
      <name val="Calibri"/>
      <family val="2"/>
    </font>
    <font>
      <b/>
      <sz val="12"/>
      <name val="Calibri"/>
      <family val="2"/>
    </font>
    <font>
      <sz val="10"/>
      <name val="Calibri"/>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indexed="43"/>
        <bgColor indexed="64"/>
      </patternFill>
    </fill>
    <fill>
      <patternFill patternType="lightDown"/>
    </fill>
    <fill>
      <patternFill patternType="solid">
        <fgColor indexed="65"/>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indexed="9"/>
        <bgColor auto="1"/>
      </patternFill>
    </fill>
    <fill>
      <patternFill patternType="solid">
        <fgColor theme="1"/>
        <bgColor indexed="64"/>
      </patternFill>
    </fill>
  </fills>
  <borders count="66">
    <border>
      <left/>
      <right/>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dotted">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right/>
      <top/>
      <bottom style="dashed">
        <color auto="1"/>
      </bottom>
      <diagonal/>
    </border>
    <border>
      <left/>
      <right/>
      <top/>
      <bottom style="thin">
        <color indexed="55"/>
      </bottom>
      <diagonal/>
    </border>
    <border>
      <left style="thin">
        <color indexed="55"/>
      </left>
      <right/>
      <top/>
      <bottom style="thin">
        <color indexed="55"/>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diagonal/>
    </border>
  </borders>
  <cellStyleXfs count="6">
    <xf numFmtId="0" fontId="0" fillId="0" borderId="0"/>
    <xf numFmtId="0" fontId="15" fillId="0" borderId="0"/>
    <xf numFmtId="0" fontId="12" fillId="0" borderId="0"/>
    <xf numFmtId="0" fontId="29" fillId="0" borderId="0"/>
    <xf numFmtId="9" fontId="29" fillId="0" borderId="0" applyFont="0" applyFill="0" applyBorder="0" applyAlignment="0" applyProtection="0"/>
    <xf numFmtId="9" fontId="15" fillId="0" borderId="0" applyFont="0" applyFill="0" applyBorder="0" applyAlignment="0" applyProtection="0"/>
  </cellStyleXfs>
  <cellXfs count="580">
    <xf numFmtId="0" fontId="0" fillId="0" borderId="0" xfId="0"/>
    <xf numFmtId="0" fontId="4" fillId="0" borderId="0" xfId="0" applyFont="1" applyBorder="1" applyAlignment="1" applyProtection="1">
      <alignment horizontal="center"/>
      <protection locked="0"/>
    </xf>
    <xf numFmtId="0" fontId="5" fillId="0" borderId="0" xfId="0" applyFont="1" applyBorder="1" applyAlignment="1" applyProtection="1">
      <alignment horizontal="center"/>
      <protection locked="0"/>
    </xf>
    <xf numFmtId="0" fontId="1" fillId="0" borderId="0" xfId="0" applyFont="1" applyBorder="1" applyAlignment="1" applyProtection="1">
      <protection locked="0"/>
    </xf>
    <xf numFmtId="0" fontId="1" fillId="0" borderId="0" xfId="0" applyFont="1" applyBorder="1" applyAlignment="1" applyProtection="1">
      <alignment horizontal="center"/>
      <protection locked="0"/>
    </xf>
    <xf numFmtId="0" fontId="4" fillId="0" borderId="0" xfId="0" applyFont="1" applyBorder="1" applyAlignment="1" applyProtection="1">
      <alignment horizontal="right"/>
      <protection locked="0"/>
    </xf>
    <xf numFmtId="0" fontId="5" fillId="0" borderId="0" xfId="0" applyFont="1" applyBorder="1" applyAlignment="1" applyProtection="1">
      <alignment horizontal="right"/>
      <protection locked="0"/>
    </xf>
    <xf numFmtId="0" fontId="6" fillId="2" borderId="1" xfId="0" applyFont="1" applyFill="1" applyBorder="1" applyAlignment="1">
      <alignment horizontal="right"/>
    </xf>
    <xf numFmtId="14" fontId="6" fillId="2" borderId="2" xfId="0" applyNumberFormat="1" applyFont="1" applyFill="1" applyBorder="1" applyAlignment="1" applyProtection="1">
      <alignment horizontal="center"/>
      <protection locked="0"/>
    </xf>
    <xf numFmtId="0" fontId="7" fillId="2" borderId="3" xfId="0" applyFont="1" applyFill="1" applyBorder="1" applyAlignment="1">
      <alignment horizontal="center"/>
    </xf>
    <xf numFmtId="0" fontId="7" fillId="2" borderId="4" xfId="0" applyFont="1" applyFill="1" applyBorder="1" applyAlignment="1" applyProtection="1">
      <alignment horizontal="center"/>
      <protection hidden="1"/>
    </xf>
    <xf numFmtId="0" fontId="7" fillId="2" borderId="3" xfId="0" applyFont="1" applyFill="1" applyBorder="1" applyAlignment="1">
      <alignment horizontal="right"/>
    </xf>
    <xf numFmtId="0" fontId="4" fillId="2" borderId="5" xfId="0" applyFont="1" applyFill="1" applyBorder="1" applyAlignment="1">
      <alignment horizontal="centerContinuous" vertical="center"/>
    </xf>
    <xf numFmtId="0" fontId="4" fillId="2" borderId="5" xfId="0" applyFont="1" applyFill="1" applyBorder="1" applyAlignment="1">
      <alignment horizontal="centerContinuous" vertical="center" wrapText="1"/>
    </xf>
    <xf numFmtId="0" fontId="4" fillId="2" borderId="6" xfId="0" applyFont="1" applyFill="1" applyBorder="1" applyAlignment="1">
      <alignment horizontal="centerContinuous" vertical="center" wrapText="1"/>
    </xf>
    <xf numFmtId="0" fontId="6" fillId="2" borderId="7" xfId="0" applyFont="1" applyFill="1" applyBorder="1" applyAlignment="1">
      <alignment horizontal="right"/>
    </xf>
    <xf numFmtId="0" fontId="6" fillId="2" borderId="8" xfId="0" applyFont="1" applyFill="1" applyBorder="1" applyAlignment="1" applyProtection="1">
      <alignment horizontal="center"/>
      <protection hidden="1"/>
    </xf>
    <xf numFmtId="20" fontId="7" fillId="2" borderId="9" xfId="0" applyNumberFormat="1" applyFont="1" applyFill="1" applyBorder="1" applyAlignment="1" applyProtection="1">
      <alignment horizontal="center"/>
      <protection locked="0"/>
    </xf>
    <xf numFmtId="20" fontId="7" fillId="2" borderId="10" xfId="0" applyNumberFormat="1" applyFont="1" applyFill="1" applyBorder="1" applyAlignment="1" applyProtection="1">
      <alignment horizontal="center"/>
      <protection hidden="1"/>
    </xf>
    <xf numFmtId="20" fontId="7" fillId="2" borderId="9" xfId="0" applyNumberFormat="1" applyFont="1" applyFill="1" applyBorder="1" applyAlignment="1" applyProtection="1">
      <alignment horizontal="right"/>
      <protection locked="0"/>
    </xf>
    <xf numFmtId="0" fontId="4" fillId="2" borderId="11" xfId="0" applyFont="1" applyFill="1" applyBorder="1" applyAlignment="1">
      <alignment horizontal="centerContinuous" vertical="center" wrapText="1"/>
    </xf>
    <xf numFmtId="0" fontId="4" fillId="2" borderId="12" xfId="0" applyFont="1" applyFill="1" applyBorder="1" applyAlignment="1">
      <alignment horizontal="centerContinuous" vertical="center" wrapText="1"/>
    </xf>
    <xf numFmtId="0" fontId="0" fillId="3" borderId="13" xfId="0" applyFill="1" applyBorder="1"/>
    <xf numFmtId="0" fontId="6" fillId="0" borderId="4" xfId="0" applyFont="1" applyBorder="1" applyAlignment="1">
      <alignment horizontal="center"/>
    </xf>
    <xf numFmtId="0" fontId="8" fillId="0" borderId="14" xfId="0" applyFont="1" applyBorder="1" applyAlignment="1" applyProtection="1">
      <alignment horizontal="right"/>
      <protection locked="0"/>
    </xf>
    <xf numFmtId="0" fontId="8" fillId="0" borderId="2" xfId="0" applyFont="1" applyBorder="1" applyAlignment="1" applyProtection="1">
      <alignment horizontal="centerContinuous"/>
      <protection locked="0"/>
    </xf>
    <xf numFmtId="164" fontId="9" fillId="0" borderId="14" xfId="0" applyNumberFormat="1" applyFont="1" applyBorder="1" applyProtection="1"/>
    <xf numFmtId="0" fontId="9" fillId="0" borderId="15" xfId="0" applyFont="1" applyBorder="1" applyProtection="1"/>
    <xf numFmtId="0" fontId="6" fillId="0" borderId="16" xfId="0" applyFont="1" applyBorder="1" applyAlignment="1" applyProtection="1"/>
    <xf numFmtId="0" fontId="0" fillId="3" borderId="17" xfId="0" applyFill="1" applyBorder="1"/>
    <xf numFmtId="0" fontId="6" fillId="0" borderId="18" xfId="0" applyFont="1" applyBorder="1" applyAlignment="1">
      <alignment horizontal="center"/>
    </xf>
    <xf numFmtId="0" fontId="8" fillId="0" borderId="19" xfId="0" applyFont="1" applyBorder="1" applyAlignment="1" applyProtection="1">
      <alignment horizontal="right"/>
      <protection hidden="1"/>
    </xf>
    <xf numFmtId="0" fontId="8" fillId="0" borderId="20" xfId="0" applyFont="1" applyBorder="1" applyAlignment="1" applyProtection="1">
      <alignment horizontal="centerContinuous"/>
      <protection hidden="1"/>
    </xf>
    <xf numFmtId="0" fontId="8" fillId="0" borderId="20" xfId="0" applyFont="1" applyBorder="1" applyAlignment="1" applyProtection="1">
      <alignment horizontal="centerContinuous"/>
      <protection locked="0"/>
    </xf>
    <xf numFmtId="164" fontId="9" fillId="0" borderId="19" xfId="0" applyNumberFormat="1" applyFont="1" applyBorder="1" applyProtection="1"/>
    <xf numFmtId="0" fontId="6" fillId="0" borderId="21" xfId="0" applyFont="1" applyBorder="1" applyAlignment="1" applyProtection="1"/>
    <xf numFmtId="0" fontId="6" fillId="0" borderId="22" xfId="0" applyFont="1" applyBorder="1" applyAlignment="1">
      <alignment horizontal="center"/>
    </xf>
    <xf numFmtId="0" fontId="10" fillId="0" borderId="23" xfId="0" applyFont="1" applyBorder="1" applyAlignment="1" applyProtection="1">
      <alignment horizontal="centerContinuous"/>
      <protection hidden="1"/>
    </xf>
    <xf numFmtId="0" fontId="8" fillId="0" borderId="19" xfId="0" applyFont="1" applyBorder="1" applyAlignment="1" applyProtection="1">
      <alignment horizontal="right"/>
      <protection locked="0"/>
    </xf>
    <xf numFmtId="0" fontId="8" fillId="0" borderId="23" xfId="0" applyFont="1" applyBorder="1" applyAlignment="1" applyProtection="1">
      <alignment horizontal="centerContinuous"/>
      <protection hidden="1"/>
    </xf>
    <xf numFmtId="0" fontId="8" fillId="0" borderId="23" xfId="0" applyFont="1" applyBorder="1" applyAlignment="1" applyProtection="1">
      <alignment horizontal="centerContinuous"/>
      <protection locked="0"/>
    </xf>
    <xf numFmtId="0" fontId="9" fillId="0" borderId="20" xfId="0" applyFont="1" applyBorder="1" applyAlignment="1" applyProtection="1">
      <alignment horizontal="left"/>
      <protection locked="0"/>
    </xf>
    <xf numFmtId="0" fontId="6" fillId="0" borderId="21" xfId="0" applyFont="1" applyBorder="1" applyAlignment="1" applyProtection="1">
      <alignment horizontal="center"/>
    </xf>
    <xf numFmtId="0" fontId="6" fillId="0" borderId="22" xfId="0" applyFont="1" applyBorder="1" applyAlignment="1">
      <alignment horizontal="center" vertical="center" wrapText="1"/>
    </xf>
    <xf numFmtId="0" fontId="8" fillId="0" borderId="19" xfId="0" applyFont="1" applyBorder="1" applyAlignment="1" applyProtection="1">
      <alignment horizontal="right" vertical="center" wrapText="1"/>
      <protection hidden="1"/>
    </xf>
    <xf numFmtId="0" fontId="10" fillId="0" borderId="19" xfId="0" applyFont="1" applyBorder="1" applyAlignment="1" applyProtection="1">
      <alignment horizontal="centerContinuous" vertical="center"/>
      <protection hidden="1"/>
    </xf>
    <xf numFmtId="0" fontId="6" fillId="0" borderId="20" xfId="0" applyFont="1" applyBorder="1" applyAlignment="1">
      <alignment horizontal="centerContinuous" vertical="center"/>
    </xf>
    <xf numFmtId="0" fontId="6" fillId="0" borderId="21" xfId="0" applyFont="1" applyBorder="1" applyAlignment="1">
      <alignment horizontal="centerContinuous" vertical="center"/>
    </xf>
    <xf numFmtId="0" fontId="0" fillId="3" borderId="25" xfId="0" applyFill="1" applyBorder="1"/>
    <xf numFmtId="0" fontId="6" fillId="0" borderId="26" xfId="0" applyFont="1" applyBorder="1" applyAlignment="1">
      <alignment horizontal="center" vertical="center" wrapText="1"/>
    </xf>
    <xf numFmtId="0" fontId="8" fillId="0" borderId="9" xfId="0" applyFont="1" applyBorder="1" applyAlignment="1" applyProtection="1">
      <alignment horizontal="right" vertical="center" wrapText="1"/>
      <protection locked="0"/>
    </xf>
    <xf numFmtId="0" fontId="8" fillId="0" borderId="8"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locked="0"/>
    </xf>
    <xf numFmtId="0" fontId="10" fillId="0" borderId="28" xfId="0" applyFont="1" applyBorder="1" applyProtection="1">
      <protection hidden="1"/>
    </xf>
    <xf numFmtId="0" fontId="6" fillId="0" borderId="29" xfId="0" applyFont="1" applyBorder="1"/>
    <xf numFmtId="0" fontId="6" fillId="0" borderId="30" xfId="0" applyFont="1" applyBorder="1"/>
    <xf numFmtId="0" fontId="12" fillId="0" borderId="0" xfId="0" applyFont="1"/>
    <xf numFmtId="0" fontId="0" fillId="0" borderId="0" xfId="0" applyProtection="1">
      <protection hidden="1"/>
    </xf>
    <xf numFmtId="0" fontId="0" fillId="0" borderId="0" xfId="0" applyProtection="1">
      <protection locked="0"/>
    </xf>
    <xf numFmtId="14" fontId="6" fillId="2" borderId="2" xfId="0" applyNumberFormat="1" applyFont="1" applyFill="1" applyBorder="1" applyAlignment="1" applyProtection="1">
      <alignment horizontal="center"/>
      <protection hidden="1"/>
    </xf>
    <xf numFmtId="0" fontId="6" fillId="2" borderId="31" xfId="0" applyFont="1" applyFill="1" applyBorder="1" applyAlignment="1">
      <alignment horizontal="right"/>
    </xf>
    <xf numFmtId="0" fontId="6" fillId="2" borderId="4" xfId="0" applyFont="1" applyFill="1" applyBorder="1" applyAlignment="1" applyProtection="1">
      <alignment horizontal="center"/>
      <protection hidden="1"/>
    </xf>
    <xf numFmtId="0" fontId="6" fillId="2" borderId="3" xfId="0" applyFont="1" applyFill="1" applyBorder="1" applyAlignment="1">
      <alignment horizontal="right"/>
    </xf>
    <xf numFmtId="0" fontId="0" fillId="2" borderId="5" xfId="0" applyFill="1" applyBorder="1" applyAlignment="1">
      <alignment horizontal="centerContinuous" vertical="center"/>
    </xf>
    <xf numFmtId="0" fontId="0" fillId="2" borderId="6" xfId="0" applyFill="1" applyBorder="1" applyAlignment="1">
      <alignment horizontal="centerContinuous" vertical="center"/>
    </xf>
    <xf numFmtId="20" fontId="6" fillId="2" borderId="26" xfId="0" applyNumberFormat="1" applyFont="1" applyFill="1" applyBorder="1" applyAlignment="1" applyProtection="1">
      <alignment horizontal="right"/>
      <protection locked="0"/>
    </xf>
    <xf numFmtId="20" fontId="6" fillId="2" borderId="10" xfId="0" applyNumberFormat="1" applyFont="1" applyFill="1" applyBorder="1" applyAlignment="1" applyProtection="1">
      <alignment horizontal="center"/>
      <protection hidden="1"/>
    </xf>
    <xf numFmtId="20" fontId="6" fillId="2" borderId="9" xfId="0" applyNumberFormat="1" applyFont="1" applyFill="1" applyBorder="1" applyAlignment="1" applyProtection="1">
      <alignment horizontal="right"/>
      <protection locked="0"/>
    </xf>
    <xf numFmtId="0" fontId="0" fillId="2" borderId="11" xfId="0" applyFill="1" applyBorder="1" applyAlignment="1" applyProtection="1">
      <alignment horizontal="centerContinuous" vertical="center"/>
      <protection locked="0"/>
    </xf>
    <xf numFmtId="0" fontId="0" fillId="2" borderId="11" xfId="0" applyFill="1" applyBorder="1" applyAlignment="1">
      <alignment horizontal="centerContinuous" vertical="center"/>
    </xf>
    <xf numFmtId="0" fontId="0" fillId="2" borderId="12" xfId="0" applyFill="1" applyBorder="1" applyAlignment="1">
      <alignment horizontal="centerContinuous" vertical="center"/>
    </xf>
    <xf numFmtId="0" fontId="0" fillId="4" borderId="0" xfId="0" applyFill="1" applyBorder="1"/>
    <xf numFmtId="0" fontId="12" fillId="0" borderId="0" xfId="0" applyFont="1" applyBorder="1"/>
    <xf numFmtId="0" fontId="0" fillId="0" borderId="0" xfId="0" applyBorder="1"/>
    <xf numFmtId="0" fontId="0" fillId="0" borderId="0" xfId="0" applyBorder="1" applyProtection="1">
      <protection hidden="1"/>
    </xf>
    <xf numFmtId="0" fontId="0" fillId="0" borderId="0" xfId="0" applyBorder="1" applyProtection="1">
      <protection locked="0"/>
    </xf>
    <xf numFmtId="0" fontId="0" fillId="2" borderId="9" xfId="0" applyFill="1" applyBorder="1" applyAlignment="1" applyProtection="1">
      <alignment horizontal="centerContinuous" vertical="center"/>
      <protection locked="0"/>
    </xf>
    <xf numFmtId="0" fontId="0" fillId="2" borderId="0" xfId="0" applyFill="1" applyBorder="1" applyAlignment="1" applyProtection="1">
      <alignment horizontal="centerContinuous" vertical="center"/>
      <protection locked="0"/>
    </xf>
    <xf numFmtId="0" fontId="6" fillId="2" borderId="12" xfId="0" applyFont="1" applyFill="1" applyBorder="1" applyAlignment="1">
      <alignment horizontal="centerContinuous" vertical="center"/>
    </xf>
    <xf numFmtId="0" fontId="9" fillId="0" borderId="28" xfId="0" applyFont="1" applyBorder="1" applyProtection="1">
      <protection locked="0"/>
    </xf>
    <xf numFmtId="0" fontId="8" fillId="0" borderId="14" xfId="0" applyNumberFormat="1" applyFont="1" applyBorder="1" applyAlignment="1" applyProtection="1">
      <alignment horizontal="right"/>
      <protection locked="0"/>
    </xf>
    <xf numFmtId="0" fontId="13" fillId="0" borderId="32" xfId="0" applyFont="1" applyBorder="1" applyAlignment="1" applyProtection="1">
      <alignment horizontal="centerContinuous" vertical="center" wrapText="1"/>
      <protection hidden="1"/>
    </xf>
    <xf numFmtId="0" fontId="0" fillId="0" borderId="32" xfId="0" applyBorder="1"/>
    <xf numFmtId="0" fontId="6" fillId="0" borderId="2" xfId="0" applyFont="1" applyFill="1" applyBorder="1" applyAlignment="1" applyProtection="1">
      <alignment horizontal="center"/>
      <protection locked="0"/>
    </xf>
    <xf numFmtId="20" fontId="6" fillId="0" borderId="33" xfId="0" applyNumberFormat="1" applyFont="1" applyFill="1" applyBorder="1" applyAlignment="1" applyProtection="1">
      <alignment horizontal="center"/>
      <protection hidden="1"/>
    </xf>
    <xf numFmtId="0" fontId="9" fillId="0" borderId="9" xfId="0" applyFont="1" applyBorder="1" applyProtection="1">
      <protection locked="0"/>
    </xf>
    <xf numFmtId="0" fontId="15" fillId="0" borderId="0" xfId="1"/>
    <xf numFmtId="0" fontId="4" fillId="0" borderId="0" xfId="1" applyFont="1" applyAlignment="1" applyProtection="1">
      <alignment horizontal="right"/>
      <protection locked="0"/>
    </xf>
    <xf numFmtId="0" fontId="16" fillId="0" borderId="0" xfId="1" applyFont="1" applyProtection="1">
      <protection locked="0"/>
    </xf>
    <xf numFmtId="0" fontId="17" fillId="0" borderId="0" xfId="1" applyFont="1" applyAlignment="1" applyProtection="1">
      <alignment horizontal="centerContinuous" vertical="center"/>
      <protection locked="0"/>
    </xf>
    <xf numFmtId="0" fontId="4" fillId="0" borderId="0" xfId="1" applyFont="1" applyAlignment="1" applyProtection="1">
      <alignment horizontal="centerContinuous" vertical="center"/>
      <protection locked="0"/>
    </xf>
    <xf numFmtId="14" fontId="4" fillId="0" borderId="0" xfId="1" applyNumberFormat="1" applyFont="1" applyProtection="1"/>
    <xf numFmtId="20" fontId="4" fillId="5" borderId="22" xfId="1" applyNumberFormat="1" applyFont="1" applyFill="1" applyBorder="1" applyAlignment="1" applyProtection="1">
      <alignment horizontal="center"/>
    </xf>
    <xf numFmtId="20" fontId="4" fillId="5" borderId="22" xfId="1" applyNumberFormat="1" applyFont="1" applyFill="1" applyBorder="1" applyAlignment="1" applyProtection="1">
      <alignment horizontal="center"/>
      <protection hidden="1"/>
    </xf>
    <xf numFmtId="20" fontId="4" fillId="0" borderId="0" xfId="1" applyNumberFormat="1" applyFont="1" applyFill="1" applyBorder="1" applyAlignment="1" applyProtection="1">
      <alignment horizontal="center"/>
      <protection locked="0"/>
    </xf>
    <xf numFmtId="0" fontId="15" fillId="0" borderId="0" xfId="1" applyBorder="1" applyProtection="1">
      <protection locked="0"/>
    </xf>
    <xf numFmtId="14" fontId="15" fillId="0" borderId="22" xfId="1" applyNumberFormat="1" applyBorder="1" applyAlignment="1" applyProtection="1">
      <alignment horizontal="center"/>
    </xf>
    <xf numFmtId="14" fontId="15" fillId="0" borderId="22" xfId="1" applyNumberFormat="1" applyBorder="1" applyProtection="1"/>
    <xf numFmtId="165" fontId="15" fillId="0" borderId="22" xfId="1" applyNumberFormat="1" applyBorder="1" applyProtection="1"/>
    <xf numFmtId="166" fontId="4" fillId="6" borderId="13" xfId="1" applyNumberFormat="1" applyFont="1" applyFill="1" applyBorder="1" applyAlignment="1" applyProtection="1">
      <alignment horizontal="centerContinuous" vertical="center"/>
    </xf>
    <xf numFmtId="0" fontId="15" fillId="6" borderId="6" xfId="1" applyFill="1" applyBorder="1" applyAlignment="1" applyProtection="1">
      <alignment horizontal="centerContinuous" vertical="center"/>
    </xf>
    <xf numFmtId="0" fontId="4" fillId="6" borderId="34" xfId="1" applyFont="1" applyFill="1" applyBorder="1" applyAlignment="1" applyProtection="1">
      <alignment horizontal="centerContinuous" vertical="center"/>
    </xf>
    <xf numFmtId="0" fontId="4" fillId="6" borderId="15" xfId="1" applyFont="1" applyFill="1" applyBorder="1" applyAlignment="1" applyProtection="1">
      <alignment horizontal="centerContinuous" vertical="center"/>
    </xf>
    <xf numFmtId="0" fontId="15" fillId="6" borderId="15" xfId="1" applyFill="1" applyBorder="1" applyAlignment="1" applyProtection="1">
      <alignment horizontal="centerContinuous" vertical="center"/>
    </xf>
    <xf numFmtId="0" fontId="15" fillId="6" borderId="21" xfId="1" applyFill="1" applyBorder="1" applyAlignment="1" applyProtection="1">
      <alignment horizontal="centerContinuous" vertical="center"/>
    </xf>
    <xf numFmtId="20" fontId="4" fillId="5" borderId="36" xfId="1" applyNumberFormat="1" applyFont="1" applyFill="1" applyBorder="1" applyAlignment="1" applyProtection="1">
      <alignment horizontal="center"/>
    </xf>
    <xf numFmtId="0" fontId="16" fillId="0" borderId="22" xfId="1" applyFont="1" applyBorder="1" applyAlignment="1" applyProtection="1">
      <alignment horizontal="center"/>
    </xf>
    <xf numFmtId="0" fontId="16" fillId="0" borderId="10" xfId="1" applyFont="1" applyBorder="1" applyAlignment="1" applyProtection="1">
      <alignment horizontal="center"/>
    </xf>
    <xf numFmtId="0" fontId="16" fillId="0" borderId="36" xfId="1" applyFont="1" applyBorder="1" applyAlignment="1" applyProtection="1">
      <alignment horizontal="center"/>
    </xf>
    <xf numFmtId="0" fontId="16" fillId="0" borderId="37" xfId="1" applyFont="1" applyBorder="1" applyAlignment="1" applyProtection="1">
      <alignment horizontal="center"/>
    </xf>
    <xf numFmtId="0" fontId="15" fillId="0" borderId="0" xfId="1" applyBorder="1" applyAlignment="1" applyProtection="1">
      <alignment horizontal="center"/>
      <protection locked="0"/>
    </xf>
    <xf numFmtId="0" fontId="15" fillId="0" borderId="0" xfId="1" applyAlignment="1" applyProtection="1">
      <alignment horizontal="center"/>
      <protection locked="0"/>
    </xf>
    <xf numFmtId="166" fontId="15" fillId="0" borderId="0" xfId="1" applyNumberFormat="1" applyBorder="1" applyProtection="1">
      <protection locked="0"/>
    </xf>
    <xf numFmtId="14" fontId="15" fillId="0" borderId="18" xfId="1" applyNumberFormat="1" applyBorder="1" applyAlignment="1" applyProtection="1">
      <alignment horizontal="center"/>
    </xf>
    <xf numFmtId="0" fontId="15" fillId="0" borderId="0" xfId="1" applyBorder="1"/>
    <xf numFmtId="0" fontId="4" fillId="0" borderId="0" xfId="1" applyFont="1" applyFill="1" applyBorder="1" applyAlignment="1" applyProtection="1">
      <alignment horizontal="centerContinuous" vertical="center"/>
    </xf>
    <xf numFmtId="0" fontId="15" fillId="0" borderId="0" xfId="1" applyFill="1" applyBorder="1" applyAlignment="1" applyProtection="1">
      <alignment horizontal="centerContinuous" vertical="center"/>
    </xf>
    <xf numFmtId="166" fontId="15" fillId="0" borderId="0" xfId="1" applyNumberFormat="1" applyFill="1" applyBorder="1" applyProtection="1"/>
    <xf numFmtId="20" fontId="4" fillId="0" borderId="0" xfId="1" applyNumberFormat="1" applyFont="1" applyFill="1" applyBorder="1" applyAlignment="1" applyProtection="1">
      <alignment horizontal="center"/>
    </xf>
    <xf numFmtId="167" fontId="15" fillId="0" borderId="0" xfId="1" applyNumberFormat="1" applyFill="1" applyBorder="1" applyAlignment="1" applyProtection="1">
      <alignment horizontal="center"/>
    </xf>
    <xf numFmtId="0" fontId="16" fillId="0" borderId="0" xfId="1" applyFont="1" applyFill="1" applyBorder="1" applyAlignment="1" applyProtection="1">
      <alignment horizontal="center"/>
    </xf>
    <xf numFmtId="168" fontId="15" fillId="0" borderId="0" xfId="1" applyNumberFormat="1" applyFont="1" applyFill="1" applyBorder="1" applyAlignment="1" applyProtection="1">
      <alignment horizontal="center"/>
    </xf>
    <xf numFmtId="169" fontId="15" fillId="0" borderId="0" xfId="1" applyNumberFormat="1" applyFont="1" applyFill="1" applyBorder="1" applyAlignment="1" applyProtection="1">
      <alignment horizontal="center"/>
    </xf>
    <xf numFmtId="170" fontId="15" fillId="0" borderId="0" xfId="1" applyNumberFormat="1" applyFill="1" applyBorder="1" applyAlignment="1" applyProtection="1">
      <alignment horizontal="center"/>
    </xf>
    <xf numFmtId="171" fontId="15" fillId="0" borderId="0" xfId="1" applyNumberFormat="1" applyFill="1" applyBorder="1" applyAlignment="1" applyProtection="1">
      <alignment horizontal="center"/>
    </xf>
    <xf numFmtId="172" fontId="15" fillId="0" borderId="0" xfId="1" applyNumberFormat="1" applyFill="1" applyBorder="1" applyAlignment="1" applyProtection="1">
      <alignment horizontal="center"/>
    </xf>
    <xf numFmtId="173" fontId="15" fillId="0" borderId="0" xfId="1" applyNumberFormat="1" applyFill="1" applyBorder="1" applyAlignment="1" applyProtection="1">
      <alignment horizontal="center"/>
    </xf>
    <xf numFmtId="174" fontId="15" fillId="0" borderId="0" xfId="1" applyNumberFormat="1" applyFill="1" applyBorder="1" applyAlignment="1" applyProtection="1">
      <alignment horizontal="center"/>
    </xf>
    <xf numFmtId="175" fontId="15" fillId="0" borderId="0" xfId="1" applyNumberFormat="1" applyFill="1" applyBorder="1" applyAlignment="1" applyProtection="1">
      <alignment horizontal="center"/>
    </xf>
    <xf numFmtId="176" fontId="15" fillId="0" borderId="0" xfId="1" applyNumberFormat="1" applyFill="1" applyBorder="1" applyAlignment="1" applyProtection="1">
      <alignment horizontal="center"/>
    </xf>
    <xf numFmtId="177" fontId="15" fillId="0" borderId="0" xfId="1" applyNumberFormat="1" applyFill="1" applyBorder="1" applyAlignment="1" applyProtection="1">
      <alignment horizontal="center"/>
    </xf>
    <xf numFmtId="178" fontId="15" fillId="0" borderId="0" xfId="1" applyNumberFormat="1" applyFill="1" applyBorder="1" applyAlignment="1" applyProtection="1">
      <alignment horizontal="center"/>
    </xf>
    <xf numFmtId="179" fontId="15" fillId="0" borderId="0" xfId="1" applyNumberFormat="1" applyFill="1" applyBorder="1" applyAlignment="1" applyProtection="1">
      <alignment horizontal="center"/>
    </xf>
    <xf numFmtId="180" fontId="15" fillId="0" borderId="0" xfId="1" applyNumberFormat="1" applyFill="1" applyBorder="1" applyAlignment="1" applyProtection="1">
      <alignment horizontal="center"/>
    </xf>
    <xf numFmtId="181" fontId="15" fillId="0" borderId="0" xfId="1" applyNumberFormat="1" applyFill="1" applyBorder="1" applyAlignment="1" applyProtection="1">
      <alignment horizontal="center"/>
    </xf>
    <xf numFmtId="0" fontId="18" fillId="0" borderId="0" xfId="0" applyFont="1" applyFill="1" applyAlignment="1">
      <alignment horizontal="left" vertical="top" wrapText="1" indent="1"/>
    </xf>
    <xf numFmtId="0" fontId="19" fillId="0" borderId="0" xfId="0" applyFont="1" applyFill="1" applyAlignment="1">
      <alignment horizontal="left" wrapText="1"/>
    </xf>
    <xf numFmtId="0" fontId="0" fillId="0" borderId="0" xfId="0" applyFill="1"/>
    <xf numFmtId="0" fontId="0" fillId="0" borderId="0" xfId="0" applyFill="1" applyAlignment="1">
      <alignment horizontal="left" vertical="top" wrapText="1"/>
    </xf>
    <xf numFmtId="0" fontId="10" fillId="0" borderId="23" xfId="0" applyFont="1" applyBorder="1" applyAlignment="1" applyProtection="1">
      <alignment horizontal="centerContinuous" vertical="center"/>
      <protection hidden="1"/>
    </xf>
    <xf numFmtId="0" fontId="20" fillId="0" borderId="19" xfId="0" applyFont="1" applyBorder="1" applyAlignment="1" applyProtection="1">
      <alignment horizontal="centerContinuous" vertical="center"/>
      <protection hidden="1"/>
    </xf>
    <xf numFmtId="14" fontId="15" fillId="7" borderId="22" xfId="1" applyNumberFormat="1" applyFill="1" applyBorder="1" applyAlignment="1" applyProtection="1">
      <alignment horizontal="center"/>
    </xf>
    <xf numFmtId="14" fontId="15" fillId="7" borderId="22" xfId="1" applyNumberFormat="1" applyFill="1" applyBorder="1" applyProtection="1"/>
    <xf numFmtId="165" fontId="15" fillId="7" borderId="22" xfId="1" applyNumberFormat="1" applyFill="1" applyBorder="1" applyProtection="1"/>
    <xf numFmtId="166" fontId="4" fillId="0" borderId="0" xfId="1" applyNumberFormat="1" applyFont="1" applyFill="1" applyBorder="1" applyAlignment="1" applyProtection="1">
      <alignment vertical="center"/>
    </xf>
    <xf numFmtId="0" fontId="10" fillId="0" borderId="23" xfId="0" applyFont="1" applyBorder="1" applyAlignment="1" applyProtection="1">
      <alignment horizontal="centerContinuous" vertical="center"/>
      <protection locked="0"/>
    </xf>
    <xf numFmtId="0" fontId="6" fillId="2" borderId="13" xfId="0" applyFont="1" applyFill="1" applyBorder="1" applyAlignment="1">
      <alignment horizontal="right"/>
    </xf>
    <xf numFmtId="0" fontId="6" fillId="2" borderId="25" xfId="0" applyFont="1" applyFill="1" applyBorder="1" applyAlignment="1">
      <alignment horizontal="right"/>
    </xf>
    <xf numFmtId="0" fontId="22" fillId="0" borderId="0" xfId="0" applyFont="1" applyBorder="1" applyAlignment="1" applyProtection="1">
      <alignment horizontal="right"/>
      <protection locked="0"/>
    </xf>
    <xf numFmtId="0" fontId="22" fillId="0" borderId="0" xfId="0" applyFont="1" applyBorder="1" applyAlignment="1" applyProtection="1">
      <alignment horizontal="center"/>
      <protection locked="0"/>
    </xf>
    <xf numFmtId="0" fontId="11" fillId="0" borderId="27" xfId="0" applyFont="1" applyBorder="1" applyAlignment="1" applyProtection="1">
      <alignment horizontal="centerContinuous" vertical="center" wrapText="1"/>
      <protection hidden="1"/>
    </xf>
    <xf numFmtId="0" fontId="24" fillId="0" borderId="23" xfId="0" applyFont="1" applyBorder="1" applyAlignment="1" applyProtection="1">
      <alignment horizontal="centerContinuous" vertical="center" wrapText="1"/>
      <protection hidden="1"/>
    </xf>
    <xf numFmtId="166" fontId="4" fillId="0" borderId="0" xfId="1" applyNumberFormat="1" applyFont="1" applyFill="1" applyBorder="1" applyAlignment="1" applyProtection="1">
      <alignment horizontal="center" vertical="center"/>
    </xf>
    <xf numFmtId="167" fontId="15" fillId="8" borderId="35" xfId="1" applyNumberFormat="1" applyFill="1" applyBorder="1" applyAlignment="1" applyProtection="1">
      <alignment horizontal="center"/>
    </xf>
    <xf numFmtId="168" fontId="15" fillId="9" borderId="35" xfId="1" applyNumberFormat="1" applyFont="1" applyFill="1" applyBorder="1" applyAlignment="1" applyProtection="1">
      <alignment horizontal="center"/>
    </xf>
    <xf numFmtId="169" fontId="15" fillId="9" borderId="35" xfId="1" applyNumberFormat="1" applyFont="1" applyFill="1" applyBorder="1" applyAlignment="1" applyProtection="1">
      <alignment horizontal="center"/>
    </xf>
    <xf numFmtId="170" fontId="15" fillId="9" borderId="35" xfId="1" applyNumberFormat="1" applyFill="1" applyBorder="1" applyAlignment="1" applyProtection="1">
      <alignment horizontal="center"/>
    </xf>
    <xf numFmtId="171" fontId="15" fillId="7" borderId="35" xfId="1" applyNumberFormat="1" applyFill="1" applyBorder="1" applyAlignment="1" applyProtection="1">
      <alignment horizontal="center"/>
    </xf>
    <xf numFmtId="172" fontId="15" fillId="7" borderId="35" xfId="1" applyNumberFormat="1" applyFill="1" applyBorder="1" applyAlignment="1" applyProtection="1">
      <alignment horizontal="center"/>
    </xf>
    <xf numFmtId="173" fontId="15" fillId="7" borderId="35" xfId="1" applyNumberFormat="1" applyFill="1" applyBorder="1" applyAlignment="1" applyProtection="1">
      <alignment horizontal="center"/>
    </xf>
    <xf numFmtId="174" fontId="15" fillId="8" borderId="35" xfId="1" applyNumberFormat="1" applyFill="1" applyBorder="1" applyAlignment="1" applyProtection="1">
      <alignment horizontal="center"/>
    </xf>
    <xf numFmtId="175" fontId="15" fillId="8" borderId="35" xfId="1" applyNumberFormat="1" applyFill="1" applyBorder="1" applyAlignment="1" applyProtection="1">
      <alignment horizontal="center"/>
    </xf>
    <xf numFmtId="176" fontId="15" fillId="8" borderId="35" xfId="1" applyNumberFormat="1" applyFill="1" applyBorder="1" applyAlignment="1" applyProtection="1">
      <alignment horizontal="center"/>
    </xf>
    <xf numFmtId="177" fontId="15" fillId="8" borderId="35" xfId="1" applyNumberFormat="1" applyFill="1" applyBorder="1" applyAlignment="1" applyProtection="1">
      <alignment horizontal="center"/>
    </xf>
    <xf numFmtId="178" fontId="15" fillId="8" borderId="35" xfId="1" applyNumberFormat="1" applyFill="1" applyBorder="1" applyAlignment="1" applyProtection="1">
      <alignment horizontal="center"/>
    </xf>
    <xf numFmtId="179" fontId="15" fillId="8" borderId="35" xfId="1" applyNumberFormat="1" applyFill="1" applyBorder="1" applyAlignment="1" applyProtection="1">
      <alignment horizontal="center"/>
    </xf>
    <xf numFmtId="180" fontId="15" fillId="8" borderId="35" xfId="1" applyNumberFormat="1" applyFill="1" applyBorder="1" applyAlignment="1" applyProtection="1">
      <alignment horizontal="center"/>
    </xf>
    <xf numFmtId="181" fontId="15" fillId="8" borderId="38" xfId="1" applyNumberFormat="1" applyFill="1" applyBorder="1" applyAlignment="1" applyProtection="1">
      <alignment horizontal="center"/>
    </xf>
    <xf numFmtId="0" fontId="6" fillId="2" borderId="34" xfId="0" applyFont="1" applyFill="1" applyBorder="1" applyAlignment="1">
      <alignment horizontal="right"/>
    </xf>
    <xf numFmtId="0" fontId="1" fillId="0" borderId="0" xfId="0" applyFont="1" applyBorder="1" applyAlignment="1" applyProtection="1">
      <alignment horizontal="centerContinuous"/>
      <protection locked="0"/>
    </xf>
    <xf numFmtId="14" fontId="15" fillId="10" borderId="22" xfId="1" applyNumberFormat="1" applyFill="1" applyBorder="1" applyAlignment="1" applyProtection="1">
      <alignment horizontal="center"/>
    </xf>
    <xf numFmtId="14" fontId="15" fillId="10" borderId="22" xfId="1" applyNumberFormat="1" applyFill="1" applyBorder="1" applyProtection="1"/>
    <xf numFmtId="0" fontId="6" fillId="2" borderId="14" xfId="0" applyFont="1" applyFill="1" applyBorder="1" applyAlignment="1">
      <alignment horizontal="right"/>
    </xf>
    <xf numFmtId="0" fontId="4" fillId="2" borderId="39" xfId="0" applyFont="1" applyFill="1" applyBorder="1" applyAlignment="1">
      <alignment horizontal="centerContinuous" vertical="center"/>
    </xf>
    <xf numFmtId="0" fontId="0" fillId="2" borderId="39" xfId="0" applyFill="1" applyBorder="1" applyAlignment="1">
      <alignment horizontal="centerContinuous" vertical="center"/>
    </xf>
    <xf numFmtId="0" fontId="0" fillId="2" borderId="16" xfId="0" applyFill="1" applyBorder="1" applyAlignment="1">
      <alignment horizontal="centerContinuous" vertical="center"/>
    </xf>
    <xf numFmtId="0" fontId="6" fillId="2" borderId="23" xfId="0" applyFont="1" applyFill="1" applyBorder="1" applyAlignment="1" applyProtection="1">
      <alignment horizontal="center"/>
      <protection hidden="1"/>
    </xf>
    <xf numFmtId="20" fontId="6" fillId="2" borderId="19" xfId="0" applyNumberFormat="1" applyFont="1" applyFill="1" applyBorder="1" applyAlignment="1" applyProtection="1">
      <alignment horizontal="right"/>
      <protection locked="0"/>
    </xf>
    <xf numFmtId="20" fontId="6" fillId="2" borderId="22" xfId="0" applyNumberFormat="1" applyFont="1" applyFill="1" applyBorder="1" applyAlignment="1" applyProtection="1">
      <alignment horizontal="center"/>
      <protection hidden="1"/>
    </xf>
    <xf numFmtId="0" fontId="0" fillId="2" borderId="20" xfId="0" applyFill="1" applyBorder="1" applyAlignment="1" applyProtection="1">
      <alignment horizontal="centerContinuous" vertical="center"/>
      <protection locked="0"/>
    </xf>
    <xf numFmtId="0" fontId="0" fillId="2" borderId="20" xfId="0" applyFill="1" applyBorder="1" applyAlignment="1">
      <alignment horizontal="centerContinuous" vertical="center"/>
    </xf>
    <xf numFmtId="0" fontId="0" fillId="2" borderId="24" xfId="0" applyFill="1" applyBorder="1" applyAlignment="1">
      <alignment horizontal="centerContinuous" vertical="center"/>
    </xf>
    <xf numFmtId="0" fontId="0" fillId="3" borderId="35" xfId="0" applyFill="1" applyBorder="1"/>
    <xf numFmtId="0" fontId="9" fillId="0" borderId="20" xfId="0" applyFont="1" applyBorder="1" applyProtection="1"/>
    <xf numFmtId="0" fontId="6" fillId="0" borderId="24" xfId="0" applyFont="1" applyBorder="1" applyAlignment="1" applyProtection="1"/>
    <xf numFmtId="0" fontId="6" fillId="0" borderId="24" xfId="0" applyFont="1" applyBorder="1" applyAlignment="1" applyProtection="1">
      <alignment horizontal="center"/>
    </xf>
    <xf numFmtId="0" fontId="0" fillId="3" borderId="38" xfId="0" applyFill="1" applyBorder="1"/>
    <xf numFmtId="0" fontId="6" fillId="0" borderId="10" xfId="0" applyFont="1" applyBorder="1" applyAlignment="1">
      <alignment horizontal="center" vertical="center" wrapText="1"/>
    </xf>
    <xf numFmtId="0" fontId="8" fillId="0" borderId="28" xfId="0" applyFont="1" applyBorder="1" applyAlignment="1" applyProtection="1">
      <alignment horizontal="right" vertical="center" wrapText="1"/>
      <protection locked="0"/>
    </xf>
    <xf numFmtId="0" fontId="8" fillId="0" borderId="27"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locked="0"/>
    </xf>
    <xf numFmtId="0" fontId="21" fillId="0" borderId="0" xfId="0" applyFont="1" applyAlignment="1" applyProtection="1">
      <alignment horizontal="center"/>
      <protection locked="0"/>
    </xf>
    <xf numFmtId="0" fontId="1" fillId="0" borderId="0" xfId="0" applyFont="1" applyAlignment="1" applyProtection="1">
      <alignment horizontal="left"/>
      <protection locked="0"/>
    </xf>
    <xf numFmtId="0" fontId="2" fillId="0" borderId="0" xfId="0" applyFont="1" applyProtection="1">
      <protection locked="0"/>
    </xf>
    <xf numFmtId="0" fontId="1" fillId="0" borderId="0" xfId="0" applyFont="1" applyAlignment="1" applyProtection="1">
      <alignment horizontal="right"/>
      <protection locked="0"/>
    </xf>
    <xf numFmtId="0" fontId="3" fillId="0" borderId="0" xfId="0" applyFont="1" applyProtection="1">
      <protection locked="0"/>
    </xf>
    <xf numFmtId="0" fontId="1" fillId="0" borderId="0" xfId="0" applyFont="1" applyProtection="1">
      <protection locked="0"/>
    </xf>
    <xf numFmtId="0" fontId="23" fillId="0" borderId="0" xfId="0" applyFont="1" applyProtection="1">
      <protection locked="0"/>
    </xf>
    <xf numFmtId="0" fontId="8" fillId="0" borderId="9" xfId="0" applyFont="1" applyBorder="1" applyAlignment="1" applyProtection="1">
      <alignment horizontal="right" vertical="center" wrapText="1"/>
    </xf>
    <xf numFmtId="0" fontId="8" fillId="0" borderId="8" xfId="0" applyFont="1" applyBorder="1" applyAlignment="1" applyProtection="1">
      <alignment horizontal="center" vertical="center" wrapText="1"/>
    </xf>
    <xf numFmtId="0" fontId="0" fillId="4" borderId="0" xfId="0" applyFill="1" applyBorder="1" applyProtection="1"/>
    <xf numFmtId="0" fontId="12" fillId="0" borderId="0" xfId="0" applyFont="1" applyBorder="1" applyProtection="1"/>
    <xf numFmtId="0" fontId="0" fillId="0" borderId="0" xfId="0" applyBorder="1" applyProtection="1"/>
    <xf numFmtId="0" fontId="0" fillId="0" borderId="0" xfId="0" applyProtection="1"/>
    <xf numFmtId="0" fontId="1" fillId="0" borderId="0" xfId="0" applyFont="1" applyAlignment="1" applyProtection="1">
      <protection locked="0"/>
    </xf>
    <xf numFmtId="0" fontId="1" fillId="0" borderId="0" xfId="0" applyFont="1" applyAlignment="1" applyProtection="1">
      <alignment horizontal="centerContinuous"/>
      <protection locked="0"/>
    </xf>
    <xf numFmtId="0" fontId="25" fillId="0" borderId="0" xfId="0" applyFont="1" applyProtection="1">
      <protection locked="0"/>
    </xf>
    <xf numFmtId="0" fontId="8" fillId="0" borderId="23" xfId="0" applyFont="1" applyBorder="1" applyAlignment="1" applyProtection="1">
      <alignment horizontal="centerContinuous"/>
    </xf>
    <xf numFmtId="0" fontId="16" fillId="0" borderId="40" xfId="1" applyFont="1" applyBorder="1" applyProtection="1">
      <protection locked="0"/>
    </xf>
    <xf numFmtId="0" fontId="4" fillId="0" borderId="0" xfId="1" applyFont="1" applyAlignment="1" applyProtection="1">
      <alignment horizontal="right"/>
    </xf>
    <xf numFmtId="0" fontId="4" fillId="0" borderId="0" xfId="1" applyFont="1" applyAlignment="1" applyProtection="1">
      <alignment horizontal="center"/>
    </xf>
    <xf numFmtId="0" fontId="15" fillId="0" borderId="0" xfId="1" applyProtection="1"/>
    <xf numFmtId="0" fontId="15" fillId="0" borderId="11" xfId="1" applyBorder="1" applyProtection="1"/>
    <xf numFmtId="0" fontId="16" fillId="0" borderId="0" xfId="1" applyFont="1" applyAlignment="1" applyProtection="1"/>
    <xf numFmtId="0" fontId="17" fillId="0" borderId="0" xfId="1" applyFont="1" applyAlignment="1" applyProtection="1">
      <alignment horizontal="centerContinuous"/>
    </xf>
    <xf numFmtId="0" fontId="15" fillId="0" borderId="40" xfId="1" applyBorder="1" applyProtection="1">
      <protection locked="0"/>
    </xf>
    <xf numFmtId="0" fontId="4" fillId="0" borderId="0" xfId="1" applyFont="1" applyAlignment="1" applyProtection="1">
      <alignment horizontal="centerContinuous" vertical="center"/>
    </xf>
    <xf numFmtId="0" fontId="6" fillId="2" borderId="41" xfId="0" applyFont="1" applyFill="1" applyBorder="1" applyAlignment="1">
      <alignment horizontal="right"/>
    </xf>
    <xf numFmtId="0" fontId="6" fillId="2" borderId="35" xfId="0" applyFont="1" applyFill="1" applyBorder="1" applyAlignment="1">
      <alignment horizontal="right"/>
    </xf>
    <xf numFmtId="0" fontId="3" fillId="0" borderId="0" xfId="0" applyFont="1" applyAlignment="1" applyProtection="1">
      <alignment horizontal="center"/>
      <protection locked="0"/>
    </xf>
    <xf numFmtId="0" fontId="0" fillId="3" borderId="17" xfId="0" applyFill="1" applyBorder="1" applyProtection="1"/>
    <xf numFmtId="0" fontId="6" fillId="0" borderId="22" xfId="0" applyFont="1" applyBorder="1" applyAlignment="1" applyProtection="1">
      <alignment horizontal="center"/>
    </xf>
    <xf numFmtId="0" fontId="8" fillId="0" borderId="19" xfId="0" applyFont="1" applyBorder="1" applyAlignment="1" applyProtection="1">
      <alignment horizontal="right"/>
    </xf>
    <xf numFmtId="0" fontId="9" fillId="0" borderId="19" xfId="0" applyFont="1" applyBorder="1" applyProtection="1"/>
    <xf numFmtId="0" fontId="6" fillId="0" borderId="20" xfId="0" applyFont="1" applyBorder="1" applyProtection="1"/>
    <xf numFmtId="0" fontId="6" fillId="0" borderId="24" xfId="0" applyFont="1" applyBorder="1" applyProtection="1"/>
    <xf numFmtId="0" fontId="0" fillId="3" borderId="17" xfId="0" applyFill="1" applyBorder="1" applyProtection="1">
      <protection hidden="1"/>
    </xf>
    <xf numFmtId="0" fontId="6" fillId="0" borderId="22" xfId="0" applyFont="1" applyBorder="1" applyAlignment="1" applyProtection="1">
      <alignment horizontal="center"/>
      <protection hidden="1"/>
    </xf>
    <xf numFmtId="0" fontId="9" fillId="0" borderId="19" xfId="0" applyFont="1" applyBorder="1" applyAlignment="1" applyProtection="1">
      <alignment horizontal="left"/>
      <protection hidden="1"/>
    </xf>
    <xf numFmtId="0" fontId="6" fillId="0" borderId="20" xfId="0" applyFont="1" applyBorder="1" applyProtection="1">
      <protection hidden="1"/>
    </xf>
    <xf numFmtId="0" fontId="6" fillId="0" borderId="24" xfId="0" applyFont="1" applyBorder="1" applyProtection="1">
      <protection hidden="1"/>
    </xf>
    <xf numFmtId="0" fontId="9" fillId="0" borderId="19" xfId="0" applyFont="1" applyBorder="1" applyProtection="1">
      <protection hidden="1"/>
    </xf>
    <xf numFmtId="0" fontId="14" fillId="0" borderId="0" xfId="0" applyFont="1" applyProtection="1">
      <protection hidden="1"/>
    </xf>
    <xf numFmtId="0" fontId="0" fillId="3" borderId="35" xfId="0" applyFill="1" applyBorder="1" applyProtection="1">
      <protection hidden="1"/>
    </xf>
    <xf numFmtId="0" fontId="12" fillId="0" borderId="0" xfId="0" applyFont="1" applyProtection="1"/>
    <xf numFmtId="0" fontId="13" fillId="0" borderId="32" xfId="0" applyFont="1" applyBorder="1" applyAlignment="1" applyProtection="1">
      <alignment horizontal="centerContinuous" vertical="center" wrapText="1"/>
    </xf>
    <xf numFmtId="0" fontId="0" fillId="0" borderId="32" xfId="0" applyBorder="1" applyProtection="1"/>
    <xf numFmtId="0" fontId="8" fillId="0" borderId="28" xfId="0" applyFont="1" applyBorder="1" applyAlignment="1" applyProtection="1">
      <alignment horizontal="right" vertical="center" wrapText="1"/>
    </xf>
    <xf numFmtId="0" fontId="9" fillId="0" borderId="19" xfId="0" applyFont="1" applyBorder="1" applyAlignment="1" applyProtection="1">
      <alignment horizontal="left"/>
    </xf>
    <xf numFmtId="0" fontId="14" fillId="0" borderId="0" xfId="0" applyFont="1" applyProtection="1"/>
    <xf numFmtId="0" fontId="0" fillId="4" borderId="42" xfId="0" applyFill="1" applyBorder="1"/>
    <xf numFmtId="0" fontId="16" fillId="0" borderId="0" xfId="1" applyFont="1" applyProtection="1"/>
    <xf numFmtId="0" fontId="17" fillId="0" borderId="0" xfId="1" applyFont="1" applyAlignment="1" applyProtection="1">
      <alignment horizontal="centerContinuous" vertical="center"/>
    </xf>
    <xf numFmtId="0" fontId="16" fillId="0" borderId="43" xfId="1" applyFont="1" applyBorder="1" applyProtection="1">
      <protection locked="0"/>
    </xf>
    <xf numFmtId="0" fontId="15" fillId="0" borderId="43" xfId="1" applyBorder="1" applyProtection="1">
      <protection locked="0"/>
    </xf>
    <xf numFmtId="0" fontId="15" fillId="0" borderId="0" xfId="1" applyBorder="1" applyProtection="1"/>
    <xf numFmtId="166" fontId="4" fillId="0" borderId="0" xfId="1" applyNumberFormat="1" applyFont="1" applyFill="1" applyBorder="1" applyAlignment="1" applyProtection="1">
      <alignment horizontal="centerContinuous" vertical="center"/>
    </xf>
    <xf numFmtId="0" fontId="15" fillId="0" borderId="0" xfId="1" applyFill="1" applyBorder="1" applyProtection="1"/>
    <xf numFmtId="0" fontId="15" fillId="0" borderId="0" xfId="1" applyFill="1" applyBorder="1" applyAlignment="1" applyProtection="1">
      <alignment horizontal="right"/>
    </xf>
    <xf numFmtId="166" fontId="15" fillId="0" borderId="0" xfId="1" applyNumberFormat="1" applyBorder="1" applyProtection="1"/>
    <xf numFmtId="0" fontId="18" fillId="0" borderId="0" xfId="0" applyFont="1" applyFill="1" applyAlignment="1" applyProtection="1">
      <alignment horizontal="left" vertical="top" wrapText="1" indent="1"/>
    </xf>
    <xf numFmtId="0" fontId="0" fillId="0" borderId="0" xfId="0" applyFill="1" applyProtection="1"/>
    <xf numFmtId="0" fontId="15" fillId="0" borderId="0" xfId="1" applyBorder="1" applyAlignment="1" applyProtection="1">
      <alignment horizontal="center"/>
    </xf>
    <xf numFmtId="0" fontId="15" fillId="0" borderId="0" xfId="1" applyAlignment="1" applyProtection="1">
      <alignment horizontal="center"/>
    </xf>
    <xf numFmtId="165" fontId="15" fillId="0" borderId="0" xfId="1" applyNumberFormat="1" applyBorder="1" applyProtection="1"/>
    <xf numFmtId="20" fontId="4" fillId="5" borderId="0" xfId="1" applyNumberFormat="1" applyFont="1" applyFill="1" applyBorder="1" applyAlignment="1" applyProtection="1">
      <alignment horizontal="center"/>
    </xf>
    <xf numFmtId="0" fontId="15" fillId="0" borderId="22" xfId="1" applyNumberFormat="1" applyBorder="1" applyProtection="1"/>
    <xf numFmtId="0" fontId="24" fillId="0" borderId="27" xfId="0" applyFont="1" applyBorder="1" applyAlignment="1" applyProtection="1">
      <alignment horizontal="centerContinuous" vertical="center" wrapText="1"/>
      <protection hidden="1"/>
    </xf>
    <xf numFmtId="0" fontId="12" fillId="0" borderId="0" xfId="2" applyFont="1" applyBorder="1"/>
    <xf numFmtId="0" fontId="12" fillId="0" borderId="0" xfId="2" applyFont="1" applyBorder="1" applyAlignment="1">
      <alignment vertical="center"/>
    </xf>
    <xf numFmtId="0" fontId="12" fillId="0" borderId="0" xfId="2" applyFont="1" applyBorder="1" applyAlignment="1">
      <alignment wrapText="1"/>
    </xf>
    <xf numFmtId="0" fontId="12" fillId="0" borderId="0" xfId="2"/>
    <xf numFmtId="0" fontId="26" fillId="0" borderId="0" xfId="2" applyFont="1" applyBorder="1"/>
    <xf numFmtId="0" fontId="12" fillId="0" borderId="0" xfId="2" applyFont="1" applyAlignment="1">
      <alignment wrapText="1"/>
    </xf>
    <xf numFmtId="0" fontId="27" fillId="0" borderId="0" xfId="2" applyFont="1" applyBorder="1" applyAlignment="1"/>
    <xf numFmtId="183" fontId="12" fillId="11" borderId="0" xfId="2" applyNumberFormat="1" applyFont="1" applyFill="1" applyBorder="1" applyAlignment="1">
      <alignment horizontal="center"/>
    </xf>
    <xf numFmtId="0" fontId="12" fillId="0" borderId="0" xfId="2" applyFont="1" applyBorder="1" applyAlignment="1">
      <alignment horizontal="right"/>
    </xf>
    <xf numFmtId="0" fontId="26" fillId="11" borderId="0" xfId="2" applyFont="1" applyFill="1" applyBorder="1" applyAlignment="1">
      <alignment horizontal="center"/>
    </xf>
    <xf numFmtId="0" fontId="12" fillId="0" borderId="0" xfId="2" applyFont="1" applyBorder="1" applyAlignment="1">
      <alignment horizontal="center"/>
    </xf>
    <xf numFmtId="0" fontId="12" fillId="0" borderId="0" xfId="2" applyFont="1" applyBorder="1" applyAlignment="1">
      <alignment horizontal="center" wrapText="1"/>
    </xf>
    <xf numFmtId="0" fontId="21" fillId="0" borderId="0" xfId="2" applyFont="1" applyBorder="1" applyAlignment="1"/>
    <xf numFmtId="0" fontId="28" fillId="0" borderId="0" xfId="2" applyFont="1" applyBorder="1" applyAlignment="1"/>
    <xf numFmtId="182" fontId="12" fillId="0" borderId="0" xfId="2" applyNumberFormat="1" applyFont="1" applyBorder="1" applyAlignment="1">
      <alignment horizontal="center" wrapText="1"/>
    </xf>
    <xf numFmtId="9" fontId="1" fillId="0" borderId="0" xfId="5" applyFont="1" applyAlignment="1">
      <alignment vertical="center"/>
    </xf>
    <xf numFmtId="0" fontId="30" fillId="0" borderId="0" xfId="0" applyFont="1" applyAlignment="1">
      <alignment vertical="center"/>
    </xf>
    <xf numFmtId="0" fontId="17" fillId="0" borderId="0" xfId="0" applyFont="1" applyAlignment="1">
      <alignment vertical="center"/>
    </xf>
    <xf numFmtId="0" fontId="4" fillId="0" borderId="0" xfId="0" applyFont="1" applyAlignment="1">
      <alignment vertical="center"/>
    </xf>
    <xf numFmtId="0" fontId="17" fillId="0" borderId="46" xfId="0" applyFont="1" applyBorder="1" applyAlignment="1">
      <alignment vertical="center"/>
    </xf>
    <xf numFmtId="0" fontId="1" fillId="0" borderId="0" xfId="0" applyFont="1" applyAlignment="1">
      <alignment vertical="center"/>
    </xf>
    <xf numFmtId="0" fontId="8" fillId="0" borderId="1" xfId="0" applyFont="1" applyBorder="1" applyAlignment="1">
      <alignment horizontal="center" vertical="top"/>
    </xf>
    <xf numFmtId="0" fontId="0" fillId="0" borderId="6" xfId="0" applyBorder="1" applyAlignment="1">
      <alignment horizontal="center" vertical="top"/>
    </xf>
    <xf numFmtId="0" fontId="0" fillId="0" borderId="0" xfId="0" applyBorder="1" applyAlignment="1">
      <alignment horizontal="center" vertical="top"/>
    </xf>
    <xf numFmtId="0" fontId="0" fillId="0" borderId="0" xfId="0" applyAlignment="1">
      <alignment vertical="center"/>
    </xf>
    <xf numFmtId="0" fontId="0" fillId="0" borderId="55" xfId="0" applyBorder="1" applyAlignment="1">
      <alignment horizontal="center" vertical="top"/>
    </xf>
    <xf numFmtId="0" fontId="0" fillId="0" borderId="56" xfId="0" applyBorder="1" applyAlignment="1">
      <alignment horizontal="center" vertical="top"/>
    </xf>
    <xf numFmtId="0" fontId="30" fillId="0" borderId="46" xfId="0" applyFont="1" applyBorder="1"/>
    <xf numFmtId="0" fontId="30" fillId="5" borderId="47" xfId="0" applyFont="1" applyFill="1" applyBorder="1" applyAlignment="1">
      <alignment horizontal="center"/>
    </xf>
    <xf numFmtId="0" fontId="0" fillId="0" borderId="7" xfId="0" applyBorder="1" applyAlignment="1">
      <alignment horizontal="center" vertical="top"/>
    </xf>
    <xf numFmtId="0" fontId="0" fillId="0" borderId="12" xfId="0" applyBorder="1" applyAlignment="1">
      <alignment horizontal="center" vertical="top"/>
    </xf>
    <xf numFmtId="184" fontId="31" fillId="0" borderId="0" xfId="0" applyNumberFormat="1" applyFont="1" applyBorder="1" applyAlignment="1">
      <alignment horizontal="center"/>
    </xf>
    <xf numFmtId="184" fontId="31" fillId="0" borderId="0" xfId="0" applyNumberFormat="1" applyFont="1" applyBorder="1" applyAlignment="1"/>
    <xf numFmtId="0" fontId="17" fillId="0" borderId="0" xfId="0" applyFont="1"/>
    <xf numFmtId="0" fontId="17" fillId="0" borderId="46" xfId="0" applyFont="1" applyBorder="1" applyAlignment="1">
      <alignment horizontal="center"/>
    </xf>
    <xf numFmtId="0" fontId="17" fillId="0" borderId="32" xfId="0" applyFont="1" applyBorder="1" applyAlignment="1">
      <alignment horizontal="center"/>
    </xf>
    <xf numFmtId="0" fontId="17" fillId="0" borderId="54" xfId="0" applyFont="1" applyBorder="1" applyAlignment="1">
      <alignment horizontal="center"/>
    </xf>
    <xf numFmtId="0" fontId="31" fillId="0" borderId="0" xfId="0" applyFont="1"/>
    <xf numFmtId="0" fontId="31" fillId="0" borderId="48" xfId="0" applyFont="1" applyBorder="1" applyAlignment="1">
      <alignment horizontal="center"/>
    </xf>
    <xf numFmtId="0" fontId="31" fillId="0" borderId="49" xfId="0" applyFont="1" applyBorder="1" applyAlignment="1">
      <alignment horizontal="center"/>
    </xf>
    <xf numFmtId="0" fontId="31" fillId="0" borderId="50" xfId="0" applyFont="1" applyBorder="1" applyAlignment="1">
      <alignment horizontal="center"/>
    </xf>
    <xf numFmtId="0" fontId="31" fillId="0" borderId="51" xfId="0" applyFont="1" applyBorder="1" applyAlignment="1">
      <alignment horizontal="center"/>
    </xf>
    <xf numFmtId="0" fontId="31" fillId="0" borderId="52" xfId="0" applyFont="1" applyBorder="1" applyAlignment="1">
      <alignment horizontal="center"/>
    </xf>
    <xf numFmtId="0" fontId="31" fillId="0" borderId="48" xfId="0" applyFont="1" applyBorder="1" applyAlignment="1"/>
    <xf numFmtId="0" fontId="31" fillId="0" borderId="51" xfId="0" applyFont="1" applyBorder="1" applyAlignment="1"/>
    <xf numFmtId="0" fontId="31" fillId="0" borderId="32" xfId="0" applyFont="1" applyBorder="1" applyAlignment="1">
      <alignment horizontal="center"/>
    </xf>
    <xf numFmtId="0" fontId="31" fillId="0" borderId="54" xfId="0" applyFont="1" applyBorder="1" applyAlignment="1">
      <alignment horizontal="center"/>
    </xf>
    <xf numFmtId="0" fontId="31" fillId="0" borderId="25" xfId="0" applyFont="1" applyBorder="1" applyAlignment="1">
      <alignment horizontal="center"/>
    </xf>
    <xf numFmtId="0" fontId="31" fillId="0" borderId="53" xfId="0" applyFont="1" applyBorder="1" applyAlignment="1">
      <alignment horizontal="center"/>
    </xf>
    <xf numFmtId="0" fontId="31" fillId="0" borderId="46" xfId="0" applyFont="1" applyBorder="1" applyAlignment="1">
      <alignment horizontal="center"/>
    </xf>
    <xf numFmtId="184" fontId="31" fillId="0" borderId="1" xfId="0" applyNumberFormat="1" applyFont="1" applyBorder="1" applyAlignment="1">
      <alignment horizontal="center"/>
    </xf>
    <xf numFmtId="184" fontId="31" fillId="0" borderId="6" xfId="0" applyNumberFormat="1" applyFont="1" applyBorder="1" applyAlignment="1"/>
    <xf numFmtId="184" fontId="31" fillId="0" borderId="5" xfId="0" applyNumberFormat="1" applyFont="1" applyBorder="1" applyAlignment="1"/>
    <xf numFmtId="184" fontId="31" fillId="0" borderId="46" xfId="0" applyNumberFormat="1" applyFont="1" applyBorder="1" applyAlignment="1">
      <alignment horizontal="center"/>
    </xf>
    <xf numFmtId="184" fontId="31" fillId="0" borderId="54" xfId="0" applyNumberFormat="1" applyFont="1" applyBorder="1" applyAlignment="1"/>
    <xf numFmtId="184" fontId="31" fillId="0" borderId="32" xfId="0" applyNumberFormat="1" applyFont="1" applyBorder="1" applyAlignment="1"/>
    <xf numFmtId="0" fontId="16" fillId="0" borderId="0" xfId="0" applyFont="1" applyAlignment="1">
      <alignment vertical="center"/>
    </xf>
    <xf numFmtId="0" fontId="16" fillId="0" borderId="32" xfId="0" applyFont="1" applyBorder="1" applyAlignment="1">
      <alignment vertical="center"/>
    </xf>
    <xf numFmtId="0" fontId="16" fillId="0" borderId="54" xfId="0" applyFont="1" applyBorder="1" applyAlignment="1">
      <alignment vertical="center"/>
    </xf>
    <xf numFmtId="0" fontId="17" fillId="0" borderId="54" xfId="0" applyFont="1" applyBorder="1" applyAlignment="1">
      <alignment horizontal="right" vertical="center"/>
    </xf>
    <xf numFmtId="0" fontId="31" fillId="0" borderId="55" xfId="0" applyFont="1" applyBorder="1"/>
    <xf numFmtId="0" fontId="4" fillId="0" borderId="48" xfId="0" applyFont="1" applyBorder="1" applyAlignment="1">
      <alignment horizontal="center"/>
    </xf>
    <xf numFmtId="0" fontId="4" fillId="0" borderId="49" xfId="0" applyFont="1" applyBorder="1" applyAlignment="1">
      <alignment horizontal="center"/>
    </xf>
    <xf numFmtId="0" fontId="4" fillId="0" borderId="51" xfId="0" applyFont="1" applyBorder="1" applyAlignment="1">
      <alignment horizontal="center"/>
    </xf>
    <xf numFmtId="0" fontId="4" fillId="0" borderId="52" xfId="0" applyFont="1" applyBorder="1" applyAlignment="1">
      <alignment horizontal="center"/>
    </xf>
    <xf numFmtId="0" fontId="31" fillId="0" borderId="0" xfId="0" applyFont="1" applyBorder="1" applyAlignment="1">
      <alignment horizontal="center"/>
    </xf>
    <xf numFmtId="0" fontId="1" fillId="0" borderId="0" xfId="0" applyFont="1"/>
    <xf numFmtId="0" fontId="1" fillId="0" borderId="46" xfId="0" applyFont="1" applyBorder="1" applyAlignment="1">
      <alignment horizontal="center"/>
    </xf>
    <xf numFmtId="0" fontId="1" fillId="0" borderId="51" xfId="0" applyFont="1" applyBorder="1" applyAlignment="1">
      <alignment horizontal="center"/>
    </xf>
    <xf numFmtId="0" fontId="4" fillId="6" borderId="0" xfId="0" applyFont="1" applyFill="1" applyAlignment="1">
      <alignment horizontal="center"/>
    </xf>
    <xf numFmtId="0" fontId="4" fillId="6" borderId="58" xfId="0" applyFont="1" applyFill="1" applyBorder="1" applyAlignment="1">
      <alignment horizontal="center"/>
    </xf>
    <xf numFmtId="0" fontId="1" fillId="0" borderId="0" xfId="0" applyFont="1" applyAlignment="1">
      <alignment horizontal="left"/>
    </xf>
    <xf numFmtId="0" fontId="1" fillId="0" borderId="38" xfId="0" applyFont="1" applyBorder="1" applyAlignment="1">
      <alignment horizontal="center"/>
    </xf>
    <xf numFmtId="0" fontId="1" fillId="0" borderId="37" xfId="0" applyFont="1" applyBorder="1" applyAlignment="1">
      <alignment horizontal="center"/>
    </xf>
    <xf numFmtId="0" fontId="4" fillId="6" borderId="59" xfId="0" applyFont="1" applyFill="1" applyBorder="1" applyAlignment="1">
      <alignment horizontal="center"/>
    </xf>
    <xf numFmtId="0" fontId="31" fillId="0" borderId="7" xfId="0" applyFont="1" applyBorder="1" applyAlignment="1">
      <alignment horizontal="center"/>
    </xf>
    <xf numFmtId="1" fontId="17" fillId="6" borderId="1" xfId="0" applyNumberFormat="1" applyFont="1" applyFill="1" applyBorder="1" applyAlignment="1">
      <alignment horizontal="center"/>
    </xf>
    <xf numFmtId="1" fontId="17" fillId="6" borderId="58" xfId="0" applyNumberFormat="1" applyFont="1" applyFill="1" applyBorder="1" applyAlignment="1">
      <alignment horizontal="center"/>
    </xf>
    <xf numFmtId="1" fontId="17" fillId="6" borderId="46" xfId="0" applyNumberFormat="1" applyFont="1" applyFill="1" applyBorder="1" applyAlignment="1">
      <alignment horizontal="center"/>
    </xf>
    <xf numFmtId="1" fontId="17" fillId="6" borderId="47" xfId="0" applyNumberFormat="1" applyFont="1" applyFill="1" applyBorder="1" applyAlignment="1">
      <alignment horizontal="center"/>
    </xf>
    <xf numFmtId="0" fontId="17" fillId="0" borderId="32" xfId="0" applyFont="1" applyBorder="1" applyAlignment="1" applyProtection="1">
      <alignment vertical="center"/>
      <protection locked="0"/>
    </xf>
    <xf numFmtId="0" fontId="17" fillId="0" borderId="54" xfId="0" applyFont="1" applyBorder="1" applyAlignment="1" applyProtection="1">
      <alignment vertical="center"/>
      <protection locked="0"/>
    </xf>
    <xf numFmtId="0" fontId="31" fillId="5" borderId="25" xfId="0" applyFont="1" applyFill="1" applyBorder="1" applyAlignment="1" applyProtection="1">
      <alignment horizontal="center"/>
      <protection locked="0"/>
    </xf>
    <xf numFmtId="0" fontId="31" fillId="5" borderId="26" xfId="0" applyFont="1" applyFill="1" applyBorder="1" applyAlignment="1" applyProtection="1">
      <alignment horizontal="center"/>
      <protection locked="0"/>
    </xf>
    <xf numFmtId="0" fontId="31" fillId="5" borderId="9" xfId="0" applyFont="1" applyFill="1" applyBorder="1" applyAlignment="1" applyProtection="1">
      <alignment horizontal="center"/>
      <protection locked="0"/>
    </xf>
    <xf numFmtId="0" fontId="31" fillId="5" borderId="53" xfId="0" applyFont="1" applyFill="1" applyBorder="1" applyAlignment="1" applyProtection="1">
      <alignment horizontal="center"/>
      <protection locked="0"/>
    </xf>
    <xf numFmtId="0" fontId="31" fillId="5" borderId="8" xfId="0" applyFont="1" applyFill="1" applyBorder="1" applyAlignment="1" applyProtection="1">
      <alignment horizontal="center"/>
      <protection locked="0"/>
    </xf>
    <xf numFmtId="0" fontId="31" fillId="0" borderId="49" xfId="0" applyFont="1" applyBorder="1" applyAlignment="1" applyProtection="1">
      <alignment horizontal="center"/>
      <protection locked="0"/>
    </xf>
    <xf numFmtId="0" fontId="31" fillId="0" borderId="50" xfId="0" applyFont="1" applyBorder="1" applyAlignment="1" applyProtection="1">
      <alignment horizontal="center"/>
      <protection locked="0"/>
    </xf>
    <xf numFmtId="0" fontId="31" fillId="0" borderId="51" xfId="0" applyFont="1" applyBorder="1" applyAlignment="1" applyProtection="1">
      <alignment horizontal="center"/>
      <protection locked="0"/>
    </xf>
    <xf numFmtId="0" fontId="31" fillId="0" borderId="52" xfId="0" applyFont="1" applyBorder="1" applyAlignment="1" applyProtection="1">
      <alignment horizontal="center"/>
      <protection locked="0"/>
    </xf>
    <xf numFmtId="182" fontId="12" fillId="0" borderId="0" xfId="2" applyNumberFormat="1" applyFont="1" applyBorder="1" applyAlignment="1" applyProtection="1">
      <alignment wrapText="1"/>
      <protection locked="0"/>
    </xf>
    <xf numFmtId="0" fontId="26" fillId="11" borderId="44" xfId="2" applyFont="1" applyFill="1" applyBorder="1" applyAlignment="1" applyProtection="1">
      <alignment horizontal="center"/>
      <protection locked="0"/>
    </xf>
    <xf numFmtId="0" fontId="26" fillId="11" borderId="45" xfId="2" applyFont="1" applyFill="1" applyBorder="1" applyAlignment="1" applyProtection="1">
      <alignment horizontal="center"/>
      <protection locked="0"/>
    </xf>
    <xf numFmtId="0" fontId="12" fillId="0" borderId="0" xfId="2" applyFont="1" applyBorder="1" applyProtection="1">
      <protection locked="0"/>
    </xf>
    <xf numFmtId="0" fontId="12" fillId="0" borderId="0" xfId="2" applyFont="1" applyBorder="1" applyAlignment="1" applyProtection="1">
      <alignment wrapText="1"/>
      <protection locked="0"/>
    </xf>
    <xf numFmtId="0" fontId="30" fillId="5" borderId="47" xfId="0" applyFont="1" applyFill="1" applyBorder="1" applyAlignment="1" applyProtection="1">
      <alignment horizontal="center"/>
      <protection locked="0"/>
    </xf>
    <xf numFmtId="0" fontId="31" fillId="5" borderId="46" xfId="0" applyFont="1" applyFill="1" applyBorder="1" applyAlignment="1" applyProtection="1">
      <alignment horizontal="centerContinuous"/>
      <protection locked="0"/>
    </xf>
    <xf numFmtId="0" fontId="0" fillId="7" borderId="32" xfId="0" applyFill="1" applyBorder="1" applyAlignment="1" applyProtection="1">
      <alignment horizontal="centerContinuous"/>
      <protection locked="0"/>
    </xf>
    <xf numFmtId="0" fontId="0" fillId="7" borderId="54" xfId="0" applyFill="1" applyBorder="1" applyAlignment="1" applyProtection="1">
      <alignment horizontal="centerContinuous"/>
      <protection locked="0"/>
    </xf>
    <xf numFmtId="0" fontId="31" fillId="0" borderId="32" xfId="0" applyFont="1" applyBorder="1" applyAlignment="1">
      <alignment horizontal="centerContinuous"/>
    </xf>
    <xf numFmtId="0" fontId="31" fillId="0" borderId="54" xfId="0" applyFont="1" applyBorder="1" applyAlignment="1">
      <alignment horizontal="centerContinuous"/>
    </xf>
    <xf numFmtId="0" fontId="31" fillId="0" borderId="46" xfId="0" applyFont="1" applyBorder="1" applyAlignment="1">
      <alignment horizontal="centerContinuous"/>
    </xf>
    <xf numFmtId="0" fontId="0" fillId="0" borderId="32" xfId="0" applyBorder="1" applyAlignment="1">
      <alignment horizontal="centerContinuous"/>
    </xf>
    <xf numFmtId="0" fontId="0" fillId="0" borderId="54" xfId="0" applyBorder="1" applyAlignment="1">
      <alignment horizontal="centerContinuous"/>
    </xf>
    <xf numFmtId="0" fontId="2" fillId="0" borderId="0" xfId="0" applyFont="1"/>
    <xf numFmtId="0" fontId="32" fillId="0" borderId="0" xfId="0" applyFont="1"/>
    <xf numFmtId="0" fontId="1" fillId="0" borderId="46" xfId="0" applyFont="1" applyBorder="1" applyAlignment="1" applyProtection="1">
      <alignment horizontal="left"/>
      <protection locked="0"/>
    </xf>
    <xf numFmtId="0" fontId="0" fillId="0" borderId="32" xfId="0" applyBorder="1" applyProtection="1">
      <protection locked="0"/>
    </xf>
    <xf numFmtId="0" fontId="21" fillId="0" borderId="54" xfId="0" applyFont="1" applyBorder="1" applyAlignment="1">
      <alignment horizontal="center"/>
    </xf>
    <xf numFmtId="0" fontId="1" fillId="0" borderId="46" xfId="0" applyFont="1" applyBorder="1" applyProtection="1">
      <protection locked="0"/>
    </xf>
    <xf numFmtId="0" fontId="5" fillId="0" borderId="32" xfId="0" applyFont="1" applyBorder="1" applyAlignment="1" applyProtection="1">
      <alignment horizontal="center"/>
      <protection locked="0"/>
    </xf>
    <xf numFmtId="0" fontId="1" fillId="0" borderId="46" xfId="0" applyFont="1" applyBorder="1" applyAlignment="1" applyProtection="1">
      <protection locked="0"/>
    </xf>
    <xf numFmtId="0" fontId="0" fillId="0" borderId="46" xfId="0" applyBorder="1" applyProtection="1">
      <protection locked="0"/>
    </xf>
    <xf numFmtId="0" fontId="4" fillId="6" borderId="60" xfId="1" applyFont="1" applyFill="1" applyBorder="1" applyAlignment="1" applyProtection="1">
      <alignment horizontal="centerContinuous" vertical="center"/>
    </xf>
    <xf numFmtId="20" fontId="4" fillId="10" borderId="0" xfId="1" applyNumberFormat="1" applyFont="1" applyFill="1" applyBorder="1" applyAlignment="1" applyProtection="1">
      <alignment horizontal="center"/>
    </xf>
    <xf numFmtId="165" fontId="15" fillId="0" borderId="18" xfId="1" applyNumberFormat="1" applyBorder="1" applyProtection="1"/>
    <xf numFmtId="181" fontId="15" fillId="10" borderId="0" xfId="1" applyNumberFormat="1" applyFill="1" applyBorder="1" applyAlignment="1" applyProtection="1">
      <alignment horizontal="center"/>
    </xf>
    <xf numFmtId="14" fontId="15" fillId="0" borderId="0" xfId="1" applyNumberFormat="1" applyBorder="1" applyProtection="1"/>
    <xf numFmtId="14" fontId="15" fillId="10" borderId="0" xfId="1" applyNumberFormat="1" applyFill="1" applyBorder="1" applyProtection="1"/>
    <xf numFmtId="0" fontId="4" fillId="10" borderId="0" xfId="1" applyFont="1" applyFill="1" applyBorder="1" applyAlignment="1" applyProtection="1">
      <alignment horizontal="centerContinuous" vertical="center"/>
    </xf>
    <xf numFmtId="0" fontId="15" fillId="10" borderId="0" xfId="1" applyFill="1" applyBorder="1" applyAlignment="1" applyProtection="1">
      <alignment horizontal="centerContinuous" vertical="center"/>
    </xf>
    <xf numFmtId="166" fontId="4" fillId="10" borderId="0" xfId="1" applyNumberFormat="1" applyFont="1" applyFill="1" applyBorder="1" applyAlignment="1" applyProtection="1">
      <alignment horizontal="center" vertical="center"/>
    </xf>
    <xf numFmtId="0" fontId="4" fillId="10" borderId="0" xfId="1" applyFont="1" applyFill="1" applyBorder="1" applyAlignment="1" applyProtection="1">
      <alignment horizontal="right"/>
    </xf>
    <xf numFmtId="0" fontId="16" fillId="10" borderId="0" xfId="1" applyFont="1" applyFill="1" applyBorder="1" applyAlignment="1" applyProtection="1"/>
    <xf numFmtId="14" fontId="4" fillId="10" borderId="0" xfId="1" applyNumberFormat="1" applyFont="1" applyFill="1" applyBorder="1" applyProtection="1"/>
    <xf numFmtId="0" fontId="4" fillId="10" borderId="0" xfId="1" applyFont="1" applyFill="1" applyBorder="1" applyAlignment="1" applyProtection="1">
      <alignment horizontal="center"/>
    </xf>
    <xf numFmtId="0" fontId="15" fillId="10" borderId="0" xfId="1" applyFill="1" applyBorder="1" applyProtection="1"/>
    <xf numFmtId="166" fontId="4" fillId="10" borderId="0" xfId="1" applyNumberFormat="1" applyFont="1" applyFill="1" applyBorder="1" applyAlignment="1" applyProtection="1">
      <alignment horizontal="centerContinuous" vertical="center"/>
    </xf>
    <xf numFmtId="166" fontId="15" fillId="10" borderId="0" xfId="1" applyNumberFormat="1" applyFill="1" applyBorder="1" applyProtection="1"/>
    <xf numFmtId="167" fontId="15" fillId="10" borderId="0" xfId="1" applyNumberFormat="1" applyFill="1" applyBorder="1" applyAlignment="1" applyProtection="1">
      <alignment horizontal="center"/>
    </xf>
    <xf numFmtId="0" fontId="16" fillId="10" borderId="0" xfId="1" applyFont="1" applyFill="1" applyBorder="1" applyAlignment="1" applyProtection="1">
      <alignment horizontal="center"/>
    </xf>
    <xf numFmtId="168" fontId="15" fillId="10" borderId="0" xfId="1" applyNumberFormat="1" applyFont="1" applyFill="1" applyBorder="1" applyAlignment="1" applyProtection="1">
      <alignment horizontal="center"/>
    </xf>
    <xf numFmtId="169" fontId="15" fillId="10" borderId="0" xfId="1" applyNumberFormat="1" applyFont="1" applyFill="1" applyBorder="1" applyAlignment="1" applyProtection="1">
      <alignment horizontal="center"/>
    </xf>
    <xf numFmtId="170" fontId="15" fillId="10" borderId="0" xfId="1" applyNumberFormat="1" applyFill="1" applyBorder="1" applyAlignment="1" applyProtection="1">
      <alignment horizontal="center"/>
    </xf>
    <xf numFmtId="171" fontId="15" fillId="10" borderId="0" xfId="1" applyNumberFormat="1" applyFill="1" applyBorder="1" applyAlignment="1" applyProtection="1">
      <alignment horizontal="center"/>
    </xf>
    <xf numFmtId="172" fontId="15" fillId="10" borderId="0" xfId="1" applyNumberFormat="1" applyFill="1" applyBorder="1" applyAlignment="1" applyProtection="1">
      <alignment horizontal="center"/>
    </xf>
    <xf numFmtId="173" fontId="15" fillId="10" borderId="0" xfId="1" applyNumberFormat="1" applyFill="1" applyBorder="1" applyAlignment="1" applyProtection="1">
      <alignment horizontal="center"/>
    </xf>
    <xf numFmtId="174" fontId="15" fillId="10" borderId="0" xfId="1" applyNumberFormat="1" applyFill="1" applyBorder="1" applyAlignment="1" applyProtection="1">
      <alignment horizontal="center"/>
    </xf>
    <xf numFmtId="175" fontId="15" fillId="10" borderId="0" xfId="1" applyNumberFormat="1" applyFill="1" applyBorder="1" applyAlignment="1" applyProtection="1">
      <alignment horizontal="center"/>
    </xf>
    <xf numFmtId="176" fontId="15" fillId="10" borderId="0" xfId="1" applyNumberFormat="1" applyFill="1" applyBorder="1" applyAlignment="1" applyProtection="1">
      <alignment horizontal="center"/>
    </xf>
    <xf numFmtId="177" fontId="15" fillId="10" borderId="0" xfId="1" applyNumberFormat="1" applyFill="1" applyBorder="1" applyAlignment="1" applyProtection="1">
      <alignment horizontal="center"/>
    </xf>
    <xf numFmtId="178" fontId="15" fillId="10" borderId="0" xfId="1" applyNumberFormat="1" applyFill="1" applyBorder="1" applyAlignment="1" applyProtection="1">
      <alignment horizontal="center"/>
    </xf>
    <xf numFmtId="179" fontId="15" fillId="10" borderId="0" xfId="1" applyNumberFormat="1" applyFill="1" applyBorder="1" applyAlignment="1" applyProtection="1">
      <alignment horizontal="center"/>
    </xf>
    <xf numFmtId="180" fontId="15" fillId="10" borderId="0" xfId="1" applyNumberFormat="1" applyFill="1" applyBorder="1" applyAlignment="1" applyProtection="1">
      <alignment horizontal="center"/>
    </xf>
    <xf numFmtId="0" fontId="0" fillId="10" borderId="0" xfId="0" applyFill="1" applyBorder="1" applyProtection="1"/>
    <xf numFmtId="0" fontId="0" fillId="10" borderId="0" xfId="0" applyFill="1" applyBorder="1"/>
    <xf numFmtId="0" fontId="18" fillId="10" borderId="0" xfId="0" applyFont="1" applyFill="1" applyBorder="1" applyAlignment="1" applyProtection="1">
      <alignment horizontal="left" vertical="top" wrapText="1" indent="1"/>
    </xf>
    <xf numFmtId="0" fontId="19" fillId="10" borderId="0" xfId="0" applyFont="1" applyFill="1" applyBorder="1" applyAlignment="1">
      <alignment horizontal="left" wrapText="1"/>
    </xf>
    <xf numFmtId="0" fontId="0" fillId="10" borderId="0" xfId="0" applyFill="1" applyBorder="1" applyAlignment="1">
      <alignment horizontal="left" vertical="top" wrapText="1"/>
    </xf>
    <xf numFmtId="0" fontId="16" fillId="0" borderId="0" xfId="1" applyFont="1" applyBorder="1" applyAlignment="1" applyProtection="1"/>
    <xf numFmtId="166" fontId="4" fillId="6" borderId="58" xfId="1" applyNumberFormat="1" applyFont="1" applyFill="1" applyBorder="1" applyAlignment="1" applyProtection="1">
      <alignment horizontal="center" vertical="center"/>
    </xf>
    <xf numFmtId="20" fontId="4" fillId="12" borderId="18" xfId="1" applyNumberFormat="1" applyFont="1" applyFill="1" applyBorder="1" applyAlignment="1" applyProtection="1">
      <alignment horizontal="center"/>
    </xf>
    <xf numFmtId="0" fontId="15" fillId="0" borderId="7" xfId="1" applyBorder="1" applyProtection="1"/>
    <xf numFmtId="0" fontId="34" fillId="0" borderId="19" xfId="0" applyFont="1" applyBorder="1" applyAlignment="1" applyProtection="1">
      <alignment horizontal="centerContinuous" vertical="center"/>
      <protection hidden="1"/>
    </xf>
    <xf numFmtId="0" fontId="35" fillId="0" borderId="0" xfId="1" applyFont="1" applyAlignment="1" applyProtection="1">
      <alignment horizontal="centerContinuous" vertical="center"/>
    </xf>
    <xf numFmtId="0" fontId="36" fillId="0" borderId="19" xfId="0" applyFont="1" applyBorder="1" applyAlignment="1" applyProtection="1">
      <alignment horizontal="centerContinuous" vertical="center"/>
      <protection hidden="1"/>
    </xf>
    <xf numFmtId="20" fontId="4" fillId="5" borderId="33" xfId="1" applyNumberFormat="1" applyFont="1" applyFill="1" applyBorder="1" applyAlignment="1" applyProtection="1">
      <alignment horizontal="center" wrapText="1"/>
    </xf>
    <xf numFmtId="20" fontId="4" fillId="5" borderId="18" xfId="1" applyNumberFormat="1" applyFont="1" applyFill="1" applyBorder="1" applyAlignment="1" applyProtection="1">
      <alignment horizontal="center" wrapText="1"/>
    </xf>
    <xf numFmtId="20" fontId="4" fillId="5" borderId="57" xfId="1" applyNumberFormat="1" applyFont="1" applyFill="1" applyBorder="1" applyAlignment="1" applyProtection="1">
      <alignment horizontal="center" wrapText="1"/>
    </xf>
    <xf numFmtId="0" fontId="15" fillId="0" borderId="15" xfId="1" applyBorder="1" applyProtection="1"/>
    <xf numFmtId="0" fontId="37" fillId="0" borderId="23" xfId="1" applyNumberFormat="1" applyFont="1" applyBorder="1" applyAlignment="1" applyProtection="1">
      <alignment horizontal="center"/>
    </xf>
    <xf numFmtId="0" fontId="37" fillId="12" borderId="23" xfId="1" applyNumberFormat="1" applyFont="1" applyFill="1" applyBorder="1" applyAlignment="1" applyProtection="1">
      <alignment horizontal="center"/>
    </xf>
    <xf numFmtId="0" fontId="37" fillId="0" borderId="36" xfId="1" applyNumberFormat="1" applyFont="1" applyBorder="1" applyAlignment="1" applyProtection="1">
      <alignment horizontal="center"/>
    </xf>
    <xf numFmtId="0" fontId="37" fillId="0" borderId="38" xfId="1" applyNumberFormat="1" applyFont="1" applyBorder="1" applyAlignment="1" applyProtection="1">
      <alignment horizontal="center"/>
    </xf>
    <xf numFmtId="0" fontId="37" fillId="12" borderId="27" xfId="1" applyNumberFormat="1" applyFont="1" applyFill="1" applyBorder="1" applyAlignment="1" applyProtection="1">
      <alignment horizontal="center"/>
    </xf>
    <xf numFmtId="0" fontId="37" fillId="0" borderId="27" xfId="1" applyNumberFormat="1" applyFont="1" applyBorder="1" applyAlignment="1" applyProtection="1">
      <alignment horizontal="center"/>
    </xf>
    <xf numFmtId="0" fontId="37" fillId="0" borderId="37" xfId="1" applyNumberFormat="1" applyFont="1" applyBorder="1" applyAlignment="1" applyProtection="1">
      <alignment horizontal="center"/>
    </xf>
    <xf numFmtId="20" fontId="4" fillId="12" borderId="22" xfId="1" applyNumberFormat="1" applyFont="1" applyFill="1" applyBorder="1" applyAlignment="1" applyProtection="1">
      <alignment horizontal="center"/>
    </xf>
    <xf numFmtId="0" fontId="16" fillId="12" borderId="22" xfId="1" applyFont="1" applyFill="1" applyBorder="1" applyAlignment="1" applyProtection="1">
      <alignment horizontal="center"/>
    </xf>
    <xf numFmtId="0" fontId="16" fillId="12" borderId="10" xfId="1" applyFont="1" applyFill="1" applyBorder="1" applyAlignment="1" applyProtection="1">
      <alignment horizontal="center"/>
    </xf>
    <xf numFmtId="20" fontId="4" fillId="12" borderId="19" xfId="1" applyNumberFormat="1" applyFont="1" applyFill="1" applyBorder="1" applyAlignment="1" applyProtection="1">
      <alignment horizontal="center"/>
    </xf>
    <xf numFmtId="0" fontId="16" fillId="12" borderId="19" xfId="1" applyFont="1" applyFill="1" applyBorder="1" applyAlignment="1" applyProtection="1">
      <alignment horizontal="center"/>
    </xf>
    <xf numFmtId="0" fontId="16" fillId="12" borderId="28" xfId="1" applyFont="1" applyFill="1" applyBorder="1" applyAlignment="1" applyProtection="1">
      <alignment horizontal="center"/>
    </xf>
    <xf numFmtId="0" fontId="16" fillId="0" borderId="22" xfId="1" applyFont="1" applyFill="1" applyBorder="1" applyAlignment="1" applyProtection="1">
      <alignment horizontal="center"/>
    </xf>
    <xf numFmtId="0" fontId="16" fillId="0" borderId="10" xfId="1" applyFont="1" applyFill="1" applyBorder="1" applyAlignment="1" applyProtection="1">
      <alignment horizontal="center"/>
    </xf>
    <xf numFmtId="166" fontId="16" fillId="7" borderId="35" xfId="1" applyNumberFormat="1" applyFont="1" applyFill="1" applyBorder="1" applyAlignment="1" applyProtection="1">
      <alignment horizontal="center"/>
    </xf>
    <xf numFmtId="166" fontId="4" fillId="7" borderId="61" xfId="1" applyNumberFormat="1" applyFont="1" applyFill="1" applyBorder="1" applyAlignment="1" applyProtection="1">
      <alignment horizontal="center"/>
    </xf>
    <xf numFmtId="0" fontId="15" fillId="0" borderId="0" xfId="1" applyNumberFormat="1" applyBorder="1" applyAlignment="1" applyProtection="1">
      <alignment horizontal="center"/>
    </xf>
    <xf numFmtId="14" fontId="15" fillId="0" borderId="0" xfId="1" applyNumberFormat="1" applyBorder="1" applyAlignment="1" applyProtection="1">
      <alignment horizontal="center"/>
    </xf>
    <xf numFmtId="14" fontId="15" fillId="0" borderId="22" xfId="1" applyNumberFormat="1" applyFill="1" applyBorder="1" applyAlignment="1" applyProtection="1">
      <alignment horizontal="center"/>
    </xf>
    <xf numFmtId="14" fontId="15" fillId="0" borderId="22" xfId="1" applyNumberFormat="1" applyFill="1" applyBorder="1" applyProtection="1"/>
    <xf numFmtId="165" fontId="15" fillId="0" borderId="22" xfId="1" applyNumberFormat="1" applyFill="1" applyBorder="1" applyProtection="1"/>
    <xf numFmtId="14" fontId="15" fillId="0" borderId="64" xfId="1" applyNumberFormat="1" applyFill="1" applyBorder="1" applyAlignment="1" applyProtection="1">
      <alignment horizontal="center"/>
    </xf>
    <xf numFmtId="14" fontId="15" fillId="0" borderId="63" xfId="1" applyNumberFormat="1" applyFill="1" applyBorder="1" applyProtection="1"/>
    <xf numFmtId="165" fontId="15" fillId="0" borderId="63" xfId="1" applyNumberFormat="1" applyFill="1" applyBorder="1" applyProtection="1"/>
    <xf numFmtId="14" fontId="15" fillId="0" borderId="0" xfId="1" applyNumberFormat="1" applyFill="1" applyBorder="1" applyAlignment="1" applyProtection="1">
      <alignment horizontal="center"/>
    </xf>
    <xf numFmtId="14" fontId="15" fillId="0" borderId="0" xfId="1" applyNumberFormat="1" applyFill="1" applyBorder="1" applyProtection="1"/>
    <xf numFmtId="165" fontId="15" fillId="0" borderId="0" xfId="1" applyNumberFormat="1" applyFill="1" applyBorder="1" applyProtection="1"/>
    <xf numFmtId="14" fontId="15" fillId="0" borderId="65" xfId="1" applyNumberFormat="1" applyFill="1" applyBorder="1" applyAlignment="1" applyProtection="1">
      <alignment horizontal="center"/>
    </xf>
    <xf numFmtId="14" fontId="15" fillId="0" borderId="65" xfId="1" applyNumberFormat="1" applyFill="1" applyBorder="1" applyProtection="1"/>
    <xf numFmtId="165" fontId="15" fillId="0" borderId="65" xfId="1" applyNumberFormat="1" applyFill="1" applyBorder="1" applyProtection="1"/>
    <xf numFmtId="14" fontId="15" fillId="10" borderId="0" xfId="1" applyNumberFormat="1" applyFill="1" applyBorder="1" applyAlignment="1" applyProtection="1">
      <alignment horizontal="center"/>
    </xf>
    <xf numFmtId="165" fontId="15" fillId="10" borderId="0" xfId="1" applyNumberFormat="1" applyFill="1" applyBorder="1" applyProtection="1"/>
    <xf numFmtId="14" fontId="15" fillId="7" borderId="65" xfId="1" applyNumberFormat="1" applyFill="1" applyBorder="1" applyAlignment="1" applyProtection="1">
      <alignment horizontal="center"/>
    </xf>
    <xf numFmtId="14" fontId="15" fillId="7" borderId="65" xfId="1" applyNumberFormat="1" applyFill="1" applyBorder="1" applyProtection="1"/>
    <xf numFmtId="165" fontId="15" fillId="7" borderId="65" xfId="1" applyNumberFormat="1" applyFill="1" applyBorder="1" applyProtection="1"/>
    <xf numFmtId="165" fontId="15" fillId="0" borderId="65" xfId="1" applyNumberFormat="1" applyBorder="1" applyProtection="1"/>
    <xf numFmtId="0" fontId="15" fillId="0" borderId="63" xfId="1" applyNumberFormat="1" applyBorder="1" applyProtection="1"/>
    <xf numFmtId="14" fontId="15" fillId="10" borderId="63" xfId="1" applyNumberFormat="1" applyFill="1" applyBorder="1" applyAlignment="1" applyProtection="1">
      <alignment horizontal="center"/>
    </xf>
    <xf numFmtId="14" fontId="15" fillId="10" borderId="63" xfId="1" applyNumberFormat="1" applyFill="1" applyBorder="1" applyProtection="1"/>
    <xf numFmtId="14" fontId="15" fillId="7" borderId="0" xfId="1" applyNumberFormat="1" applyFill="1" applyBorder="1" applyAlignment="1" applyProtection="1">
      <alignment horizontal="center"/>
    </xf>
    <xf numFmtId="14" fontId="15" fillId="7" borderId="0" xfId="1" applyNumberFormat="1" applyFill="1" applyBorder="1" applyProtection="1"/>
    <xf numFmtId="0" fontId="15" fillId="0" borderId="0" xfId="1" applyNumberFormat="1" applyBorder="1" applyProtection="1"/>
    <xf numFmtId="0" fontId="15" fillId="0" borderId="65" xfId="1" applyNumberFormat="1" applyBorder="1" applyProtection="1"/>
    <xf numFmtId="166" fontId="38" fillId="0" borderId="0" xfId="1" applyNumberFormat="1" applyFont="1" applyFill="1" applyBorder="1" applyAlignment="1" applyProtection="1">
      <alignment horizontal="center" vertical="center"/>
    </xf>
    <xf numFmtId="0" fontId="4" fillId="6" borderId="3" xfId="1" applyFont="1" applyFill="1" applyBorder="1" applyAlignment="1" applyProtection="1">
      <alignment horizontal="centerContinuous" vertical="center"/>
    </xf>
    <xf numFmtId="0" fontId="4" fillId="6" borderId="5" xfId="1" applyFont="1" applyFill="1" applyBorder="1" applyAlignment="1" applyProtection="1">
      <alignment horizontal="centerContinuous" vertical="center"/>
    </xf>
    <xf numFmtId="0" fontId="15" fillId="6" borderId="5" xfId="1" applyFill="1" applyBorder="1" applyAlignment="1" applyProtection="1">
      <alignment horizontal="centerContinuous" vertical="center"/>
    </xf>
    <xf numFmtId="166" fontId="4" fillId="0" borderId="0" xfId="1" applyNumberFormat="1" applyFont="1" applyFill="1" applyBorder="1" applyAlignment="1" applyProtection="1">
      <alignment horizontal="left" vertical="center"/>
    </xf>
    <xf numFmtId="167" fontId="16" fillId="8" borderId="35" xfId="1" applyNumberFormat="1" applyFont="1" applyFill="1" applyBorder="1" applyAlignment="1" applyProtection="1">
      <alignment horizontal="center"/>
    </xf>
    <xf numFmtId="168" fontId="16" fillId="9" borderId="35" xfId="1" applyNumberFormat="1" applyFont="1" applyFill="1" applyBorder="1" applyAlignment="1" applyProtection="1">
      <alignment horizontal="center"/>
    </xf>
    <xf numFmtId="169" fontId="16" fillId="9" borderId="35" xfId="1" applyNumberFormat="1" applyFont="1" applyFill="1" applyBorder="1" applyAlignment="1" applyProtection="1">
      <alignment horizontal="center"/>
    </xf>
    <xf numFmtId="170" fontId="16" fillId="9" borderId="35" xfId="1" applyNumberFormat="1" applyFont="1" applyFill="1" applyBorder="1" applyAlignment="1" applyProtection="1">
      <alignment horizontal="center"/>
    </xf>
    <xf numFmtId="171" fontId="16" fillId="7" borderId="35" xfId="1" applyNumberFormat="1" applyFont="1" applyFill="1" applyBorder="1" applyAlignment="1" applyProtection="1">
      <alignment horizontal="center"/>
    </xf>
    <xf numFmtId="172" fontId="16" fillId="7" borderId="35" xfId="1" applyNumberFormat="1" applyFont="1" applyFill="1" applyBorder="1" applyAlignment="1" applyProtection="1">
      <alignment horizontal="center"/>
    </xf>
    <xf numFmtId="173" fontId="16" fillId="7" borderId="35" xfId="1" applyNumberFormat="1" applyFont="1" applyFill="1" applyBorder="1" applyAlignment="1" applyProtection="1">
      <alignment horizontal="center"/>
    </xf>
    <xf numFmtId="174" fontId="16" fillId="8" borderId="35" xfId="1" applyNumberFormat="1" applyFont="1" applyFill="1" applyBorder="1" applyAlignment="1" applyProtection="1">
      <alignment horizontal="center"/>
    </xf>
    <xf numFmtId="175" fontId="16" fillId="8" borderId="35" xfId="1" applyNumberFormat="1" applyFont="1" applyFill="1" applyBorder="1" applyAlignment="1" applyProtection="1">
      <alignment horizontal="center"/>
    </xf>
    <xf numFmtId="176" fontId="16" fillId="8" borderId="35" xfId="1" applyNumberFormat="1" applyFont="1" applyFill="1" applyBorder="1" applyAlignment="1" applyProtection="1">
      <alignment horizontal="center"/>
    </xf>
    <xf numFmtId="177" fontId="16" fillId="8" borderId="35" xfId="1" applyNumberFormat="1" applyFont="1" applyFill="1" applyBorder="1" applyAlignment="1" applyProtection="1">
      <alignment horizontal="center"/>
    </xf>
    <xf numFmtId="178" fontId="16" fillId="8" borderId="35" xfId="1" applyNumberFormat="1" applyFont="1" applyFill="1" applyBorder="1" applyAlignment="1" applyProtection="1">
      <alignment horizontal="center"/>
    </xf>
    <xf numFmtId="179" fontId="16" fillId="8" borderId="35" xfId="1" applyNumberFormat="1" applyFont="1" applyFill="1" applyBorder="1" applyAlignment="1" applyProtection="1">
      <alignment horizontal="center"/>
    </xf>
    <xf numFmtId="180" fontId="16" fillId="8" borderId="35" xfId="1" applyNumberFormat="1" applyFont="1" applyFill="1" applyBorder="1" applyAlignment="1" applyProtection="1">
      <alignment horizontal="center"/>
    </xf>
    <xf numFmtId="181" fontId="16" fillId="8" borderId="38" xfId="1" applyNumberFormat="1" applyFont="1" applyFill="1" applyBorder="1" applyAlignment="1" applyProtection="1">
      <alignment horizontal="center"/>
    </xf>
    <xf numFmtId="0" fontId="41" fillId="0" borderId="0" xfId="1" applyFont="1" applyAlignment="1">
      <alignment horizontal="centerContinuous" vertical="center"/>
    </xf>
    <xf numFmtId="0" fontId="15" fillId="0" borderId="0" xfId="1" applyAlignment="1">
      <alignment horizontal="centerContinuous" vertical="center"/>
    </xf>
    <xf numFmtId="0" fontId="0" fillId="0" borderId="0" xfId="0" applyAlignment="1">
      <alignment horizontal="centerContinuous" vertical="center"/>
    </xf>
    <xf numFmtId="0" fontId="15" fillId="0" borderId="0" xfId="1" applyAlignment="1" applyProtection="1">
      <alignment horizontal="centerContinuous" vertical="center"/>
    </xf>
    <xf numFmtId="0" fontId="14" fillId="0" borderId="0" xfId="0" applyFont="1" applyAlignment="1" applyProtection="1">
      <alignment horizontal="centerContinuous" vertical="center"/>
    </xf>
    <xf numFmtId="167" fontId="16" fillId="8" borderId="61" xfId="1" applyNumberFormat="1" applyFont="1" applyFill="1" applyBorder="1" applyAlignment="1" applyProtection="1">
      <alignment horizontal="center"/>
    </xf>
    <xf numFmtId="168" fontId="16" fillId="9" borderId="61" xfId="1" applyNumberFormat="1" applyFont="1" applyFill="1" applyBorder="1" applyAlignment="1" applyProtection="1">
      <alignment horizontal="center"/>
    </xf>
    <xf numFmtId="169" fontId="16" fillId="9" borderId="61" xfId="1" applyNumberFormat="1" applyFont="1" applyFill="1" applyBorder="1" applyAlignment="1" applyProtection="1">
      <alignment horizontal="center"/>
    </xf>
    <xf numFmtId="170" fontId="16" fillId="9" borderId="61" xfId="1" applyNumberFormat="1" applyFont="1" applyFill="1" applyBorder="1" applyAlignment="1" applyProtection="1">
      <alignment horizontal="center"/>
    </xf>
    <xf numFmtId="171" fontId="16" fillId="7" borderId="61" xfId="1" applyNumberFormat="1" applyFont="1" applyFill="1" applyBorder="1" applyAlignment="1" applyProtection="1">
      <alignment horizontal="center"/>
    </xf>
    <xf numFmtId="172" fontId="16" fillId="7" borderId="61" xfId="1" applyNumberFormat="1" applyFont="1" applyFill="1" applyBorder="1" applyAlignment="1" applyProtection="1">
      <alignment horizontal="center"/>
    </xf>
    <xf numFmtId="173" fontId="16" fillId="7" borderId="61" xfId="1" applyNumberFormat="1" applyFont="1" applyFill="1" applyBorder="1" applyAlignment="1" applyProtection="1">
      <alignment horizontal="center"/>
    </xf>
    <xf numFmtId="174" fontId="16" fillId="8" borderId="61" xfId="1" applyNumberFormat="1" applyFont="1" applyFill="1" applyBorder="1" applyAlignment="1" applyProtection="1">
      <alignment horizontal="center"/>
    </xf>
    <xf numFmtId="175" fontId="16" fillId="8" borderId="61" xfId="1" applyNumberFormat="1" applyFont="1" applyFill="1" applyBorder="1" applyAlignment="1" applyProtection="1">
      <alignment horizontal="center"/>
    </xf>
    <xf numFmtId="176" fontId="16" fillId="8" borderId="61" xfId="1" applyNumberFormat="1" applyFont="1" applyFill="1" applyBorder="1" applyAlignment="1" applyProtection="1">
      <alignment horizontal="center"/>
    </xf>
    <xf numFmtId="177" fontId="16" fillId="8" borderId="61" xfId="1" applyNumberFormat="1" applyFont="1" applyFill="1" applyBorder="1" applyAlignment="1" applyProtection="1">
      <alignment horizontal="center"/>
    </xf>
    <xf numFmtId="178" fontId="16" fillId="8" borderId="61" xfId="1" applyNumberFormat="1" applyFont="1" applyFill="1" applyBorder="1" applyAlignment="1" applyProtection="1">
      <alignment horizontal="center"/>
    </xf>
    <xf numFmtId="179" fontId="16" fillId="8" borderId="61" xfId="1" applyNumberFormat="1" applyFont="1" applyFill="1" applyBorder="1" applyAlignment="1" applyProtection="1">
      <alignment horizontal="center"/>
    </xf>
    <xf numFmtId="180" fontId="16" fillId="8" borderId="61" xfId="1" applyNumberFormat="1" applyFont="1" applyFill="1" applyBorder="1" applyAlignment="1" applyProtection="1">
      <alignment horizontal="center"/>
    </xf>
    <xf numFmtId="181" fontId="16" fillId="8" borderId="62" xfId="1" applyNumberFormat="1" applyFont="1" applyFill="1" applyBorder="1" applyAlignment="1" applyProtection="1">
      <alignment horizontal="center"/>
    </xf>
    <xf numFmtId="0" fontId="15" fillId="0" borderId="0" xfId="1" applyNumberFormat="1" applyBorder="1" applyAlignment="1" applyProtection="1">
      <alignment horizontal="centerContinuous" vertical="center"/>
    </xf>
    <xf numFmtId="0" fontId="16" fillId="0" borderId="0" xfId="1" applyFont="1" applyBorder="1" applyProtection="1"/>
    <xf numFmtId="14" fontId="4" fillId="0" borderId="0" xfId="1" applyNumberFormat="1" applyFont="1" applyAlignment="1" applyProtection="1">
      <alignment horizontal="centerContinuous"/>
    </xf>
    <xf numFmtId="0" fontId="17" fillId="0" borderId="0" xfId="1" applyFont="1" applyAlignment="1" applyProtection="1"/>
    <xf numFmtId="14" fontId="4" fillId="0" borderId="0" xfId="1" applyNumberFormat="1" applyFont="1" applyAlignment="1" applyProtection="1"/>
    <xf numFmtId="0" fontId="19" fillId="0" borderId="0" xfId="0" applyFont="1" applyFill="1" applyAlignment="1" applyProtection="1">
      <alignment horizontal="left" wrapText="1"/>
    </xf>
    <xf numFmtId="0" fontId="0" fillId="0" borderId="0" xfId="0" applyFill="1" applyAlignment="1" applyProtection="1">
      <alignment horizontal="left" vertical="top" wrapText="1"/>
    </xf>
    <xf numFmtId="0" fontId="0" fillId="0" borderId="0" xfId="0" applyAlignment="1" applyProtection="1">
      <alignment horizontal="centerContinuous" vertical="center"/>
    </xf>
    <xf numFmtId="0" fontId="16" fillId="10" borderId="0" xfId="1" applyFont="1" applyFill="1" applyBorder="1" applyProtection="1"/>
    <xf numFmtId="182" fontId="12" fillId="0" borderId="0" xfId="2" applyNumberFormat="1" applyFont="1" applyBorder="1" applyAlignment="1" applyProtection="1">
      <alignment wrapText="1"/>
    </xf>
    <xf numFmtId="166" fontId="38" fillId="0" borderId="0" xfId="1" applyNumberFormat="1" applyFont="1" applyFill="1" applyBorder="1" applyAlignment="1" applyProtection="1">
      <alignment horizontal="center" vertical="center"/>
    </xf>
    <xf numFmtId="0" fontId="33" fillId="0" borderId="55" xfId="1" applyFont="1" applyBorder="1" applyAlignment="1" applyProtection="1">
      <alignment horizontal="center" vertical="center"/>
    </xf>
    <xf numFmtId="0" fontId="33" fillId="0" borderId="0" xfId="1" applyFont="1" applyBorder="1" applyAlignment="1" applyProtection="1">
      <alignment horizontal="center" vertical="center"/>
    </xf>
    <xf numFmtId="0" fontId="12" fillId="11" borderId="44" xfId="2" applyFont="1" applyFill="1" applyBorder="1" applyAlignment="1" applyProtection="1">
      <alignment horizontal="left"/>
      <protection locked="0"/>
    </xf>
    <xf numFmtId="183" fontId="12" fillId="11" borderId="44" xfId="2" applyNumberFormat="1" applyFont="1" applyFill="1" applyBorder="1" applyAlignment="1" applyProtection="1">
      <alignment horizontal="center"/>
      <protection locked="0"/>
    </xf>
    <xf numFmtId="0" fontId="31" fillId="0" borderId="46" xfId="0" applyFont="1" applyBorder="1" applyAlignment="1">
      <alignment horizontal="center"/>
    </xf>
    <xf numFmtId="0" fontId="0" fillId="0" borderId="32" xfId="0" applyBorder="1" applyAlignment="1">
      <alignment horizontal="center"/>
    </xf>
    <xf numFmtId="0" fontId="0" fillId="0" borderId="54" xfId="0" applyBorder="1" applyAlignment="1">
      <alignment horizontal="center"/>
    </xf>
    <xf numFmtId="0" fontId="17" fillId="0" borderId="0" xfId="0" applyFont="1" applyAlignment="1">
      <alignment vertical="center"/>
    </xf>
    <xf numFmtId="0" fontId="8" fillId="0" borderId="1" xfId="0" applyFont="1" applyBorder="1" applyAlignment="1">
      <alignment horizontal="center" vertical="top"/>
    </xf>
    <xf numFmtId="0" fontId="0" fillId="0" borderId="6" xfId="0" applyBorder="1" applyAlignment="1">
      <alignment horizontal="center" vertical="top"/>
    </xf>
    <xf numFmtId="0" fontId="0" fillId="0" borderId="55" xfId="0" applyBorder="1" applyAlignment="1">
      <alignment horizontal="center" vertical="top"/>
    </xf>
    <xf numFmtId="0" fontId="0" fillId="0" borderId="56" xfId="0" applyBorder="1" applyAlignment="1">
      <alignment horizontal="center" vertical="top"/>
    </xf>
    <xf numFmtId="0" fontId="0" fillId="0" borderId="7" xfId="0" applyBorder="1" applyAlignment="1">
      <alignment horizontal="center" vertical="top"/>
    </xf>
    <xf numFmtId="0" fontId="0" fillId="0" borderId="12" xfId="0" applyBorder="1" applyAlignment="1">
      <alignment horizontal="center" vertical="top"/>
    </xf>
    <xf numFmtId="0" fontId="17" fillId="0" borderId="46" xfId="0" applyFont="1" applyBorder="1" applyAlignment="1">
      <alignment horizontal="center"/>
    </xf>
    <xf numFmtId="0" fontId="17" fillId="0" borderId="32" xfId="0" applyFont="1" applyBorder="1" applyAlignment="1">
      <alignment horizontal="center"/>
    </xf>
    <xf numFmtId="0" fontId="17" fillId="0" borderId="54" xfId="0" applyFont="1" applyBorder="1" applyAlignment="1">
      <alignment horizontal="center"/>
    </xf>
    <xf numFmtId="0" fontId="17" fillId="0" borderId="46" xfId="0" applyFont="1" applyBorder="1" applyAlignment="1">
      <alignment vertical="center"/>
    </xf>
    <xf numFmtId="0" fontId="16" fillId="0" borderId="32" xfId="0" applyFont="1" applyBorder="1" applyAlignment="1">
      <alignment vertical="center"/>
    </xf>
    <xf numFmtId="0" fontId="16" fillId="0" borderId="54" xfId="0" applyFont="1" applyBorder="1" applyAlignment="1">
      <alignment vertical="center"/>
    </xf>
    <xf numFmtId="0" fontId="17" fillId="0" borderId="1" xfId="0" applyFont="1" applyBorder="1" applyAlignment="1">
      <alignment horizontal="center"/>
    </xf>
    <xf numFmtId="0" fontId="17" fillId="0" borderId="5" xfId="0" applyFont="1" applyBorder="1" applyAlignment="1">
      <alignment horizontal="center"/>
    </xf>
    <xf numFmtId="0" fontId="1" fillId="0" borderId="41" xfId="0" applyFont="1" applyBorder="1" applyAlignment="1">
      <alignment horizontal="center"/>
    </xf>
    <xf numFmtId="0" fontId="1" fillId="0" borderId="57" xfId="0" applyFont="1" applyBorder="1" applyAlignment="1">
      <alignment horizontal="center"/>
    </xf>
    <xf numFmtId="0" fontId="31" fillId="0" borderId="46" xfId="0" applyFont="1" applyBorder="1" applyAlignment="1"/>
    <xf numFmtId="0" fontId="31" fillId="0" borderId="54" xfId="0" applyFont="1" applyBorder="1" applyAlignment="1"/>
    <xf numFmtId="0" fontId="31" fillId="0" borderId="32" xfId="0" applyFont="1" applyBorder="1" applyAlignment="1">
      <alignment horizontal="center"/>
    </xf>
    <xf numFmtId="0" fontId="31" fillId="0" borderId="54" xfId="0" applyFont="1" applyBorder="1" applyAlignment="1">
      <alignment horizontal="center"/>
    </xf>
    <xf numFmtId="0" fontId="8" fillId="0" borderId="6" xfId="0" applyFont="1" applyBorder="1" applyAlignment="1">
      <alignment horizontal="center" vertical="top"/>
    </xf>
    <xf numFmtId="0" fontId="8" fillId="0" borderId="55" xfId="0" applyFont="1" applyBorder="1" applyAlignment="1">
      <alignment horizontal="center" vertical="top"/>
    </xf>
    <xf numFmtId="0" fontId="8" fillId="0" borderId="56" xfId="0" applyFont="1" applyBorder="1" applyAlignment="1">
      <alignment horizontal="center" vertical="top"/>
    </xf>
    <xf numFmtId="0" fontId="8" fillId="0" borderId="7" xfId="0" applyFont="1" applyBorder="1" applyAlignment="1">
      <alignment horizontal="center" vertical="top"/>
    </xf>
    <xf numFmtId="0" fontId="8" fillId="0" borderId="12" xfId="0" applyFont="1" applyBorder="1" applyAlignment="1">
      <alignment horizontal="center" vertical="top"/>
    </xf>
    <xf numFmtId="0" fontId="4" fillId="0" borderId="46" xfId="0" applyFont="1" applyBorder="1" applyAlignment="1">
      <alignment horizontal="center"/>
    </xf>
    <xf numFmtId="0" fontId="4" fillId="0" borderId="32" xfId="0" applyFont="1" applyBorder="1" applyAlignment="1">
      <alignment horizontal="center"/>
    </xf>
    <xf numFmtId="0" fontId="4" fillId="0" borderId="54" xfId="0" applyFont="1" applyBorder="1" applyAlignment="1">
      <alignment horizontal="center"/>
    </xf>
    <xf numFmtId="0" fontId="31" fillId="5" borderId="46" xfId="0" applyFont="1" applyFill="1" applyBorder="1" applyAlignment="1" applyProtection="1">
      <alignment horizontal="center"/>
      <protection locked="0"/>
    </xf>
    <xf numFmtId="0" fontId="31" fillId="5" borderId="32" xfId="0" applyFont="1" applyFill="1" applyBorder="1" applyAlignment="1" applyProtection="1">
      <alignment horizontal="center"/>
      <protection locked="0"/>
    </xf>
    <xf numFmtId="0" fontId="31" fillId="5" borderId="54" xfId="0" applyFont="1" applyFill="1" applyBorder="1" applyAlignment="1" applyProtection="1">
      <alignment horizontal="center"/>
      <protection locked="0"/>
    </xf>
    <xf numFmtId="184" fontId="1" fillId="0" borderId="46" xfId="0" applyNumberFormat="1" applyFont="1" applyBorder="1" applyAlignment="1">
      <alignment horizontal="center"/>
    </xf>
    <xf numFmtId="184" fontId="1" fillId="0" borderId="54" xfId="0" applyNumberFormat="1" applyFont="1" applyBorder="1" applyAlignment="1">
      <alignment horizontal="center"/>
    </xf>
    <xf numFmtId="184" fontId="1" fillId="0" borderId="32" xfId="0" applyNumberFormat="1" applyFont="1" applyBorder="1" applyAlignment="1">
      <alignment horizontal="center"/>
    </xf>
    <xf numFmtId="0" fontId="17" fillId="0" borderId="32" xfId="0" applyFont="1" applyBorder="1" applyAlignment="1">
      <alignment vertical="center"/>
    </xf>
    <xf numFmtId="0" fontId="17" fillId="0" borderId="54" xfId="0" applyFont="1" applyBorder="1" applyAlignment="1">
      <alignment vertical="center"/>
    </xf>
    <xf numFmtId="184" fontId="31" fillId="0" borderId="1" xfId="0" applyNumberFormat="1" applyFont="1" applyBorder="1" applyAlignment="1">
      <alignment horizontal="center"/>
    </xf>
    <xf numFmtId="184" fontId="31" fillId="0" borderId="6" xfId="0" applyNumberFormat="1" applyFont="1" applyBorder="1" applyAlignment="1"/>
    <xf numFmtId="184" fontId="31" fillId="0" borderId="5" xfId="0" applyNumberFormat="1" applyFont="1" applyBorder="1" applyAlignment="1"/>
    <xf numFmtId="0" fontId="0" fillId="0" borderId="32" xfId="0" applyBorder="1" applyAlignment="1" applyProtection="1">
      <alignment horizontal="center"/>
      <protection locked="0"/>
    </xf>
    <xf numFmtId="0" fontId="0" fillId="0" borderId="54" xfId="0" applyBorder="1" applyAlignment="1" applyProtection="1">
      <alignment horizontal="center"/>
      <protection locked="0"/>
    </xf>
    <xf numFmtId="0" fontId="31" fillId="0" borderId="48" xfId="0" applyFont="1" applyBorder="1" applyAlignment="1"/>
    <xf numFmtId="0" fontId="31" fillId="0" borderId="51" xfId="0" applyFont="1" applyBorder="1" applyAlignment="1"/>
    <xf numFmtId="0" fontId="0" fillId="0" borderId="54" xfId="0" applyBorder="1" applyAlignment="1"/>
    <xf numFmtId="184" fontId="31" fillId="0" borderId="46" xfId="0" applyNumberFormat="1" applyFont="1" applyBorder="1" applyAlignment="1">
      <alignment horizontal="center"/>
    </xf>
    <xf numFmtId="184" fontId="31" fillId="0" borderId="54" xfId="0" applyNumberFormat="1" applyFont="1" applyBorder="1" applyAlignment="1"/>
    <xf numFmtId="184" fontId="31" fillId="0" borderId="32" xfId="0" applyNumberFormat="1" applyFont="1" applyBorder="1" applyAlignment="1"/>
    <xf numFmtId="0" fontId="8" fillId="0" borderId="0" xfId="0" applyFont="1" applyBorder="1" applyAlignment="1">
      <alignment horizontal="center" vertical="top"/>
    </xf>
    <xf numFmtId="0" fontId="0" fillId="0" borderId="0" xfId="0" applyAlignment="1">
      <alignment horizontal="center" vertical="top"/>
    </xf>
    <xf numFmtId="0" fontId="0" fillId="0" borderId="5" xfId="0" applyBorder="1" applyAlignment="1">
      <alignment horizontal="center" vertical="top"/>
    </xf>
    <xf numFmtId="0" fontId="0" fillId="0" borderId="0" xfId="0" applyBorder="1" applyAlignment="1">
      <alignment horizontal="center" vertical="top"/>
    </xf>
    <xf numFmtId="0" fontId="0" fillId="0" borderId="11" xfId="0" applyBorder="1" applyAlignment="1">
      <alignment horizontal="center" vertical="top"/>
    </xf>
    <xf numFmtId="0" fontId="31" fillId="0" borderId="1" xfId="0" applyNumberFormat="1" applyFont="1" applyBorder="1" applyAlignment="1">
      <alignment horizontal="center"/>
    </xf>
    <xf numFmtId="0" fontId="31" fillId="0" borderId="6" xfId="0" applyNumberFormat="1" applyFont="1" applyBorder="1" applyAlignment="1"/>
    <xf numFmtId="0" fontId="31" fillId="0" borderId="5" xfId="0" applyNumberFormat="1" applyFont="1" applyBorder="1" applyAlignment="1"/>
    <xf numFmtId="0" fontId="31" fillId="0" borderId="46" xfId="0" applyNumberFormat="1" applyFont="1" applyBorder="1" applyAlignment="1">
      <alignment horizontal="center"/>
    </xf>
    <xf numFmtId="0" fontId="31" fillId="0" borderId="54" xfId="0" applyNumberFormat="1" applyFont="1" applyBorder="1" applyAlignment="1"/>
    <xf numFmtId="0" fontId="31" fillId="0" borderId="32" xfId="0" applyNumberFormat="1" applyFont="1" applyBorder="1" applyAlignment="1"/>
  </cellXfs>
  <cellStyles count="6">
    <cellStyle name="Prozent 2" xfId="4"/>
    <cellStyle name="Prozent 3" xfId="5"/>
    <cellStyle name="Standard" xfId="0" builtinId="0"/>
    <cellStyle name="Standard 2" xfId="2"/>
    <cellStyle name="Standard 3" xfId="1"/>
    <cellStyle name="Standard 4" xfId="3"/>
  </cellStyles>
  <dxfs count="15757">
    <dxf>
      <font>
        <u val="none"/>
        <vertAlign val="baseline"/>
        <color theme="1"/>
        <name val="Calibri"/>
        <scheme val="minor"/>
      </font>
      <alignment horizontal="general" vertical="bottom" textRotation="0" wrapText="1" indent="0" relativeIndent="255" justifyLastLine="0" shrinkToFit="0" mergeCell="0" readingOrder="0"/>
    </dxf>
    <dxf>
      <font>
        <u val="none"/>
        <vertAlign val="baseline"/>
        <color theme="1"/>
        <name val="Calibri"/>
        <scheme val="minor"/>
      </font>
    </dxf>
    <dxf>
      <font>
        <u val="none"/>
        <vertAlign val="baseline"/>
        <color theme="1"/>
        <name val="Calibri"/>
        <scheme val="minor"/>
      </font>
    </dxf>
    <dxf>
      <font>
        <u val="none"/>
        <vertAlign val="baseline"/>
        <color theme="1"/>
        <name val="Calibri"/>
        <scheme val="minor"/>
      </font>
    </dxf>
    <dxf>
      <font>
        <u val="none"/>
        <vertAlign val="baseline"/>
        <color theme="1"/>
        <name val="Calibri"/>
        <scheme val="minor"/>
      </font>
      <alignment horizontal="general" vertical="bottom" textRotation="0" wrapText="1" indent="0" relativeIndent="255" justifyLastLine="0" shrinkToFit="0" mergeCell="0" readingOrder="0"/>
    </dxf>
    <dxf>
      <font>
        <b val="0"/>
        <i val="0"/>
        <strike val="0"/>
        <condense val="0"/>
        <extend val="0"/>
        <outline val="0"/>
        <shadow val="0"/>
        <u val="none"/>
        <vertAlign val="baseline"/>
        <sz val="10"/>
        <color theme="1"/>
        <name val="Calibri"/>
        <scheme val="minor"/>
      </font>
      <numFmt numFmtId="0" formatCode="General"/>
      <alignment horizontal="center" vertical="bottom" textRotation="0" wrapText="1" indent="0" relativeIndent="255" justifyLastLine="0" shrinkToFit="0" mergeCell="0" readingOrder="0"/>
    </dxf>
    <dxf>
      <font>
        <u val="none"/>
        <vertAlign val="baseline"/>
        <color theme="1"/>
        <name val="Calibri"/>
        <scheme val="minor"/>
      </font>
      <numFmt numFmtId="182" formatCode="d\.m\.yy;@"/>
      <alignment horizontal="general" vertical="bottom" textRotation="0" wrapText="1" indent="0" relativeIndent="255" justifyLastLine="0" shrinkToFit="0" mergeCell="0" readingOrder="0"/>
    </dxf>
    <dxf>
      <font>
        <u val="none"/>
        <vertAlign val="baseline"/>
        <color theme="1"/>
        <name val="Calibri"/>
        <scheme val="minor"/>
      </font>
    </dxf>
    <dxf>
      <font>
        <u val="none"/>
        <vertAlign val="baseline"/>
        <color theme="1"/>
        <name val="Calibri"/>
        <scheme val="minor"/>
      </font>
      <alignment horizontal="general" vertical="bottom" textRotation="0" wrapText="1" indent="0" relativeIndent="255" justifyLastLine="0" shrinkToFit="0" mergeCell="0" readingOrder="0"/>
    </dxf>
    <dxf>
      <font>
        <b/>
        <color indexed="10"/>
      </font>
    </dxf>
    <dxf>
      <font>
        <b/>
        <color indexed="10"/>
      </font>
    </dxf>
    <dxf>
      <fill>
        <gradientFill type="path" left="0.5" right="0.5" top="0.5" bottom="0.5">
          <stop position="0">
            <color rgb="FFFFFF00"/>
          </stop>
          <stop position="1">
            <color rgb="FFFF0000"/>
          </stop>
        </gradientFill>
      </fill>
    </dxf>
    <dxf>
      <font>
        <b/>
        <i val="0"/>
        <strike val="0"/>
        <color theme="1"/>
      </font>
      <fill>
        <patternFill>
          <bgColor rgb="FF92D050"/>
        </patternFill>
      </fill>
    </dxf>
    <dxf>
      <font>
        <b/>
        <i val="0"/>
        <color theme="1"/>
      </font>
      <fill>
        <gradientFill type="path" left="0.5" right="0.5" top="0.5" bottom="0.5">
          <stop position="0">
            <color rgb="FFFFFF00"/>
          </stop>
          <stop position="1">
            <color rgb="FFFF0000"/>
          </stop>
        </gradientFill>
      </fill>
    </dxf>
    <dxf>
      <font>
        <b/>
        <i val="0"/>
        <strike val="0"/>
        <color theme="1"/>
      </font>
      <fill>
        <patternFill>
          <bgColor rgb="FFFF0000"/>
        </patternFill>
      </fill>
    </dxf>
    <dxf>
      <font>
        <b/>
        <i val="0"/>
        <color theme="1"/>
      </font>
      <fill>
        <patternFill>
          <bgColor rgb="FFFFFF00"/>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border>
        <left/>
        <right/>
        <top/>
        <bottom/>
      </border>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ill>
        <gradientFill type="path" left="0.5" right="0.5" top="0.5" bottom="0.5">
          <stop position="0">
            <color theme="0"/>
          </stop>
          <stop position="1">
            <color rgb="FFC00000"/>
          </stop>
        </gradientFill>
      </fill>
    </dxf>
    <dxf>
      <font>
        <color theme="0"/>
      </font>
    </dxf>
    <dxf>
      <fill>
        <patternFill>
          <bgColor rgb="FFFFFF00"/>
        </patternFill>
      </fill>
    </dxf>
    <dxf>
      <font>
        <color theme="0"/>
      </font>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ill>
        <gradientFill type="path" left="0.5" right="0.5" top="0.5" bottom="0.5">
          <stop position="0">
            <color theme="0"/>
          </stop>
          <stop position="1">
            <color rgb="FFC00000"/>
          </stop>
        </gradientFill>
      </fill>
    </dxf>
    <dxf>
      <font>
        <color theme="0"/>
      </font>
    </dxf>
    <dxf>
      <fill>
        <patternFill>
          <bgColor rgb="FFFFFF00"/>
        </patternFill>
      </fill>
    </dxf>
    <dxf>
      <font>
        <color theme="0"/>
      </font>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ill>
        <gradientFill type="path" left="0.5" right="0.5" top="0.5" bottom="0.5">
          <stop position="0">
            <color theme="0"/>
          </stop>
          <stop position="1">
            <color rgb="FFC00000"/>
          </stop>
        </gradientFill>
      </fill>
    </dxf>
    <dxf>
      <font>
        <color theme="0"/>
      </font>
    </dxf>
    <dxf>
      <fill>
        <patternFill>
          <bgColor rgb="FFFFFF00"/>
        </patternFill>
      </fill>
    </dxf>
    <dxf>
      <font>
        <color theme="0"/>
      </font>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ill>
        <gradientFill type="path" left="0.5" right="0.5" top="0.5" bottom="0.5">
          <stop position="0">
            <color theme="0"/>
          </stop>
          <stop position="1">
            <color rgb="FFC00000"/>
          </stop>
        </gradientFill>
      </fill>
    </dxf>
    <dxf>
      <font>
        <color theme="0"/>
      </font>
    </dxf>
    <dxf>
      <fill>
        <patternFill>
          <bgColor rgb="FFFFFF00"/>
        </patternFill>
      </fill>
    </dxf>
    <dxf>
      <font>
        <color theme="0"/>
      </font>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1"/>
        </patternFill>
      </fill>
    </dxf>
    <dxf>
      <fill>
        <patternFill>
          <bgColor indexed="13"/>
        </patternFill>
      </fill>
    </dxf>
    <dxf>
      <fill>
        <patternFill>
          <bgColor indexed="41"/>
        </patternFill>
      </fill>
    </dxf>
    <dxf>
      <fill>
        <patternFill>
          <bgColor indexed="41"/>
        </patternFill>
      </fill>
    </dxf>
    <dxf>
      <fill>
        <patternFill>
          <bgColor rgb="FFFFFF00"/>
        </patternFill>
      </fill>
    </dxf>
    <dxf>
      <fill>
        <patternFill>
          <bgColor rgb="FF92D050"/>
        </patternFill>
      </fill>
    </dxf>
    <dxf>
      <fill>
        <patternFill>
          <bgColor rgb="FFFF0000"/>
        </patternFill>
      </fill>
    </dxf>
    <dxf>
      <fill>
        <gradientFill type="path" left="0.5" right="0.5" top="0.5" bottom="0.5">
          <stop position="0">
            <color theme="0"/>
          </stop>
          <stop position="1">
            <color rgb="FFC00000"/>
          </stop>
        </gradientFill>
      </fill>
    </dxf>
    <dxf>
      <font>
        <color theme="0"/>
      </font>
    </dxf>
    <dxf>
      <fill>
        <patternFill>
          <bgColor rgb="FFFFFF00"/>
        </patternFill>
      </fill>
    </dxf>
    <dxf>
      <font>
        <color theme="0"/>
      </font>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theme="9" tint="0.59996337778862885"/>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7"/>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ill>
        <patternFill>
          <bgColor indexed="47"/>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7"/>
        </patternFill>
      </fill>
    </dxf>
    <dxf>
      <fill>
        <patternFill>
          <bgColor indexed="41"/>
        </patternFill>
      </fill>
    </dxf>
    <dxf>
      <fill>
        <patternFill>
          <bgColor indexed="13"/>
        </patternFill>
      </fill>
    </dxf>
    <dxf>
      <fill>
        <patternFill>
          <bgColor indexed="41"/>
        </patternFill>
      </fill>
    </dxf>
    <dxf>
      <fill>
        <patternFill>
          <bgColor indexed="41"/>
        </pattern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00000"/>
          </stop>
        </gradientFill>
      </fill>
    </dxf>
    <dxf>
      <fill>
        <patternFill>
          <bgColor rgb="FFFFFF00"/>
        </patternFill>
      </fill>
    </dxf>
    <dxf>
      <fill>
        <patternFill>
          <bgColor rgb="FF92D050"/>
        </patternFill>
      </fill>
    </dxf>
    <dxf>
      <fill>
        <patternFill>
          <bgColor rgb="FFFF0000"/>
        </patternFill>
      </fill>
    </dxf>
    <dxf>
      <font>
        <color theme="0"/>
      </font>
    </dxf>
    <dxf>
      <font>
        <color theme="0"/>
      </font>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44"/>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41"/>
        </patternFill>
      </fill>
    </dxf>
    <dxf>
      <fill>
        <patternFill>
          <bgColor indexed="13"/>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indexed="47"/>
        </patternFill>
      </fill>
    </dxf>
    <dxf>
      <fill>
        <patternFill>
          <bgColor theme="9" tint="0.59996337778862885"/>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indexed="47"/>
        </patternFill>
      </fill>
    </dxf>
    <dxf>
      <fill>
        <patternFill>
          <bgColor indexed="47"/>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1"/>
        </patternFill>
      </fill>
    </dxf>
    <dxf>
      <fill>
        <patternFill>
          <bgColor indexed="4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7"/>
        </patternFill>
      </fill>
    </dxf>
    <dxf>
      <fill>
        <patternFill>
          <bgColor indexed="13"/>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0"/>
        </patternFill>
      </fill>
    </dxf>
    <dxf>
      <fill>
        <patternFill>
          <bgColor indexed="13"/>
        </patternFill>
      </fill>
    </dxf>
    <dxf>
      <fill>
        <patternFill>
          <bgColor indexed="44"/>
        </patternFill>
      </fill>
    </dxf>
    <dxf>
      <fill>
        <patternFill>
          <bgColor indexed="44"/>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1"/>
        </patternFill>
      </fill>
    </dxf>
    <dxf>
      <fill>
        <patternFill>
          <bgColor indexed="13"/>
        </patternFill>
      </fill>
    </dxf>
    <dxf>
      <fill>
        <patternFill>
          <bgColor indexed="41"/>
        </patternFill>
      </fill>
    </dxf>
    <dxf>
      <fill>
        <patternFill>
          <bgColor indexed="4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Januar!$B$6:$B$7</c:f>
              <c:strCache>
                <c:ptCount val="1"/>
                <c:pt idx="0">
                  <c:v>01.01.2013 Dienstag</c:v>
                </c:pt>
              </c:strCache>
            </c:strRef>
          </c:tx>
          <c:dLbls>
            <c:showVal val="1"/>
          </c:dLbls>
          <c:cat>
            <c:numRef>
              <c:f>(Januar!$C$7,Januar!$E$7,Januar!$G$7,Januar!$I$7,Januar!$K$7,Januar!$M$7,Januar!$O$7)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(Januar!$C$8,Januar!$E$8,Januar!$G$8,Januar!$I$8,Januar!$K$8,Januar!$M$8,Januar!$O$8)</c:f>
              <c:numCache>
                <c:formatCode>General</c:formatCode>
                <c:ptCount val="7"/>
              </c:numCache>
            </c:numRef>
          </c:val>
        </c:ser>
        <c:shape val="box"/>
        <c:axId val="83126912"/>
        <c:axId val="83136896"/>
        <c:axId val="0"/>
      </c:bar3DChart>
      <c:catAx>
        <c:axId val="83126912"/>
        <c:scaling>
          <c:orientation val="minMax"/>
        </c:scaling>
        <c:axPos val="b"/>
        <c:numFmt formatCode="hh:mm" sourceLinked="1"/>
        <c:tickLblPos val="nextTo"/>
        <c:crossAx val="83136896"/>
        <c:crosses val="autoZero"/>
        <c:auto val="1"/>
        <c:lblAlgn val="ctr"/>
        <c:lblOffset val="100"/>
      </c:catAx>
      <c:valAx>
        <c:axId val="83136896"/>
        <c:scaling>
          <c:orientation val="minMax"/>
        </c:scaling>
        <c:axPos val="l"/>
        <c:majorGridlines/>
        <c:numFmt formatCode="General" sourceLinked="1"/>
        <c:tickLblPos val="nextTo"/>
        <c:crossAx val="8312691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Januar!$B$96:$B$97</c:f>
              <c:strCache>
                <c:ptCount val="1"/>
                <c:pt idx="0">
                  <c:v>10.01.2013 Donnerstag</c:v>
                </c:pt>
              </c:strCache>
            </c:strRef>
          </c:tx>
          <c:dLbls>
            <c:showVal val="1"/>
          </c:dLbls>
          <c:cat>
            <c:numRef>
              <c:f>(Januar!$C$97,Januar!$E$97,Januar!$G$97,Januar!$I$97,Januar!$K$97,Januar!$M$97,Januar!$O$97)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(Januar!$C$98,Januar!$E$98,Januar!$G$98,Januar!$I$98,Januar!$K$98,Januar!$M$98,Januar!$O$98)</c:f>
              <c:numCache>
                <c:formatCode>General</c:formatCode>
                <c:ptCount val="7"/>
              </c:numCache>
            </c:numRef>
          </c:val>
        </c:ser>
        <c:shape val="box"/>
        <c:axId val="100471552"/>
        <c:axId val="100473088"/>
        <c:axId val="0"/>
      </c:bar3DChart>
      <c:catAx>
        <c:axId val="100471552"/>
        <c:scaling>
          <c:orientation val="minMax"/>
        </c:scaling>
        <c:axPos val="b"/>
        <c:numFmt formatCode="hh:mm" sourceLinked="1"/>
        <c:tickLblPos val="nextTo"/>
        <c:crossAx val="100473088"/>
        <c:crosses val="autoZero"/>
        <c:auto val="1"/>
        <c:lblAlgn val="ctr"/>
        <c:lblOffset val="100"/>
      </c:catAx>
      <c:valAx>
        <c:axId val="100473088"/>
        <c:scaling>
          <c:orientation val="minMax"/>
        </c:scaling>
        <c:axPos val="l"/>
        <c:majorGridlines/>
        <c:numFmt formatCode="General" sourceLinked="1"/>
        <c:tickLblPos val="nextTo"/>
        <c:crossAx val="1004715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März!$B$16:$B$17</c:f>
              <c:strCache>
                <c:ptCount val="1"/>
                <c:pt idx="0">
                  <c:v>02.03.2013 Samstag</c:v>
                </c:pt>
              </c:strCache>
            </c:strRef>
          </c:tx>
          <c:dLbls>
            <c:showVal val="1"/>
          </c:dLbls>
          <c:cat>
            <c:numRef>
              <c:f>(März!$C$17,März!$E$17,März!$G$17,März!$I$17,März!$K$17,März!$M$17,März!$O$17)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(März!$C$18,März!$E$18,März!$G$18,März!$I$18,März!$K$18,März!$M$18,März!$O$18)</c:f>
              <c:numCache>
                <c:formatCode>General</c:formatCode>
                <c:ptCount val="7"/>
              </c:numCache>
            </c:numRef>
          </c:val>
        </c:ser>
        <c:shape val="box"/>
        <c:axId val="109264896"/>
        <c:axId val="109266432"/>
        <c:axId val="0"/>
      </c:bar3DChart>
      <c:catAx>
        <c:axId val="109264896"/>
        <c:scaling>
          <c:orientation val="minMax"/>
        </c:scaling>
        <c:axPos val="b"/>
        <c:numFmt formatCode="hh:mm" sourceLinked="1"/>
        <c:tickLblPos val="nextTo"/>
        <c:txPr>
          <a:bodyPr/>
          <a:lstStyle/>
          <a:p>
            <a:pPr>
              <a:defRPr sz="800"/>
            </a:pPr>
            <a:endParaRPr lang="de-DE"/>
          </a:p>
        </c:txPr>
        <c:crossAx val="109266432"/>
        <c:crosses val="autoZero"/>
        <c:auto val="1"/>
        <c:lblAlgn val="ctr"/>
        <c:lblOffset val="100"/>
      </c:catAx>
      <c:valAx>
        <c:axId val="109266432"/>
        <c:scaling>
          <c:orientation val="minMax"/>
        </c:scaling>
        <c:axPos val="l"/>
        <c:majorGridlines/>
        <c:numFmt formatCode="General" sourceLinked="1"/>
        <c:tickLblPos val="nextTo"/>
        <c:crossAx val="10926489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86"/>
          <c:w val="0.84980689326060355"/>
          <c:h val="0.5894237761564205"/>
        </c:manualLayout>
      </c:layout>
      <c:bar3DChart>
        <c:barDir val="col"/>
        <c:grouping val="clustered"/>
        <c:ser>
          <c:idx val="0"/>
          <c:order val="0"/>
          <c:tx>
            <c:strRef>
              <c:f>März!$B$26:$B$27</c:f>
              <c:strCache>
                <c:ptCount val="1"/>
                <c:pt idx="0">
                  <c:v>03.03.2013 Sonntag</c:v>
                </c:pt>
              </c:strCache>
            </c:strRef>
          </c:tx>
          <c:dLbls>
            <c:showVal val="1"/>
          </c:dLbls>
          <c:cat>
            <c:numRef>
              <c:f>(März!$C$27,März!$E$27,März!$G$27,März!$I$27,März!$K$27,März!$M$27,März!$O$27)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(März!$C$28,März!$E$28,März!$G$28,März!$I$28,März!$K$28,März!$M$28,März!$O$28)</c:f>
              <c:numCache>
                <c:formatCode>General</c:formatCode>
                <c:ptCount val="7"/>
              </c:numCache>
            </c:numRef>
          </c:val>
        </c:ser>
        <c:shape val="box"/>
        <c:axId val="109311488"/>
        <c:axId val="109313024"/>
        <c:axId val="0"/>
      </c:bar3DChart>
      <c:catAx>
        <c:axId val="109311488"/>
        <c:scaling>
          <c:orientation val="minMax"/>
        </c:scaling>
        <c:axPos val="b"/>
        <c:numFmt formatCode="hh:mm" sourceLinked="1"/>
        <c:tickLblPos val="nextTo"/>
        <c:txPr>
          <a:bodyPr/>
          <a:lstStyle/>
          <a:p>
            <a:pPr>
              <a:defRPr sz="800"/>
            </a:pPr>
            <a:endParaRPr lang="de-DE"/>
          </a:p>
        </c:txPr>
        <c:crossAx val="109313024"/>
        <c:crosses val="autoZero"/>
        <c:auto val="1"/>
        <c:lblAlgn val="ctr"/>
        <c:lblOffset val="100"/>
      </c:catAx>
      <c:valAx>
        <c:axId val="109313024"/>
        <c:scaling>
          <c:orientation val="minMax"/>
        </c:scaling>
        <c:axPos val="l"/>
        <c:majorGridlines/>
        <c:numFmt formatCode="General" sourceLinked="1"/>
        <c:tickLblPos val="nextTo"/>
        <c:crossAx val="109311488"/>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März!$B$36:$B$37</c:f>
              <c:strCache>
                <c:ptCount val="1"/>
                <c:pt idx="0">
                  <c:v>04.03.2013 Montag</c:v>
                </c:pt>
              </c:strCache>
            </c:strRef>
          </c:tx>
          <c:dLbls>
            <c:showVal val="1"/>
          </c:dLbls>
          <c:cat>
            <c:numRef>
              <c:f>(März!$C$37,März!$E$37,März!$G$37,März!$I$37,März!$K$37,März!$M$37,März!$O$37)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(März!$C$38,März!$E$38,März!$G$38,März!$I$38,März!$K$38,März!$M$38,März!$O$38)</c:f>
              <c:numCache>
                <c:formatCode>General</c:formatCode>
                <c:ptCount val="7"/>
              </c:numCache>
            </c:numRef>
          </c:val>
        </c:ser>
        <c:shape val="box"/>
        <c:axId val="105610240"/>
        <c:axId val="105612032"/>
        <c:axId val="0"/>
      </c:bar3DChart>
      <c:catAx>
        <c:axId val="105610240"/>
        <c:scaling>
          <c:orientation val="minMax"/>
        </c:scaling>
        <c:axPos val="b"/>
        <c:numFmt formatCode="hh:mm" sourceLinked="1"/>
        <c:tickLblPos val="nextTo"/>
        <c:txPr>
          <a:bodyPr/>
          <a:lstStyle/>
          <a:p>
            <a:pPr>
              <a:defRPr sz="800"/>
            </a:pPr>
            <a:endParaRPr lang="de-DE"/>
          </a:p>
        </c:txPr>
        <c:crossAx val="105612032"/>
        <c:crosses val="autoZero"/>
        <c:auto val="1"/>
        <c:lblAlgn val="ctr"/>
        <c:lblOffset val="100"/>
      </c:catAx>
      <c:valAx>
        <c:axId val="105612032"/>
        <c:scaling>
          <c:orientation val="minMax"/>
        </c:scaling>
        <c:axPos val="l"/>
        <c:majorGridlines/>
        <c:numFmt formatCode="General" sourceLinked="1"/>
        <c:tickLblPos val="nextTo"/>
        <c:crossAx val="1056102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März!$B$46:$B$47</c:f>
              <c:strCache>
                <c:ptCount val="1"/>
                <c:pt idx="0">
                  <c:v>05.03.2013 Dienstag</c:v>
                </c:pt>
              </c:strCache>
            </c:strRef>
          </c:tx>
          <c:dLbls>
            <c:showVal val="1"/>
          </c:dLbls>
          <c:cat>
            <c:numRef>
              <c:f>(März!$C$47,März!$E$47,März!$G$47,März!$I$47,März!$K$47,März!$M$47,März!$O$47)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(März!$C$48,März!$E$48,März!$G$48,März!$I$48,März!$K$48,März!$M$48,März!$O$48)</c:f>
              <c:numCache>
                <c:formatCode>General</c:formatCode>
                <c:ptCount val="7"/>
              </c:numCache>
            </c:numRef>
          </c:val>
        </c:ser>
        <c:shape val="box"/>
        <c:axId val="105636608"/>
        <c:axId val="105638144"/>
        <c:axId val="0"/>
      </c:bar3DChart>
      <c:catAx>
        <c:axId val="105636608"/>
        <c:scaling>
          <c:orientation val="minMax"/>
        </c:scaling>
        <c:axPos val="b"/>
        <c:numFmt formatCode="hh:mm" sourceLinked="1"/>
        <c:tickLblPos val="nextTo"/>
        <c:txPr>
          <a:bodyPr/>
          <a:lstStyle/>
          <a:p>
            <a:pPr>
              <a:defRPr sz="800"/>
            </a:pPr>
            <a:endParaRPr lang="de-DE"/>
          </a:p>
        </c:txPr>
        <c:crossAx val="105638144"/>
        <c:crosses val="autoZero"/>
        <c:auto val="1"/>
        <c:lblAlgn val="ctr"/>
        <c:lblOffset val="100"/>
      </c:catAx>
      <c:valAx>
        <c:axId val="105638144"/>
        <c:scaling>
          <c:orientation val="minMax"/>
        </c:scaling>
        <c:axPos val="l"/>
        <c:majorGridlines/>
        <c:numFmt formatCode="General" sourceLinked="1"/>
        <c:tickLblPos val="nextTo"/>
        <c:crossAx val="105636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März!$B$66:$B$67</c:f>
              <c:strCache>
                <c:ptCount val="1"/>
                <c:pt idx="0">
                  <c:v>07.03.2013 Donnerstag</c:v>
                </c:pt>
              </c:strCache>
            </c:strRef>
          </c:tx>
          <c:dLbls>
            <c:showVal val="1"/>
          </c:dLbls>
          <c:cat>
            <c:numRef>
              <c:f>(März!$C$67,März!$E$67,März!$G$67,März!$I$67,März!$K$67,März!$M$67,März!$O$67)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(März!$C$68,März!$E$68,März!$G$68,März!$I$68,März!$K$68,März!$M$68,März!$O$68)</c:f>
              <c:numCache>
                <c:formatCode>General</c:formatCode>
                <c:ptCount val="7"/>
              </c:numCache>
            </c:numRef>
          </c:val>
        </c:ser>
        <c:shape val="box"/>
        <c:axId val="109402368"/>
        <c:axId val="109416448"/>
        <c:axId val="0"/>
      </c:bar3DChart>
      <c:catAx>
        <c:axId val="109402368"/>
        <c:scaling>
          <c:orientation val="minMax"/>
        </c:scaling>
        <c:axPos val="b"/>
        <c:numFmt formatCode="hh:mm" sourceLinked="1"/>
        <c:tickLblPos val="nextTo"/>
        <c:txPr>
          <a:bodyPr/>
          <a:lstStyle/>
          <a:p>
            <a:pPr>
              <a:defRPr sz="800"/>
            </a:pPr>
            <a:endParaRPr lang="de-DE"/>
          </a:p>
        </c:txPr>
        <c:crossAx val="109416448"/>
        <c:crosses val="autoZero"/>
        <c:auto val="1"/>
        <c:lblAlgn val="ctr"/>
        <c:lblOffset val="100"/>
      </c:catAx>
      <c:valAx>
        <c:axId val="109416448"/>
        <c:scaling>
          <c:orientation val="minMax"/>
        </c:scaling>
        <c:axPos val="l"/>
        <c:majorGridlines/>
        <c:numFmt formatCode="General" sourceLinked="1"/>
        <c:tickLblPos val="nextTo"/>
        <c:crossAx val="1094023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März!$B$76:$B$77</c:f>
              <c:strCache>
                <c:ptCount val="1"/>
                <c:pt idx="0">
                  <c:v>08.03.2013 Freitag</c:v>
                </c:pt>
              </c:strCache>
            </c:strRef>
          </c:tx>
          <c:dLbls>
            <c:showVal val="1"/>
          </c:dLbls>
          <c:cat>
            <c:numRef>
              <c:f>(März!$C$77,März!$E$77,März!$G$77,März!$I$77,März!$K$77,März!$M$77,März!$O$77)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(März!$C$78,März!$E$78,März!$G$78,März!$I$78,März!$K$78,März!$M$78,März!$O$78)</c:f>
              <c:numCache>
                <c:formatCode>General</c:formatCode>
                <c:ptCount val="7"/>
              </c:numCache>
            </c:numRef>
          </c:val>
        </c:ser>
        <c:shape val="box"/>
        <c:axId val="109457408"/>
        <c:axId val="109458944"/>
        <c:axId val="0"/>
      </c:bar3DChart>
      <c:catAx>
        <c:axId val="109457408"/>
        <c:scaling>
          <c:orientation val="minMax"/>
        </c:scaling>
        <c:axPos val="b"/>
        <c:numFmt formatCode="hh:mm" sourceLinked="1"/>
        <c:tickLblPos val="nextTo"/>
        <c:txPr>
          <a:bodyPr/>
          <a:lstStyle/>
          <a:p>
            <a:pPr>
              <a:defRPr sz="800"/>
            </a:pPr>
            <a:endParaRPr lang="de-DE"/>
          </a:p>
        </c:txPr>
        <c:crossAx val="109458944"/>
        <c:crosses val="autoZero"/>
        <c:auto val="1"/>
        <c:lblAlgn val="ctr"/>
        <c:lblOffset val="100"/>
      </c:catAx>
      <c:valAx>
        <c:axId val="109458944"/>
        <c:scaling>
          <c:orientation val="minMax"/>
        </c:scaling>
        <c:axPos val="l"/>
        <c:majorGridlines/>
        <c:numFmt formatCode="General" sourceLinked="1"/>
        <c:tickLblPos val="nextTo"/>
        <c:crossAx val="109457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März!$B$86:$B$87</c:f>
              <c:strCache>
                <c:ptCount val="1"/>
                <c:pt idx="0">
                  <c:v>09.03.2013 Samstag</c:v>
                </c:pt>
              </c:strCache>
            </c:strRef>
          </c:tx>
          <c:dLbls>
            <c:showVal val="1"/>
          </c:dLbls>
          <c:cat>
            <c:numRef>
              <c:f>(März!$C$87,März!$E$87,März!$G$87,März!$I$87,März!$K$87,März!$M$87,März!$O$87)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(März!$C$88,März!$E$88,März!$G$88,März!$I$88,März!$K$88,März!$M$88,März!$O$88)</c:f>
              <c:numCache>
                <c:formatCode>General</c:formatCode>
                <c:ptCount val="7"/>
              </c:numCache>
            </c:numRef>
          </c:val>
        </c:ser>
        <c:shape val="box"/>
        <c:axId val="109495808"/>
        <c:axId val="109497344"/>
        <c:axId val="0"/>
      </c:bar3DChart>
      <c:catAx>
        <c:axId val="109495808"/>
        <c:scaling>
          <c:orientation val="minMax"/>
        </c:scaling>
        <c:axPos val="b"/>
        <c:numFmt formatCode="hh:mm" sourceLinked="1"/>
        <c:tickLblPos val="nextTo"/>
        <c:txPr>
          <a:bodyPr/>
          <a:lstStyle/>
          <a:p>
            <a:pPr>
              <a:defRPr sz="800"/>
            </a:pPr>
            <a:endParaRPr lang="de-DE"/>
          </a:p>
        </c:txPr>
        <c:crossAx val="109497344"/>
        <c:crosses val="autoZero"/>
        <c:auto val="1"/>
        <c:lblAlgn val="ctr"/>
        <c:lblOffset val="100"/>
      </c:catAx>
      <c:valAx>
        <c:axId val="109497344"/>
        <c:scaling>
          <c:orientation val="minMax"/>
        </c:scaling>
        <c:axPos val="l"/>
        <c:majorGridlines/>
        <c:numFmt formatCode="General" sourceLinked="1"/>
        <c:tickLblPos val="nextTo"/>
        <c:crossAx val="1094958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März!$B$96:$B$97</c:f>
              <c:strCache>
                <c:ptCount val="1"/>
                <c:pt idx="0">
                  <c:v>10.03.2013 Sonntag</c:v>
                </c:pt>
              </c:strCache>
            </c:strRef>
          </c:tx>
          <c:dLbls>
            <c:showVal val="1"/>
          </c:dLbls>
          <c:cat>
            <c:numRef>
              <c:f>(März!$C$97,März!$E$97,März!$G$97,März!$I$97,März!$K$97,März!$M$97,März!$O$97)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(März!$C$98,März!$E$98,März!$G$98,März!$I$98,März!$K$98,März!$M$98,März!$O$98)</c:f>
              <c:numCache>
                <c:formatCode>General</c:formatCode>
                <c:ptCount val="7"/>
              </c:numCache>
            </c:numRef>
          </c:val>
        </c:ser>
        <c:shape val="box"/>
        <c:axId val="109534208"/>
        <c:axId val="109536000"/>
        <c:axId val="0"/>
      </c:bar3DChart>
      <c:catAx>
        <c:axId val="109534208"/>
        <c:scaling>
          <c:orientation val="minMax"/>
        </c:scaling>
        <c:axPos val="b"/>
        <c:numFmt formatCode="hh:mm" sourceLinked="1"/>
        <c:tickLblPos val="nextTo"/>
        <c:txPr>
          <a:bodyPr/>
          <a:lstStyle/>
          <a:p>
            <a:pPr>
              <a:defRPr sz="800"/>
            </a:pPr>
            <a:endParaRPr lang="de-DE"/>
          </a:p>
        </c:txPr>
        <c:crossAx val="109536000"/>
        <c:crosses val="autoZero"/>
        <c:auto val="1"/>
        <c:lblAlgn val="ctr"/>
        <c:lblOffset val="100"/>
      </c:catAx>
      <c:valAx>
        <c:axId val="109536000"/>
        <c:scaling>
          <c:orientation val="minMax"/>
        </c:scaling>
        <c:axPos val="l"/>
        <c:majorGridlines/>
        <c:numFmt formatCode="General" sourceLinked="1"/>
        <c:tickLblPos val="nextTo"/>
        <c:crossAx val="1095342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März!$B$106:$B$107</c:f>
              <c:strCache>
                <c:ptCount val="1"/>
                <c:pt idx="0">
                  <c:v>11.03.2013 Montag</c:v>
                </c:pt>
              </c:strCache>
            </c:strRef>
          </c:tx>
          <c:dLbls>
            <c:showVal val="1"/>
          </c:dLbls>
          <c:cat>
            <c:numRef>
              <c:f>(März!$C$107,März!$E$107,März!$G$107,März!$I$107,März!$K$107,März!$M$107,März!$O$107)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(März!$C$108,März!$E$108,März!$G$108,März!$I$108,März!$K$108,März!$M$108,März!$O$108)</c:f>
              <c:numCache>
                <c:formatCode>General</c:formatCode>
                <c:ptCount val="7"/>
              </c:numCache>
            </c:numRef>
          </c:val>
        </c:ser>
        <c:shape val="box"/>
        <c:axId val="109568768"/>
        <c:axId val="109570304"/>
        <c:axId val="0"/>
      </c:bar3DChart>
      <c:catAx>
        <c:axId val="109568768"/>
        <c:scaling>
          <c:orientation val="minMax"/>
        </c:scaling>
        <c:axPos val="b"/>
        <c:numFmt formatCode="hh:mm" sourceLinked="1"/>
        <c:tickLblPos val="nextTo"/>
        <c:txPr>
          <a:bodyPr/>
          <a:lstStyle/>
          <a:p>
            <a:pPr>
              <a:defRPr sz="800"/>
            </a:pPr>
            <a:endParaRPr lang="de-DE"/>
          </a:p>
        </c:txPr>
        <c:crossAx val="109570304"/>
        <c:crosses val="autoZero"/>
        <c:auto val="1"/>
        <c:lblAlgn val="ctr"/>
        <c:lblOffset val="100"/>
      </c:catAx>
      <c:valAx>
        <c:axId val="109570304"/>
        <c:scaling>
          <c:orientation val="minMax"/>
        </c:scaling>
        <c:axPos val="l"/>
        <c:majorGridlines/>
        <c:numFmt formatCode="General" sourceLinked="1"/>
        <c:tickLblPos val="nextTo"/>
        <c:crossAx val="10956876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März!$B$116:$B$117</c:f>
              <c:strCache>
                <c:ptCount val="1"/>
                <c:pt idx="0">
                  <c:v>12.03.2013 Dienstag</c:v>
                </c:pt>
              </c:strCache>
            </c:strRef>
          </c:tx>
          <c:dLbls>
            <c:showVal val="1"/>
          </c:dLbls>
          <c:cat>
            <c:numRef>
              <c:f>(März!$C$117,März!$E$117,März!$G$117,März!$I$117,März!$K$117,März!$M$117,März!$O$117)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(März!$C$118,März!$E$118,März!$G$118,März!$I$118,März!$K$118,März!$M$118,März!$O$118)</c:f>
              <c:numCache>
                <c:formatCode>General</c:formatCode>
                <c:ptCount val="7"/>
              </c:numCache>
            </c:numRef>
          </c:val>
        </c:ser>
        <c:shape val="box"/>
        <c:axId val="109590784"/>
        <c:axId val="109604864"/>
        <c:axId val="0"/>
      </c:bar3DChart>
      <c:catAx>
        <c:axId val="109590784"/>
        <c:scaling>
          <c:orientation val="minMax"/>
        </c:scaling>
        <c:axPos val="b"/>
        <c:numFmt formatCode="hh:mm" sourceLinked="1"/>
        <c:tickLblPos val="nextTo"/>
        <c:txPr>
          <a:bodyPr/>
          <a:lstStyle/>
          <a:p>
            <a:pPr>
              <a:defRPr sz="800"/>
            </a:pPr>
            <a:endParaRPr lang="de-DE"/>
          </a:p>
        </c:txPr>
        <c:crossAx val="109604864"/>
        <c:crosses val="autoZero"/>
        <c:auto val="1"/>
        <c:lblAlgn val="ctr"/>
        <c:lblOffset val="100"/>
      </c:catAx>
      <c:valAx>
        <c:axId val="109604864"/>
        <c:scaling>
          <c:orientation val="minMax"/>
        </c:scaling>
        <c:axPos val="l"/>
        <c:majorGridlines/>
        <c:numFmt formatCode="General" sourceLinked="1"/>
        <c:tickLblPos val="nextTo"/>
        <c:crossAx val="1095907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Januar!$B$106:$B$107</c:f>
              <c:strCache>
                <c:ptCount val="1"/>
                <c:pt idx="0">
                  <c:v>11.01.2013 Freitag</c:v>
                </c:pt>
              </c:strCache>
            </c:strRef>
          </c:tx>
          <c:dLbls>
            <c:showVal val="1"/>
          </c:dLbls>
          <c:cat>
            <c:numRef>
              <c:f>(Januar!$C$107,Januar!$E$107,Januar!$G$107,Januar!$I$107,Januar!$K$107,Januar!$M$107,Januar!$O$107)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(Januar!$C$108,Januar!$E$108,Januar!$G$108,Januar!$I$108,Januar!$K$108,Januar!$M$108,Januar!$O$108)</c:f>
              <c:numCache>
                <c:formatCode>General</c:formatCode>
                <c:ptCount val="7"/>
              </c:numCache>
            </c:numRef>
          </c:val>
        </c:ser>
        <c:shape val="box"/>
        <c:axId val="100505856"/>
        <c:axId val="100511744"/>
        <c:axId val="0"/>
      </c:bar3DChart>
      <c:catAx>
        <c:axId val="100505856"/>
        <c:scaling>
          <c:orientation val="minMax"/>
        </c:scaling>
        <c:axPos val="b"/>
        <c:numFmt formatCode="hh:mm" sourceLinked="1"/>
        <c:tickLblPos val="nextTo"/>
        <c:crossAx val="100511744"/>
        <c:crosses val="autoZero"/>
        <c:auto val="1"/>
        <c:lblAlgn val="ctr"/>
        <c:lblOffset val="100"/>
      </c:catAx>
      <c:valAx>
        <c:axId val="100511744"/>
        <c:scaling>
          <c:orientation val="minMax"/>
        </c:scaling>
        <c:axPos val="l"/>
        <c:majorGridlines/>
        <c:numFmt formatCode="General" sourceLinked="1"/>
        <c:tickLblPos val="nextTo"/>
        <c:crossAx val="10050585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März!$B$126:$B$127</c:f>
              <c:strCache>
                <c:ptCount val="1"/>
                <c:pt idx="0">
                  <c:v>13.03.2013 Mittwoch</c:v>
                </c:pt>
              </c:strCache>
            </c:strRef>
          </c:tx>
          <c:dLbls>
            <c:showVal val="1"/>
          </c:dLbls>
          <c:cat>
            <c:numRef>
              <c:f>(März!$C$127,März!$E$127,März!$G$127,März!$I$127,März!$K$127,März!$M$127,März!$O$127)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(März!$C$128,März!$E$128,März!$G$128,März!$I$128,März!$K$128,März!$M$128,März!$O$128)</c:f>
              <c:numCache>
                <c:formatCode>General</c:formatCode>
                <c:ptCount val="7"/>
              </c:numCache>
            </c:numRef>
          </c:val>
        </c:ser>
        <c:shape val="box"/>
        <c:axId val="109637632"/>
        <c:axId val="109639168"/>
        <c:axId val="0"/>
      </c:bar3DChart>
      <c:catAx>
        <c:axId val="109637632"/>
        <c:scaling>
          <c:orientation val="minMax"/>
        </c:scaling>
        <c:axPos val="b"/>
        <c:numFmt formatCode="hh:mm" sourceLinked="1"/>
        <c:tickLblPos val="nextTo"/>
        <c:txPr>
          <a:bodyPr/>
          <a:lstStyle/>
          <a:p>
            <a:pPr>
              <a:defRPr sz="800"/>
            </a:pPr>
            <a:endParaRPr lang="de-DE"/>
          </a:p>
        </c:txPr>
        <c:crossAx val="109639168"/>
        <c:crosses val="autoZero"/>
        <c:auto val="1"/>
        <c:lblAlgn val="ctr"/>
        <c:lblOffset val="100"/>
      </c:catAx>
      <c:valAx>
        <c:axId val="109639168"/>
        <c:scaling>
          <c:orientation val="minMax"/>
        </c:scaling>
        <c:axPos val="l"/>
        <c:majorGridlines/>
        <c:numFmt formatCode="General" sourceLinked="1"/>
        <c:tickLblPos val="nextTo"/>
        <c:crossAx val="1096376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März!$B$136:$B$137</c:f>
              <c:strCache>
                <c:ptCount val="1"/>
                <c:pt idx="0">
                  <c:v>14.03.2013 Donnerstag</c:v>
                </c:pt>
              </c:strCache>
            </c:strRef>
          </c:tx>
          <c:dLbls>
            <c:showVal val="1"/>
          </c:dLbls>
          <c:cat>
            <c:numRef>
              <c:f>(März!$C$137,März!$E$137,März!$G$137,März!$I$137,März!$K$137,März!$M$137,März!$O$137)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(März!$C$138,März!$E$138,März!$G$138,März!$I$138,März!$K$138,März!$M$138,März!$O$138)</c:f>
              <c:numCache>
                <c:formatCode>General</c:formatCode>
                <c:ptCount val="7"/>
              </c:numCache>
            </c:numRef>
          </c:val>
        </c:ser>
        <c:shape val="box"/>
        <c:axId val="109667840"/>
        <c:axId val="109669376"/>
        <c:axId val="0"/>
      </c:bar3DChart>
      <c:catAx>
        <c:axId val="109667840"/>
        <c:scaling>
          <c:orientation val="minMax"/>
        </c:scaling>
        <c:axPos val="b"/>
        <c:numFmt formatCode="hh:mm" sourceLinked="1"/>
        <c:tickLblPos val="nextTo"/>
        <c:txPr>
          <a:bodyPr/>
          <a:lstStyle/>
          <a:p>
            <a:pPr>
              <a:defRPr sz="800"/>
            </a:pPr>
            <a:endParaRPr lang="de-DE"/>
          </a:p>
        </c:txPr>
        <c:crossAx val="109669376"/>
        <c:crosses val="autoZero"/>
        <c:auto val="1"/>
        <c:lblAlgn val="ctr"/>
        <c:lblOffset val="100"/>
      </c:catAx>
      <c:valAx>
        <c:axId val="109669376"/>
        <c:scaling>
          <c:orientation val="minMax"/>
        </c:scaling>
        <c:axPos val="l"/>
        <c:majorGridlines/>
        <c:numFmt formatCode="General" sourceLinked="1"/>
        <c:tickLblPos val="nextTo"/>
        <c:crossAx val="109667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März!$B$146:$B$147</c:f>
              <c:strCache>
                <c:ptCount val="1"/>
                <c:pt idx="0">
                  <c:v>15.03.2013 Freitag</c:v>
                </c:pt>
              </c:strCache>
            </c:strRef>
          </c:tx>
          <c:dLbls>
            <c:showVal val="1"/>
          </c:dLbls>
          <c:cat>
            <c:numRef>
              <c:f>(März!$C$147,März!$E$147,März!$G$147,März!$I$147,März!$K$147,März!$M$147,März!$O$147)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(März!$C$148,März!$E$148,März!$G$148,März!$I$148,März!$K$148,März!$M$148,März!$O$148)</c:f>
              <c:numCache>
                <c:formatCode>General</c:formatCode>
                <c:ptCount val="7"/>
              </c:numCache>
            </c:numRef>
          </c:val>
        </c:ser>
        <c:shape val="box"/>
        <c:axId val="109698048"/>
        <c:axId val="109777664"/>
        <c:axId val="0"/>
      </c:bar3DChart>
      <c:catAx>
        <c:axId val="109698048"/>
        <c:scaling>
          <c:orientation val="minMax"/>
        </c:scaling>
        <c:axPos val="b"/>
        <c:numFmt formatCode="hh:mm" sourceLinked="1"/>
        <c:tickLblPos val="nextTo"/>
        <c:txPr>
          <a:bodyPr/>
          <a:lstStyle/>
          <a:p>
            <a:pPr>
              <a:defRPr sz="800"/>
            </a:pPr>
            <a:endParaRPr lang="de-DE"/>
          </a:p>
        </c:txPr>
        <c:crossAx val="109777664"/>
        <c:crosses val="autoZero"/>
        <c:auto val="1"/>
        <c:lblAlgn val="ctr"/>
        <c:lblOffset val="100"/>
      </c:catAx>
      <c:valAx>
        <c:axId val="109777664"/>
        <c:scaling>
          <c:orientation val="minMax"/>
        </c:scaling>
        <c:axPos val="l"/>
        <c:majorGridlines/>
        <c:numFmt formatCode="General" sourceLinked="1"/>
        <c:tickLblPos val="nextTo"/>
        <c:crossAx val="1096980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März!$B$156:$B$157</c:f>
              <c:strCache>
                <c:ptCount val="1"/>
                <c:pt idx="0">
                  <c:v>16.03.2013 Samstag</c:v>
                </c:pt>
              </c:strCache>
            </c:strRef>
          </c:tx>
          <c:dLbls>
            <c:showVal val="1"/>
          </c:dLbls>
          <c:cat>
            <c:numRef>
              <c:f>(März!$C$157,März!$E$157,März!$G$157,März!$I$157,März!$K$157,März!$M$157,März!$O$157)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(März!$C$158,März!$E$158,März!$G$158,März!$I$158,März!$K$158,März!$M$158,März!$O$158)</c:f>
              <c:numCache>
                <c:formatCode>General</c:formatCode>
                <c:ptCount val="7"/>
              </c:numCache>
            </c:numRef>
          </c:val>
        </c:ser>
        <c:shape val="box"/>
        <c:axId val="109826816"/>
        <c:axId val="109828352"/>
        <c:axId val="0"/>
      </c:bar3DChart>
      <c:catAx>
        <c:axId val="109826816"/>
        <c:scaling>
          <c:orientation val="minMax"/>
        </c:scaling>
        <c:axPos val="b"/>
        <c:numFmt formatCode="hh:mm" sourceLinked="1"/>
        <c:tickLblPos val="nextTo"/>
        <c:txPr>
          <a:bodyPr/>
          <a:lstStyle/>
          <a:p>
            <a:pPr>
              <a:defRPr sz="800"/>
            </a:pPr>
            <a:endParaRPr lang="de-DE"/>
          </a:p>
        </c:txPr>
        <c:crossAx val="109828352"/>
        <c:crosses val="autoZero"/>
        <c:auto val="1"/>
        <c:lblAlgn val="ctr"/>
        <c:lblOffset val="100"/>
      </c:catAx>
      <c:valAx>
        <c:axId val="109828352"/>
        <c:scaling>
          <c:orientation val="minMax"/>
        </c:scaling>
        <c:axPos val="l"/>
        <c:majorGridlines/>
        <c:numFmt formatCode="General" sourceLinked="1"/>
        <c:tickLblPos val="nextTo"/>
        <c:crossAx val="1098268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März!$B$166:$B$167</c:f>
              <c:strCache>
                <c:ptCount val="1"/>
                <c:pt idx="0">
                  <c:v>17.03.2013 Sonntag</c:v>
                </c:pt>
              </c:strCache>
            </c:strRef>
          </c:tx>
          <c:dLbls>
            <c:showVal val="1"/>
          </c:dLbls>
          <c:cat>
            <c:numRef>
              <c:f>(März!$C$167,März!$E$167,März!$G$167,März!$I$167,März!$K$167,März!$M$167,März!$O$167)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(März!$C$168,März!$E$168,März!$G$168,März!$I$168,März!$K$168,März!$M$168,März!$O$168)</c:f>
              <c:numCache>
                <c:formatCode>General</c:formatCode>
                <c:ptCount val="7"/>
              </c:numCache>
            </c:numRef>
          </c:val>
        </c:ser>
        <c:shape val="box"/>
        <c:axId val="109852928"/>
        <c:axId val="109867008"/>
        <c:axId val="0"/>
      </c:bar3DChart>
      <c:catAx>
        <c:axId val="109852928"/>
        <c:scaling>
          <c:orientation val="minMax"/>
        </c:scaling>
        <c:axPos val="b"/>
        <c:numFmt formatCode="hh:mm" sourceLinked="1"/>
        <c:tickLblPos val="nextTo"/>
        <c:txPr>
          <a:bodyPr/>
          <a:lstStyle/>
          <a:p>
            <a:pPr>
              <a:defRPr sz="800"/>
            </a:pPr>
            <a:endParaRPr lang="de-DE"/>
          </a:p>
        </c:txPr>
        <c:crossAx val="109867008"/>
        <c:crosses val="autoZero"/>
        <c:auto val="1"/>
        <c:lblAlgn val="ctr"/>
        <c:lblOffset val="100"/>
      </c:catAx>
      <c:valAx>
        <c:axId val="109867008"/>
        <c:scaling>
          <c:orientation val="minMax"/>
        </c:scaling>
        <c:axPos val="l"/>
        <c:majorGridlines/>
        <c:numFmt formatCode="General" sourceLinked="1"/>
        <c:tickLblPos val="nextTo"/>
        <c:crossAx val="1098529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März!$B$176:$B$177</c:f>
              <c:strCache>
                <c:ptCount val="1"/>
                <c:pt idx="0">
                  <c:v>18.03.2013 Montag</c:v>
                </c:pt>
              </c:strCache>
            </c:strRef>
          </c:tx>
          <c:dLbls>
            <c:showVal val="1"/>
          </c:dLbls>
          <c:cat>
            <c:numRef>
              <c:f>(März!$C$177,März!$E$177,März!$G$177,März!$I$177,März!$K$177,März!$M$177,März!$O$177)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(März!$C$178,März!$E$178,März!$G$178,März!$I$178,März!$K$178,März!$M$178,März!$O$178)</c:f>
              <c:numCache>
                <c:formatCode>General</c:formatCode>
                <c:ptCount val="7"/>
              </c:numCache>
            </c:numRef>
          </c:val>
        </c:ser>
        <c:shape val="box"/>
        <c:axId val="109895680"/>
        <c:axId val="109897216"/>
        <c:axId val="0"/>
      </c:bar3DChart>
      <c:catAx>
        <c:axId val="109895680"/>
        <c:scaling>
          <c:orientation val="minMax"/>
        </c:scaling>
        <c:axPos val="b"/>
        <c:numFmt formatCode="hh:mm" sourceLinked="1"/>
        <c:tickLblPos val="nextTo"/>
        <c:txPr>
          <a:bodyPr/>
          <a:lstStyle/>
          <a:p>
            <a:pPr>
              <a:defRPr sz="800"/>
            </a:pPr>
            <a:endParaRPr lang="de-DE"/>
          </a:p>
        </c:txPr>
        <c:crossAx val="109897216"/>
        <c:crosses val="autoZero"/>
        <c:auto val="1"/>
        <c:lblAlgn val="ctr"/>
        <c:lblOffset val="100"/>
      </c:catAx>
      <c:valAx>
        <c:axId val="109897216"/>
        <c:scaling>
          <c:orientation val="minMax"/>
        </c:scaling>
        <c:axPos val="l"/>
        <c:majorGridlines/>
        <c:numFmt formatCode="General" sourceLinked="1"/>
        <c:tickLblPos val="nextTo"/>
        <c:crossAx val="1098956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März!$B$186:$B$187</c:f>
              <c:strCache>
                <c:ptCount val="1"/>
                <c:pt idx="0">
                  <c:v>19.03.2013 Dienstag</c:v>
                </c:pt>
              </c:strCache>
            </c:strRef>
          </c:tx>
          <c:dLbls>
            <c:showVal val="1"/>
          </c:dLbls>
          <c:cat>
            <c:numRef>
              <c:f>(März!$C$187,März!$E$187,März!$G$187,März!$I$187,März!$K$187,März!$M$187,März!$O$187)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(März!$C$188,März!$E$188,März!$G$188,März!$I$188,März!$K$188,März!$M$188,März!$O$188)</c:f>
              <c:numCache>
                <c:formatCode>General</c:formatCode>
                <c:ptCount val="7"/>
              </c:numCache>
            </c:numRef>
          </c:val>
        </c:ser>
        <c:shape val="box"/>
        <c:axId val="109926272"/>
        <c:axId val="109927808"/>
        <c:axId val="0"/>
      </c:bar3DChart>
      <c:catAx>
        <c:axId val="109926272"/>
        <c:scaling>
          <c:orientation val="minMax"/>
        </c:scaling>
        <c:axPos val="b"/>
        <c:numFmt formatCode="hh:mm" sourceLinked="1"/>
        <c:tickLblPos val="nextTo"/>
        <c:txPr>
          <a:bodyPr/>
          <a:lstStyle/>
          <a:p>
            <a:pPr>
              <a:defRPr sz="800"/>
            </a:pPr>
            <a:endParaRPr lang="de-DE"/>
          </a:p>
        </c:txPr>
        <c:crossAx val="109927808"/>
        <c:crosses val="autoZero"/>
        <c:auto val="1"/>
        <c:lblAlgn val="ctr"/>
        <c:lblOffset val="100"/>
      </c:catAx>
      <c:valAx>
        <c:axId val="109927808"/>
        <c:scaling>
          <c:orientation val="minMax"/>
        </c:scaling>
        <c:axPos val="l"/>
        <c:majorGridlines/>
        <c:numFmt formatCode="General" sourceLinked="1"/>
        <c:tickLblPos val="nextTo"/>
        <c:crossAx val="1099262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März!$B$196:$B$197</c:f>
              <c:strCache>
                <c:ptCount val="1"/>
                <c:pt idx="0">
                  <c:v>20.03.2013 Mittwoch</c:v>
                </c:pt>
              </c:strCache>
            </c:strRef>
          </c:tx>
          <c:dLbls>
            <c:showVal val="1"/>
          </c:dLbls>
          <c:cat>
            <c:numRef>
              <c:f>(März!$C$197,März!$E$197,März!$G$197,März!$I$197,März!$K$197,März!$M$197,März!$O$197)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(März!$C$198,März!$E$198,März!$G$198,März!$I$198,März!$K$198,März!$M$198,März!$O$198)</c:f>
              <c:numCache>
                <c:formatCode>General</c:formatCode>
                <c:ptCount val="7"/>
              </c:numCache>
            </c:numRef>
          </c:val>
        </c:ser>
        <c:shape val="box"/>
        <c:axId val="109952384"/>
        <c:axId val="109962368"/>
        <c:axId val="0"/>
      </c:bar3DChart>
      <c:catAx>
        <c:axId val="109952384"/>
        <c:scaling>
          <c:orientation val="minMax"/>
        </c:scaling>
        <c:axPos val="b"/>
        <c:numFmt formatCode="hh:mm" sourceLinked="1"/>
        <c:tickLblPos val="nextTo"/>
        <c:txPr>
          <a:bodyPr/>
          <a:lstStyle/>
          <a:p>
            <a:pPr>
              <a:defRPr sz="800"/>
            </a:pPr>
            <a:endParaRPr lang="de-DE"/>
          </a:p>
        </c:txPr>
        <c:crossAx val="109962368"/>
        <c:crosses val="autoZero"/>
        <c:auto val="1"/>
        <c:lblAlgn val="ctr"/>
        <c:lblOffset val="100"/>
      </c:catAx>
      <c:valAx>
        <c:axId val="109962368"/>
        <c:scaling>
          <c:orientation val="minMax"/>
        </c:scaling>
        <c:axPos val="l"/>
        <c:majorGridlines/>
        <c:numFmt formatCode="General" sourceLinked="1"/>
        <c:tickLblPos val="nextTo"/>
        <c:crossAx val="1099523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März!$B$206:$B$207</c:f>
              <c:strCache>
                <c:ptCount val="1"/>
                <c:pt idx="0">
                  <c:v>21.03.2013 Donnerstag</c:v>
                </c:pt>
              </c:strCache>
            </c:strRef>
          </c:tx>
          <c:dLbls>
            <c:showVal val="1"/>
          </c:dLbls>
          <c:cat>
            <c:numRef>
              <c:f>(März!$C$207,März!$E$207,März!$G$207,März!$I$207,März!$K$207,März!$M$207,März!$O$207)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(März!$C$208,März!$E$208,März!$G$208,März!$I$208,März!$K$208,März!$M$208,März!$O$208)</c:f>
              <c:numCache>
                <c:formatCode>General</c:formatCode>
                <c:ptCount val="7"/>
              </c:numCache>
            </c:numRef>
          </c:val>
        </c:ser>
        <c:shape val="box"/>
        <c:axId val="109999232"/>
        <c:axId val="110000768"/>
        <c:axId val="0"/>
      </c:bar3DChart>
      <c:catAx>
        <c:axId val="109999232"/>
        <c:scaling>
          <c:orientation val="minMax"/>
        </c:scaling>
        <c:axPos val="b"/>
        <c:numFmt formatCode="hh:mm" sourceLinked="1"/>
        <c:tickLblPos val="nextTo"/>
        <c:txPr>
          <a:bodyPr/>
          <a:lstStyle/>
          <a:p>
            <a:pPr>
              <a:defRPr sz="800"/>
            </a:pPr>
            <a:endParaRPr lang="de-DE"/>
          </a:p>
        </c:txPr>
        <c:crossAx val="110000768"/>
        <c:crosses val="autoZero"/>
        <c:auto val="1"/>
        <c:lblAlgn val="ctr"/>
        <c:lblOffset val="100"/>
      </c:catAx>
      <c:valAx>
        <c:axId val="110000768"/>
        <c:scaling>
          <c:orientation val="minMax"/>
        </c:scaling>
        <c:axPos val="l"/>
        <c:majorGridlines/>
        <c:numFmt formatCode="General" sourceLinked="1"/>
        <c:tickLblPos val="nextTo"/>
        <c:crossAx val="1099992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März!$B$216:$B$217</c:f>
              <c:strCache>
                <c:ptCount val="1"/>
                <c:pt idx="0">
                  <c:v>22.03.2013 Freitag</c:v>
                </c:pt>
              </c:strCache>
            </c:strRef>
          </c:tx>
          <c:dLbls>
            <c:showVal val="1"/>
          </c:dLbls>
          <c:cat>
            <c:numRef>
              <c:f>(März!$C$217,März!$E$217,März!$G$217,März!$I$217,März!$K$217,März!$M$217,März!$O$217)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(März!$C$218,März!$E$218,März!$G$218,März!$I$218,März!$K$218,März!$M$218,März!$O$218)</c:f>
              <c:numCache>
                <c:formatCode>General</c:formatCode>
                <c:ptCount val="7"/>
              </c:numCache>
            </c:numRef>
          </c:val>
        </c:ser>
        <c:shape val="box"/>
        <c:axId val="110029440"/>
        <c:axId val="110121344"/>
        <c:axId val="0"/>
      </c:bar3DChart>
      <c:catAx>
        <c:axId val="110029440"/>
        <c:scaling>
          <c:orientation val="minMax"/>
        </c:scaling>
        <c:axPos val="b"/>
        <c:numFmt formatCode="hh:mm" sourceLinked="1"/>
        <c:tickLblPos val="nextTo"/>
        <c:txPr>
          <a:bodyPr/>
          <a:lstStyle/>
          <a:p>
            <a:pPr>
              <a:defRPr sz="800"/>
            </a:pPr>
            <a:endParaRPr lang="de-DE"/>
          </a:p>
        </c:txPr>
        <c:crossAx val="110121344"/>
        <c:crosses val="autoZero"/>
        <c:auto val="1"/>
        <c:lblAlgn val="ctr"/>
        <c:lblOffset val="100"/>
      </c:catAx>
      <c:valAx>
        <c:axId val="110121344"/>
        <c:scaling>
          <c:orientation val="minMax"/>
        </c:scaling>
        <c:axPos val="l"/>
        <c:majorGridlines/>
        <c:numFmt formatCode="General" sourceLinked="1"/>
        <c:tickLblPos val="nextTo"/>
        <c:crossAx val="1100294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Januar!$B$116:$B$117</c:f>
              <c:strCache>
                <c:ptCount val="1"/>
                <c:pt idx="0">
                  <c:v>12.01.2013 Samstag</c:v>
                </c:pt>
              </c:strCache>
            </c:strRef>
          </c:tx>
          <c:dLbls>
            <c:showVal val="1"/>
          </c:dLbls>
          <c:cat>
            <c:numRef>
              <c:f>(Januar!$C$117,Januar!$E$117,Januar!$G$117,Januar!$I$117,Januar!$K$117,Januar!$M$117,Januar!$O$117)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(Januar!$C$118,Januar!$E$118,Januar!$G$118,Januar!$I$118,Januar!$K$118,Januar!$M$118,Januar!$O$118)</c:f>
              <c:numCache>
                <c:formatCode>General</c:formatCode>
                <c:ptCount val="7"/>
              </c:numCache>
            </c:numRef>
          </c:val>
        </c:ser>
        <c:shape val="box"/>
        <c:axId val="100548608"/>
        <c:axId val="100550144"/>
        <c:axId val="0"/>
      </c:bar3DChart>
      <c:catAx>
        <c:axId val="100548608"/>
        <c:scaling>
          <c:orientation val="minMax"/>
        </c:scaling>
        <c:axPos val="b"/>
        <c:numFmt formatCode="hh:mm" sourceLinked="1"/>
        <c:tickLblPos val="nextTo"/>
        <c:crossAx val="100550144"/>
        <c:crosses val="autoZero"/>
        <c:auto val="1"/>
        <c:lblAlgn val="ctr"/>
        <c:lblOffset val="100"/>
      </c:catAx>
      <c:valAx>
        <c:axId val="100550144"/>
        <c:scaling>
          <c:orientation val="minMax"/>
        </c:scaling>
        <c:axPos val="l"/>
        <c:majorGridlines/>
        <c:numFmt formatCode="General" sourceLinked="1"/>
        <c:tickLblPos val="nextTo"/>
        <c:crossAx val="100548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März!$B$226:$B$227</c:f>
              <c:strCache>
                <c:ptCount val="1"/>
                <c:pt idx="0">
                  <c:v>23.03.2013 Samstag</c:v>
                </c:pt>
              </c:strCache>
            </c:strRef>
          </c:tx>
          <c:dLbls>
            <c:showVal val="1"/>
          </c:dLbls>
          <c:cat>
            <c:numRef>
              <c:f>(März!$C$227,März!$E$227,März!$G$227,März!$I$227,März!$K$227,März!$M$227,März!$O$227)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(März!$C$228,März!$E$228,März!$G$228,März!$I$228,März!$K$228,März!$M$228,März!$O$228)</c:f>
              <c:numCache>
                <c:formatCode>General</c:formatCode>
                <c:ptCount val="7"/>
              </c:numCache>
            </c:numRef>
          </c:val>
        </c:ser>
        <c:shape val="box"/>
        <c:axId val="110145536"/>
        <c:axId val="110147072"/>
        <c:axId val="0"/>
      </c:bar3DChart>
      <c:catAx>
        <c:axId val="110145536"/>
        <c:scaling>
          <c:orientation val="minMax"/>
        </c:scaling>
        <c:axPos val="b"/>
        <c:numFmt formatCode="hh:mm" sourceLinked="1"/>
        <c:tickLblPos val="nextTo"/>
        <c:txPr>
          <a:bodyPr/>
          <a:lstStyle/>
          <a:p>
            <a:pPr>
              <a:defRPr sz="800"/>
            </a:pPr>
            <a:endParaRPr lang="de-DE"/>
          </a:p>
        </c:txPr>
        <c:crossAx val="110147072"/>
        <c:crosses val="autoZero"/>
        <c:auto val="1"/>
        <c:lblAlgn val="ctr"/>
        <c:lblOffset val="100"/>
      </c:catAx>
      <c:valAx>
        <c:axId val="110147072"/>
        <c:scaling>
          <c:orientation val="minMax"/>
        </c:scaling>
        <c:axPos val="l"/>
        <c:majorGridlines/>
        <c:numFmt formatCode="General" sourceLinked="1"/>
        <c:tickLblPos val="nextTo"/>
        <c:crossAx val="1101455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März!$B$236:$B$237</c:f>
              <c:strCache>
                <c:ptCount val="1"/>
                <c:pt idx="0">
                  <c:v>24.03.2013 Sonntag</c:v>
                </c:pt>
              </c:strCache>
            </c:strRef>
          </c:tx>
          <c:dLbls>
            <c:showVal val="1"/>
          </c:dLbls>
          <c:cat>
            <c:numRef>
              <c:f>(März!$C$237,März!$E$237,März!$G$237,März!$I$237,März!$K$237,März!$M$237,März!$O$237)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(März!$C$238,März!$E$238,März!$G$238,März!$I$238,März!$K$238,März!$M$238,März!$O$238)</c:f>
              <c:numCache>
                <c:formatCode>General</c:formatCode>
                <c:ptCount val="7"/>
              </c:numCache>
            </c:numRef>
          </c:val>
        </c:ser>
        <c:shape val="box"/>
        <c:axId val="110257664"/>
        <c:axId val="110259200"/>
        <c:axId val="0"/>
      </c:bar3DChart>
      <c:catAx>
        <c:axId val="110257664"/>
        <c:scaling>
          <c:orientation val="minMax"/>
        </c:scaling>
        <c:axPos val="b"/>
        <c:numFmt formatCode="hh:mm" sourceLinked="1"/>
        <c:tickLblPos val="nextTo"/>
        <c:txPr>
          <a:bodyPr/>
          <a:lstStyle/>
          <a:p>
            <a:pPr>
              <a:defRPr sz="800"/>
            </a:pPr>
            <a:endParaRPr lang="de-DE"/>
          </a:p>
        </c:txPr>
        <c:crossAx val="110259200"/>
        <c:crosses val="autoZero"/>
        <c:auto val="1"/>
        <c:lblAlgn val="ctr"/>
        <c:lblOffset val="100"/>
      </c:catAx>
      <c:valAx>
        <c:axId val="110259200"/>
        <c:scaling>
          <c:orientation val="minMax"/>
        </c:scaling>
        <c:axPos val="l"/>
        <c:majorGridlines/>
        <c:numFmt formatCode="General" sourceLinked="1"/>
        <c:tickLblPos val="nextTo"/>
        <c:crossAx val="1102576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März!$B$246:$B$247</c:f>
              <c:strCache>
                <c:ptCount val="1"/>
                <c:pt idx="0">
                  <c:v>25.03.2013 Montag</c:v>
                </c:pt>
              </c:strCache>
            </c:strRef>
          </c:tx>
          <c:dLbls>
            <c:showVal val="1"/>
          </c:dLbls>
          <c:cat>
            <c:numRef>
              <c:f>(März!$C$247,März!$E$247,März!$G$247,März!$I$247,März!$K$247,März!$M$247,März!$O$247)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(März!$C$248,März!$E$248,März!$G$248,März!$I$248,März!$K$248,März!$M$248,März!$O$248)</c:f>
              <c:numCache>
                <c:formatCode>General</c:formatCode>
                <c:ptCount val="7"/>
              </c:numCache>
            </c:numRef>
          </c:val>
        </c:ser>
        <c:shape val="box"/>
        <c:axId val="110287872"/>
        <c:axId val="110166784"/>
        <c:axId val="0"/>
      </c:bar3DChart>
      <c:catAx>
        <c:axId val="110287872"/>
        <c:scaling>
          <c:orientation val="minMax"/>
        </c:scaling>
        <c:axPos val="b"/>
        <c:numFmt formatCode="hh:mm" sourceLinked="1"/>
        <c:tickLblPos val="nextTo"/>
        <c:txPr>
          <a:bodyPr/>
          <a:lstStyle/>
          <a:p>
            <a:pPr>
              <a:defRPr sz="800"/>
            </a:pPr>
            <a:endParaRPr lang="de-DE"/>
          </a:p>
        </c:txPr>
        <c:crossAx val="110166784"/>
        <c:crosses val="autoZero"/>
        <c:auto val="1"/>
        <c:lblAlgn val="ctr"/>
        <c:lblOffset val="100"/>
      </c:catAx>
      <c:valAx>
        <c:axId val="110166784"/>
        <c:scaling>
          <c:orientation val="minMax"/>
        </c:scaling>
        <c:axPos val="l"/>
        <c:majorGridlines/>
        <c:numFmt formatCode="General" sourceLinked="1"/>
        <c:tickLblPos val="nextTo"/>
        <c:crossAx val="1102878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März!$B$256:$B$257</c:f>
              <c:strCache>
                <c:ptCount val="1"/>
                <c:pt idx="0">
                  <c:v>26.03.2013 Dienstag</c:v>
                </c:pt>
              </c:strCache>
            </c:strRef>
          </c:tx>
          <c:dLbls>
            <c:showVal val="1"/>
          </c:dLbls>
          <c:cat>
            <c:numRef>
              <c:f>(März!$C$257,März!$E$257,März!$G$257,März!$I$257,März!$K$257,März!$M$257,März!$O$257)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(März!$C$258,März!$E$258,März!$G$258,März!$I$258,März!$K$258,März!$M$258,März!$O$258)</c:f>
              <c:numCache>
                <c:formatCode>General</c:formatCode>
                <c:ptCount val="7"/>
              </c:numCache>
            </c:numRef>
          </c:val>
        </c:ser>
        <c:shape val="box"/>
        <c:axId val="110195840"/>
        <c:axId val="110197376"/>
        <c:axId val="0"/>
      </c:bar3DChart>
      <c:catAx>
        <c:axId val="110195840"/>
        <c:scaling>
          <c:orientation val="minMax"/>
        </c:scaling>
        <c:axPos val="b"/>
        <c:numFmt formatCode="hh:mm" sourceLinked="1"/>
        <c:tickLblPos val="nextTo"/>
        <c:txPr>
          <a:bodyPr/>
          <a:lstStyle/>
          <a:p>
            <a:pPr>
              <a:defRPr sz="800"/>
            </a:pPr>
            <a:endParaRPr lang="de-DE"/>
          </a:p>
        </c:txPr>
        <c:crossAx val="110197376"/>
        <c:crosses val="autoZero"/>
        <c:auto val="1"/>
        <c:lblAlgn val="ctr"/>
        <c:lblOffset val="100"/>
      </c:catAx>
      <c:valAx>
        <c:axId val="110197376"/>
        <c:scaling>
          <c:orientation val="minMax"/>
        </c:scaling>
        <c:axPos val="l"/>
        <c:majorGridlines/>
        <c:numFmt formatCode="General" sourceLinked="1"/>
        <c:tickLblPos val="nextTo"/>
        <c:crossAx val="110195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März!$B$266:$B$267</c:f>
              <c:strCache>
                <c:ptCount val="1"/>
                <c:pt idx="0">
                  <c:v>27.03.2013 Mittwoch</c:v>
                </c:pt>
              </c:strCache>
            </c:strRef>
          </c:tx>
          <c:dLbls>
            <c:showVal val="1"/>
          </c:dLbls>
          <c:cat>
            <c:numRef>
              <c:f>(März!$C$267,März!$E$267,März!$G$267,März!$I$267,März!$K$267,März!$M$267,März!$O$267)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(März!$C$268,März!$E$268,März!$G$268,März!$I$268,März!$K$268,März!$M$268,März!$O$268)</c:f>
              <c:numCache>
                <c:formatCode>General</c:formatCode>
                <c:ptCount val="7"/>
              </c:numCache>
            </c:numRef>
          </c:val>
        </c:ser>
        <c:shape val="box"/>
        <c:axId val="110230144"/>
        <c:axId val="110301568"/>
        <c:axId val="0"/>
      </c:bar3DChart>
      <c:catAx>
        <c:axId val="110230144"/>
        <c:scaling>
          <c:orientation val="minMax"/>
        </c:scaling>
        <c:axPos val="b"/>
        <c:numFmt formatCode="hh:mm" sourceLinked="1"/>
        <c:tickLblPos val="nextTo"/>
        <c:txPr>
          <a:bodyPr/>
          <a:lstStyle/>
          <a:p>
            <a:pPr>
              <a:defRPr sz="800"/>
            </a:pPr>
            <a:endParaRPr lang="de-DE"/>
          </a:p>
        </c:txPr>
        <c:crossAx val="110301568"/>
        <c:crosses val="autoZero"/>
        <c:auto val="1"/>
        <c:lblAlgn val="ctr"/>
        <c:lblOffset val="100"/>
      </c:catAx>
      <c:valAx>
        <c:axId val="110301568"/>
        <c:scaling>
          <c:orientation val="minMax"/>
        </c:scaling>
        <c:axPos val="l"/>
        <c:majorGridlines/>
        <c:numFmt formatCode="General" sourceLinked="1"/>
        <c:tickLblPos val="nextTo"/>
        <c:crossAx val="1102301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März!$B$276:$B$277</c:f>
              <c:strCache>
                <c:ptCount val="1"/>
                <c:pt idx="0">
                  <c:v>28.03.2013 Donnerstag</c:v>
                </c:pt>
              </c:strCache>
            </c:strRef>
          </c:tx>
          <c:dLbls>
            <c:showVal val="1"/>
          </c:dLbls>
          <c:cat>
            <c:numRef>
              <c:f>(März!$C$277,März!$E$277,März!$G$277,März!$I$277,März!$K$277,März!$M$277,März!$O$277)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(März!$C$278,März!$E$278,März!$G$278,März!$I$278,März!$K$278,März!$M$278,März!$O$278)</c:f>
              <c:numCache>
                <c:formatCode>General</c:formatCode>
                <c:ptCount val="7"/>
              </c:numCache>
            </c:numRef>
          </c:val>
        </c:ser>
        <c:shape val="box"/>
        <c:axId val="110326144"/>
        <c:axId val="110327680"/>
        <c:axId val="0"/>
      </c:bar3DChart>
      <c:catAx>
        <c:axId val="110326144"/>
        <c:scaling>
          <c:orientation val="minMax"/>
        </c:scaling>
        <c:axPos val="b"/>
        <c:numFmt formatCode="hh:mm" sourceLinked="1"/>
        <c:tickLblPos val="nextTo"/>
        <c:txPr>
          <a:bodyPr/>
          <a:lstStyle/>
          <a:p>
            <a:pPr>
              <a:defRPr sz="800"/>
            </a:pPr>
            <a:endParaRPr lang="de-DE"/>
          </a:p>
        </c:txPr>
        <c:crossAx val="110327680"/>
        <c:crosses val="autoZero"/>
        <c:auto val="1"/>
        <c:lblAlgn val="ctr"/>
        <c:lblOffset val="100"/>
      </c:catAx>
      <c:valAx>
        <c:axId val="110327680"/>
        <c:scaling>
          <c:orientation val="minMax"/>
        </c:scaling>
        <c:axPos val="l"/>
        <c:majorGridlines/>
        <c:numFmt formatCode="General" sourceLinked="1"/>
        <c:tickLblPos val="nextTo"/>
        <c:crossAx val="1103261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März!$B$286:$B$287</c:f>
              <c:strCache>
                <c:ptCount val="1"/>
                <c:pt idx="0">
                  <c:v>29.03.2013 Freitag</c:v>
                </c:pt>
              </c:strCache>
            </c:strRef>
          </c:tx>
          <c:dLbls>
            <c:showVal val="1"/>
          </c:dLbls>
          <c:cat>
            <c:numRef>
              <c:f>(März!$C$287,März!$E$287,März!$G$287,März!$I$287,März!$K$287,März!$M$287,März!$O$287)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(März!$C$288,März!$E$288,März!$G$288,März!$I$288,März!$K$288,März!$M$288,März!$O$288)</c:f>
              <c:numCache>
                <c:formatCode>General</c:formatCode>
                <c:ptCount val="7"/>
              </c:numCache>
            </c:numRef>
          </c:val>
        </c:ser>
        <c:shape val="box"/>
        <c:axId val="110368640"/>
        <c:axId val="110370176"/>
        <c:axId val="0"/>
      </c:bar3DChart>
      <c:catAx>
        <c:axId val="110368640"/>
        <c:scaling>
          <c:orientation val="minMax"/>
        </c:scaling>
        <c:axPos val="b"/>
        <c:numFmt formatCode="hh:mm" sourceLinked="1"/>
        <c:tickLblPos val="nextTo"/>
        <c:txPr>
          <a:bodyPr/>
          <a:lstStyle/>
          <a:p>
            <a:pPr>
              <a:defRPr sz="800"/>
            </a:pPr>
            <a:endParaRPr lang="de-DE"/>
          </a:p>
        </c:txPr>
        <c:crossAx val="110370176"/>
        <c:crosses val="autoZero"/>
        <c:auto val="1"/>
        <c:lblAlgn val="ctr"/>
        <c:lblOffset val="100"/>
      </c:catAx>
      <c:valAx>
        <c:axId val="110370176"/>
        <c:scaling>
          <c:orientation val="minMax"/>
        </c:scaling>
        <c:axPos val="l"/>
        <c:majorGridlines/>
        <c:numFmt formatCode="General" sourceLinked="1"/>
        <c:tickLblPos val="nextTo"/>
        <c:crossAx val="1103686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März!$B$296:$B$297</c:f>
              <c:strCache>
                <c:ptCount val="1"/>
                <c:pt idx="0">
                  <c:v>30.03.2013 Samstag</c:v>
                </c:pt>
              </c:strCache>
            </c:strRef>
          </c:tx>
          <c:dLbls>
            <c:showVal val="1"/>
          </c:dLbls>
          <c:cat>
            <c:numRef>
              <c:f>(März!$C$297,März!$E$297,März!$G$297,März!$I$297,März!$K$297,März!$M$297,März!$O$297)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(März!$C$298,März!$E$298,März!$G$298,März!$I$298,März!$K$298,März!$M$298,März!$O$298)</c:f>
              <c:numCache>
                <c:formatCode>General</c:formatCode>
                <c:ptCount val="7"/>
              </c:numCache>
            </c:numRef>
          </c:val>
        </c:ser>
        <c:shape val="box"/>
        <c:axId val="110411136"/>
        <c:axId val="110417024"/>
        <c:axId val="0"/>
      </c:bar3DChart>
      <c:catAx>
        <c:axId val="110411136"/>
        <c:scaling>
          <c:orientation val="minMax"/>
        </c:scaling>
        <c:axPos val="b"/>
        <c:numFmt formatCode="hh:mm" sourceLinked="1"/>
        <c:tickLblPos val="nextTo"/>
        <c:txPr>
          <a:bodyPr/>
          <a:lstStyle/>
          <a:p>
            <a:pPr>
              <a:defRPr sz="800"/>
            </a:pPr>
            <a:endParaRPr lang="de-DE"/>
          </a:p>
        </c:txPr>
        <c:crossAx val="110417024"/>
        <c:crosses val="autoZero"/>
        <c:auto val="1"/>
        <c:lblAlgn val="ctr"/>
        <c:lblOffset val="100"/>
      </c:catAx>
      <c:valAx>
        <c:axId val="110417024"/>
        <c:scaling>
          <c:orientation val="minMax"/>
        </c:scaling>
        <c:axPos val="l"/>
        <c:majorGridlines/>
        <c:numFmt formatCode="General" sourceLinked="1"/>
        <c:tickLblPos val="nextTo"/>
        <c:crossAx val="1104111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März!$B$306:$B$307</c:f>
              <c:strCache>
                <c:ptCount val="1"/>
                <c:pt idx="0">
                  <c:v>31.03.2013 Sonntag</c:v>
                </c:pt>
              </c:strCache>
            </c:strRef>
          </c:tx>
          <c:dLbls>
            <c:showVal val="1"/>
          </c:dLbls>
          <c:cat>
            <c:numRef>
              <c:f>(März!$C$307,März!$E$307,März!$G$307,März!$I$307,März!$K$307,März!$M$307,März!$O$307)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(März!$C$308,März!$E$308,März!$G$308,März!$I$308,März!$K$308,März!$M$308,März!$O$308)</c:f>
              <c:numCache>
                <c:formatCode>General</c:formatCode>
                <c:ptCount val="7"/>
              </c:numCache>
            </c:numRef>
          </c:val>
        </c:ser>
        <c:shape val="box"/>
        <c:axId val="110572288"/>
        <c:axId val="110573824"/>
        <c:axId val="0"/>
      </c:bar3DChart>
      <c:catAx>
        <c:axId val="110572288"/>
        <c:scaling>
          <c:orientation val="minMax"/>
        </c:scaling>
        <c:axPos val="b"/>
        <c:numFmt formatCode="hh:mm" sourceLinked="1"/>
        <c:tickLblPos val="nextTo"/>
        <c:txPr>
          <a:bodyPr/>
          <a:lstStyle/>
          <a:p>
            <a:pPr>
              <a:defRPr sz="800"/>
            </a:pPr>
            <a:endParaRPr lang="de-DE"/>
          </a:p>
        </c:txPr>
        <c:crossAx val="110573824"/>
        <c:crosses val="autoZero"/>
        <c:auto val="1"/>
        <c:lblAlgn val="ctr"/>
        <c:lblOffset val="100"/>
      </c:catAx>
      <c:valAx>
        <c:axId val="110573824"/>
        <c:scaling>
          <c:orientation val="minMax"/>
        </c:scaling>
        <c:axPos val="l"/>
        <c:majorGridlines/>
        <c:numFmt formatCode="General" sourceLinked="1"/>
        <c:tickLblPos val="nextTo"/>
        <c:crossAx val="1105722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März!$B$316:$B$317</c:f>
              <c:strCache>
                <c:ptCount val="1"/>
                <c:pt idx="0">
                  <c:v>01.04.2013 Montag</c:v>
                </c:pt>
              </c:strCache>
            </c:strRef>
          </c:tx>
          <c:dLbls>
            <c:showVal val="1"/>
          </c:dLbls>
          <c:cat>
            <c:numRef>
              <c:f>(März!$C$317,März!$E$317,März!$G$317,März!$I$317,März!$K$317,März!$M$317,März!$O$317)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(März!$C$318,März!$E$318,März!$G$318,März!$I$318,März!$K$318,März!$M$318,März!$O$318)</c:f>
              <c:numCache>
                <c:formatCode>General</c:formatCode>
                <c:ptCount val="7"/>
              </c:numCache>
            </c:numRef>
          </c:val>
        </c:ser>
        <c:shape val="box"/>
        <c:axId val="110598400"/>
        <c:axId val="110612480"/>
        <c:axId val="0"/>
      </c:bar3DChart>
      <c:catAx>
        <c:axId val="110598400"/>
        <c:scaling>
          <c:orientation val="minMax"/>
        </c:scaling>
        <c:axPos val="b"/>
        <c:numFmt formatCode="hh:mm" sourceLinked="1"/>
        <c:tickLblPos val="nextTo"/>
        <c:txPr>
          <a:bodyPr/>
          <a:lstStyle/>
          <a:p>
            <a:pPr>
              <a:defRPr sz="800"/>
            </a:pPr>
            <a:endParaRPr lang="de-DE"/>
          </a:p>
        </c:txPr>
        <c:crossAx val="110612480"/>
        <c:crosses val="autoZero"/>
        <c:auto val="1"/>
        <c:lblAlgn val="ctr"/>
        <c:lblOffset val="100"/>
      </c:catAx>
      <c:valAx>
        <c:axId val="110612480"/>
        <c:scaling>
          <c:orientation val="minMax"/>
        </c:scaling>
        <c:axPos val="l"/>
        <c:majorGridlines/>
        <c:numFmt formatCode="General" sourceLinked="1"/>
        <c:tickLblPos val="nextTo"/>
        <c:crossAx val="110598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Januar!$B$126:$B$127</c:f>
              <c:strCache>
                <c:ptCount val="1"/>
                <c:pt idx="0">
                  <c:v>13.01.2013 Sonntag</c:v>
                </c:pt>
              </c:strCache>
            </c:strRef>
          </c:tx>
          <c:dLbls>
            <c:showVal val="1"/>
          </c:dLbls>
          <c:cat>
            <c:numRef>
              <c:f>(Januar!$C$127,Januar!$E$127,Januar!$G$127,Januar!$I$127,Januar!$K$127,Januar!$M$127,Januar!$O$127)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(Januar!$C$128,Januar!$E$128,Januar!$G$128,Januar!$I$128,Januar!$K$128,Januar!$M$128,Januar!$O$128)</c:f>
              <c:numCache>
                <c:formatCode>General</c:formatCode>
                <c:ptCount val="7"/>
              </c:numCache>
            </c:numRef>
          </c:val>
        </c:ser>
        <c:shape val="box"/>
        <c:axId val="100578816"/>
        <c:axId val="100580352"/>
        <c:axId val="0"/>
      </c:bar3DChart>
      <c:catAx>
        <c:axId val="100578816"/>
        <c:scaling>
          <c:orientation val="minMax"/>
        </c:scaling>
        <c:axPos val="b"/>
        <c:numFmt formatCode="hh:mm" sourceLinked="1"/>
        <c:tickLblPos val="nextTo"/>
        <c:crossAx val="100580352"/>
        <c:crosses val="autoZero"/>
        <c:auto val="1"/>
        <c:lblAlgn val="ctr"/>
        <c:lblOffset val="100"/>
      </c:catAx>
      <c:valAx>
        <c:axId val="100580352"/>
        <c:scaling>
          <c:orientation val="minMax"/>
        </c:scaling>
        <c:axPos val="l"/>
        <c:majorGridlines/>
        <c:numFmt formatCode="General" sourceLinked="1"/>
        <c:tickLblPos val="nextTo"/>
        <c:crossAx val="1005788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März!$B$326:$B$327</c:f>
              <c:strCache>
                <c:ptCount val="1"/>
                <c:pt idx="0">
                  <c:v>02.04.2013 Dienstag</c:v>
                </c:pt>
              </c:strCache>
            </c:strRef>
          </c:tx>
          <c:dLbls>
            <c:showVal val="1"/>
          </c:dLbls>
          <c:cat>
            <c:numRef>
              <c:f>(März!$C$327,März!$E$327,März!$G$327,März!$I$327,März!$K$327,März!$M$327,März!$O$327)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(März!$C$328,März!$E$328,März!$G$328,März!$I$328,März!$K$328,März!$M$328,März!$O$328)</c:f>
              <c:numCache>
                <c:formatCode>General</c:formatCode>
                <c:ptCount val="7"/>
              </c:numCache>
            </c:numRef>
          </c:val>
        </c:ser>
        <c:shape val="box"/>
        <c:axId val="110526464"/>
        <c:axId val="110528000"/>
        <c:axId val="0"/>
      </c:bar3DChart>
      <c:catAx>
        <c:axId val="110526464"/>
        <c:scaling>
          <c:orientation val="minMax"/>
        </c:scaling>
        <c:axPos val="b"/>
        <c:numFmt formatCode="hh:mm" sourceLinked="1"/>
        <c:tickLblPos val="nextTo"/>
        <c:txPr>
          <a:bodyPr/>
          <a:lstStyle/>
          <a:p>
            <a:pPr>
              <a:defRPr sz="800"/>
            </a:pPr>
            <a:endParaRPr lang="de-DE"/>
          </a:p>
        </c:txPr>
        <c:crossAx val="110528000"/>
        <c:crosses val="autoZero"/>
        <c:auto val="1"/>
        <c:lblAlgn val="ctr"/>
        <c:lblOffset val="100"/>
      </c:catAx>
      <c:valAx>
        <c:axId val="110528000"/>
        <c:scaling>
          <c:orientation val="minMax"/>
        </c:scaling>
        <c:axPos val="l"/>
        <c:majorGridlines/>
        <c:numFmt formatCode="General" sourceLinked="1"/>
        <c:tickLblPos val="nextTo"/>
        <c:crossAx val="1105264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April!$B$6:$B$7</c:f>
              <c:strCache>
                <c:ptCount val="1"/>
                <c:pt idx="0">
                  <c:v>01.04.2013 Montag</c:v>
                </c:pt>
              </c:strCache>
            </c:strRef>
          </c:tx>
          <c:dLbls>
            <c:showVal val="1"/>
          </c:dLbls>
          <c:cat>
            <c:numRef>
              <c:f>(April!$C$7,April!$E$7,April!$G$7,April!$I$7,April!$K$7,April!$M$7,April!$O$7)</c:f>
              <c:numCache>
                <c:formatCode>hh:mm</c:formatCode>
                <c:ptCount val="7"/>
                <c:pt idx="0">
                  <c:v>0.3125</c:v>
                </c:pt>
                <c:pt idx="1">
                  <c:v>0.39583333333333331</c:v>
                </c:pt>
                <c:pt idx="2">
                  <c:v>0.5625</c:v>
                </c:pt>
                <c:pt idx="3">
                  <c:v>0.625</c:v>
                </c:pt>
                <c:pt idx="4">
                  <c:v>0.73263888888888884</c:v>
                </c:pt>
                <c:pt idx="5">
                  <c:v>0.8125</c:v>
                </c:pt>
                <c:pt idx="6">
                  <c:v>0.875</c:v>
                </c:pt>
              </c:numCache>
            </c:numRef>
          </c:cat>
          <c:val>
            <c:numRef>
              <c:f>(April!$C$8,April!$E$8,April!$G$8,April!$I$8,April!$K$8,April!$M$8,April!$O$8)</c:f>
              <c:numCache>
                <c:formatCode>General</c:formatCode>
                <c:ptCount val="7"/>
              </c:numCache>
            </c:numRef>
          </c:val>
        </c:ser>
        <c:shape val="box"/>
        <c:axId val="114475392"/>
        <c:axId val="114476928"/>
        <c:axId val="0"/>
      </c:bar3DChart>
      <c:catAx>
        <c:axId val="114475392"/>
        <c:scaling>
          <c:orientation val="minMax"/>
        </c:scaling>
        <c:axPos val="b"/>
        <c:numFmt formatCode="hh:mm" sourceLinked="1"/>
        <c:tickLblPos val="nextTo"/>
        <c:txPr>
          <a:bodyPr/>
          <a:lstStyle/>
          <a:p>
            <a:pPr>
              <a:defRPr sz="800"/>
            </a:pPr>
            <a:endParaRPr lang="de-DE"/>
          </a:p>
        </c:txPr>
        <c:crossAx val="114476928"/>
        <c:crosses val="autoZero"/>
        <c:auto val="1"/>
        <c:lblAlgn val="ctr"/>
        <c:lblOffset val="100"/>
      </c:catAx>
      <c:valAx>
        <c:axId val="114476928"/>
        <c:scaling>
          <c:orientation val="minMax"/>
        </c:scaling>
        <c:axPos val="l"/>
        <c:majorGridlines/>
        <c:numFmt formatCode="General" sourceLinked="1"/>
        <c:tickLblPos val="nextTo"/>
        <c:crossAx val="11447539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April!$B$16:$B$17</c:f>
              <c:strCache>
                <c:ptCount val="1"/>
                <c:pt idx="0">
                  <c:v>02.04.2013 Dienstag</c:v>
                </c:pt>
              </c:strCache>
            </c:strRef>
          </c:tx>
          <c:dLbls>
            <c:showVal val="1"/>
          </c:dLbls>
          <c:cat>
            <c:numRef>
              <c:f>(April!$C$17,April!$E$17,April!$G$17,April!$I$17,April!$K$17,April!$M$17,April!$O$17)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(April!$C$18,April!$E$18,April!$G$18,April!$I$18,April!$K$18,April!$M$18,April!$O$18)</c:f>
              <c:numCache>
                <c:formatCode>General</c:formatCode>
                <c:ptCount val="7"/>
              </c:numCache>
            </c:numRef>
          </c:val>
        </c:ser>
        <c:shape val="box"/>
        <c:axId val="114534272"/>
        <c:axId val="114535808"/>
        <c:axId val="0"/>
      </c:bar3DChart>
      <c:catAx>
        <c:axId val="114534272"/>
        <c:scaling>
          <c:orientation val="minMax"/>
        </c:scaling>
        <c:axPos val="b"/>
        <c:numFmt formatCode="hh:mm" sourceLinked="1"/>
        <c:tickLblPos val="nextTo"/>
        <c:txPr>
          <a:bodyPr/>
          <a:lstStyle/>
          <a:p>
            <a:pPr>
              <a:defRPr sz="800"/>
            </a:pPr>
            <a:endParaRPr lang="de-DE"/>
          </a:p>
        </c:txPr>
        <c:crossAx val="114535808"/>
        <c:crosses val="autoZero"/>
        <c:auto val="1"/>
        <c:lblAlgn val="ctr"/>
        <c:lblOffset val="100"/>
      </c:catAx>
      <c:valAx>
        <c:axId val="114535808"/>
        <c:scaling>
          <c:orientation val="minMax"/>
        </c:scaling>
        <c:axPos val="l"/>
        <c:majorGridlines/>
        <c:numFmt formatCode="General" sourceLinked="1"/>
        <c:tickLblPos val="nextTo"/>
        <c:crossAx val="11453427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86"/>
          <c:w val="0.84980689326060355"/>
          <c:h val="0.5894237761564205"/>
        </c:manualLayout>
      </c:layout>
      <c:bar3DChart>
        <c:barDir val="col"/>
        <c:grouping val="clustered"/>
        <c:ser>
          <c:idx val="0"/>
          <c:order val="0"/>
          <c:tx>
            <c:strRef>
              <c:f>April!$B$26:$B$27</c:f>
              <c:strCache>
                <c:ptCount val="1"/>
                <c:pt idx="0">
                  <c:v>03.04.2013 Mittwoch</c:v>
                </c:pt>
              </c:strCache>
            </c:strRef>
          </c:tx>
          <c:dLbls>
            <c:showVal val="1"/>
          </c:dLbls>
          <c:cat>
            <c:numRef>
              <c:f>(April!$C$27,April!$E$27,April!$G$27,April!$I$27,April!$K$27,April!$M$27,April!$O$27)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(April!$C$28,April!$E$28,April!$G$28,April!$I$28,April!$K$28,April!$M$28,April!$O$28)</c:f>
              <c:numCache>
                <c:formatCode>General</c:formatCode>
                <c:ptCount val="7"/>
              </c:numCache>
            </c:numRef>
          </c:val>
        </c:ser>
        <c:shape val="box"/>
        <c:axId val="114552192"/>
        <c:axId val="114582656"/>
        <c:axId val="0"/>
      </c:bar3DChart>
      <c:catAx>
        <c:axId val="114552192"/>
        <c:scaling>
          <c:orientation val="minMax"/>
        </c:scaling>
        <c:axPos val="b"/>
        <c:numFmt formatCode="hh:mm" sourceLinked="1"/>
        <c:tickLblPos val="nextTo"/>
        <c:txPr>
          <a:bodyPr/>
          <a:lstStyle/>
          <a:p>
            <a:pPr>
              <a:defRPr sz="800"/>
            </a:pPr>
            <a:endParaRPr lang="de-DE"/>
          </a:p>
        </c:txPr>
        <c:crossAx val="114582656"/>
        <c:crosses val="autoZero"/>
        <c:auto val="1"/>
        <c:lblAlgn val="ctr"/>
        <c:lblOffset val="100"/>
      </c:catAx>
      <c:valAx>
        <c:axId val="114582656"/>
        <c:scaling>
          <c:orientation val="minMax"/>
        </c:scaling>
        <c:axPos val="l"/>
        <c:majorGridlines/>
        <c:numFmt formatCode="General" sourceLinked="1"/>
        <c:tickLblPos val="nextTo"/>
        <c:crossAx val="114552192"/>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April!$B$36:$B$37</c:f>
              <c:strCache>
                <c:ptCount val="1"/>
                <c:pt idx="0">
                  <c:v>04.04.2013 Donnerstag</c:v>
                </c:pt>
              </c:strCache>
            </c:strRef>
          </c:tx>
          <c:dLbls>
            <c:showVal val="1"/>
          </c:dLbls>
          <c:cat>
            <c:numRef>
              <c:f>(April!$C$37,April!$E$37,April!$G$37,April!$I$37,April!$K$37,April!$M$37,April!$O$37)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(April!$C$38,April!$E$38,April!$G$38,April!$I$38,April!$K$38,April!$M$38,April!$O$38)</c:f>
              <c:numCache>
                <c:formatCode>General</c:formatCode>
                <c:ptCount val="7"/>
              </c:numCache>
            </c:numRef>
          </c:val>
        </c:ser>
        <c:shape val="box"/>
        <c:axId val="114619520"/>
        <c:axId val="114621056"/>
        <c:axId val="0"/>
      </c:bar3DChart>
      <c:catAx>
        <c:axId val="114619520"/>
        <c:scaling>
          <c:orientation val="minMax"/>
        </c:scaling>
        <c:axPos val="b"/>
        <c:numFmt formatCode="hh:mm" sourceLinked="1"/>
        <c:tickLblPos val="nextTo"/>
        <c:txPr>
          <a:bodyPr/>
          <a:lstStyle/>
          <a:p>
            <a:pPr>
              <a:defRPr sz="800"/>
            </a:pPr>
            <a:endParaRPr lang="de-DE"/>
          </a:p>
        </c:txPr>
        <c:crossAx val="114621056"/>
        <c:crosses val="autoZero"/>
        <c:auto val="1"/>
        <c:lblAlgn val="ctr"/>
        <c:lblOffset val="100"/>
      </c:catAx>
      <c:valAx>
        <c:axId val="114621056"/>
        <c:scaling>
          <c:orientation val="minMax"/>
        </c:scaling>
        <c:axPos val="l"/>
        <c:majorGridlines/>
        <c:numFmt formatCode="General" sourceLinked="1"/>
        <c:tickLblPos val="nextTo"/>
        <c:crossAx val="1146195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April!$B$46:$B$47</c:f>
              <c:strCache>
                <c:ptCount val="1"/>
                <c:pt idx="0">
                  <c:v>05.04.2013 Freitag</c:v>
                </c:pt>
              </c:strCache>
            </c:strRef>
          </c:tx>
          <c:dLbls>
            <c:showVal val="1"/>
          </c:dLbls>
          <c:cat>
            <c:numRef>
              <c:f>(April!$C$47,April!$E$47,April!$G$47,April!$I$47,April!$K$47,April!$M$47,April!$O$47)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(April!$C$48,April!$E$48,April!$G$48,April!$I$48,April!$K$48,April!$M$48,April!$O$48)</c:f>
              <c:numCache>
                <c:formatCode>General</c:formatCode>
                <c:ptCount val="7"/>
              </c:numCache>
            </c:numRef>
          </c:val>
        </c:ser>
        <c:shape val="box"/>
        <c:axId val="114662016"/>
        <c:axId val="114663808"/>
        <c:axId val="0"/>
      </c:bar3DChart>
      <c:catAx>
        <c:axId val="114662016"/>
        <c:scaling>
          <c:orientation val="minMax"/>
        </c:scaling>
        <c:axPos val="b"/>
        <c:numFmt formatCode="hh:mm" sourceLinked="1"/>
        <c:tickLblPos val="nextTo"/>
        <c:txPr>
          <a:bodyPr/>
          <a:lstStyle/>
          <a:p>
            <a:pPr>
              <a:defRPr sz="800"/>
            </a:pPr>
            <a:endParaRPr lang="de-DE"/>
          </a:p>
        </c:txPr>
        <c:crossAx val="114663808"/>
        <c:crosses val="autoZero"/>
        <c:auto val="1"/>
        <c:lblAlgn val="ctr"/>
        <c:lblOffset val="100"/>
      </c:catAx>
      <c:valAx>
        <c:axId val="114663808"/>
        <c:scaling>
          <c:orientation val="minMax"/>
        </c:scaling>
        <c:axPos val="l"/>
        <c:majorGridlines/>
        <c:numFmt formatCode="General" sourceLinked="1"/>
        <c:tickLblPos val="nextTo"/>
        <c:crossAx val="1146620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April!$B$56:$B$57</c:f>
              <c:strCache>
                <c:ptCount val="1"/>
                <c:pt idx="0">
                  <c:v>06.04.2013 Samstag</c:v>
                </c:pt>
              </c:strCache>
            </c:strRef>
          </c:tx>
          <c:dLbls>
            <c:showVal val="1"/>
          </c:dLbls>
          <c:cat>
            <c:numRef>
              <c:f>(April!$C$57,April!$E$57,April!$G$57,April!$I$57,April!$K$57,April!$M$57,April!$O$57)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(April!$C$58,April!$E$58,April!$G$58,April!$I$58,April!$K$58,April!$M$58,April!$O$58)</c:f>
              <c:numCache>
                <c:formatCode>General</c:formatCode>
                <c:ptCount val="7"/>
              </c:numCache>
            </c:numRef>
          </c:val>
        </c:ser>
        <c:shape val="box"/>
        <c:axId val="114676096"/>
        <c:axId val="114677632"/>
        <c:axId val="0"/>
      </c:bar3DChart>
      <c:catAx>
        <c:axId val="114676096"/>
        <c:scaling>
          <c:orientation val="minMax"/>
        </c:scaling>
        <c:axPos val="b"/>
        <c:numFmt formatCode="hh:mm" sourceLinked="1"/>
        <c:tickLblPos val="nextTo"/>
        <c:txPr>
          <a:bodyPr/>
          <a:lstStyle/>
          <a:p>
            <a:pPr>
              <a:defRPr sz="800"/>
            </a:pPr>
            <a:endParaRPr lang="de-DE"/>
          </a:p>
        </c:txPr>
        <c:crossAx val="114677632"/>
        <c:crosses val="autoZero"/>
        <c:auto val="1"/>
        <c:lblAlgn val="ctr"/>
        <c:lblOffset val="100"/>
      </c:catAx>
      <c:valAx>
        <c:axId val="114677632"/>
        <c:scaling>
          <c:orientation val="minMax"/>
        </c:scaling>
        <c:axPos val="l"/>
        <c:majorGridlines/>
        <c:numFmt formatCode="General" sourceLinked="1"/>
        <c:tickLblPos val="nextTo"/>
        <c:crossAx val="1146760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April!$B$66:$B$67</c:f>
              <c:strCache>
                <c:ptCount val="1"/>
                <c:pt idx="0">
                  <c:v>07.04.2013 Sonntag</c:v>
                </c:pt>
              </c:strCache>
            </c:strRef>
          </c:tx>
          <c:dLbls>
            <c:showVal val="1"/>
          </c:dLbls>
          <c:cat>
            <c:numRef>
              <c:f>(April!$C$67,April!$E$67,April!$G$67,April!$I$67,April!$K$67,April!$M$67,April!$O$67)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(April!$C$68,April!$E$68,April!$G$68,April!$I$68,April!$K$68,April!$M$68,April!$O$68)</c:f>
              <c:numCache>
                <c:formatCode>General</c:formatCode>
                <c:ptCount val="7"/>
              </c:numCache>
            </c:numRef>
          </c:val>
        </c:ser>
        <c:shape val="box"/>
        <c:axId val="114734976"/>
        <c:axId val="114736512"/>
        <c:axId val="0"/>
      </c:bar3DChart>
      <c:catAx>
        <c:axId val="114734976"/>
        <c:scaling>
          <c:orientation val="minMax"/>
        </c:scaling>
        <c:axPos val="b"/>
        <c:numFmt formatCode="hh:mm" sourceLinked="1"/>
        <c:tickLblPos val="nextTo"/>
        <c:txPr>
          <a:bodyPr/>
          <a:lstStyle/>
          <a:p>
            <a:pPr>
              <a:defRPr sz="800"/>
            </a:pPr>
            <a:endParaRPr lang="de-DE"/>
          </a:p>
        </c:txPr>
        <c:crossAx val="114736512"/>
        <c:crosses val="autoZero"/>
        <c:auto val="1"/>
        <c:lblAlgn val="ctr"/>
        <c:lblOffset val="100"/>
      </c:catAx>
      <c:valAx>
        <c:axId val="114736512"/>
        <c:scaling>
          <c:orientation val="minMax"/>
        </c:scaling>
        <c:axPos val="l"/>
        <c:majorGridlines/>
        <c:numFmt formatCode="General" sourceLinked="1"/>
        <c:tickLblPos val="nextTo"/>
        <c:crossAx val="1147349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April!$B$76:$B$77</c:f>
              <c:strCache>
                <c:ptCount val="1"/>
                <c:pt idx="0">
                  <c:v>08.04.2013 Montag</c:v>
                </c:pt>
              </c:strCache>
            </c:strRef>
          </c:tx>
          <c:dLbls>
            <c:showVal val="1"/>
          </c:dLbls>
          <c:cat>
            <c:numRef>
              <c:f>(April!$C$77,April!$E$77,April!$G$77,April!$I$77,April!$K$77,April!$M$77,April!$O$77)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(April!$C$78,April!$E$78,April!$G$78,April!$I$78,April!$K$78,April!$M$78,April!$O$78)</c:f>
              <c:numCache>
                <c:formatCode>General</c:formatCode>
                <c:ptCount val="7"/>
              </c:numCache>
            </c:numRef>
          </c:val>
        </c:ser>
        <c:shape val="box"/>
        <c:axId val="114748800"/>
        <c:axId val="114766976"/>
        <c:axId val="0"/>
      </c:bar3DChart>
      <c:catAx>
        <c:axId val="114748800"/>
        <c:scaling>
          <c:orientation val="minMax"/>
        </c:scaling>
        <c:axPos val="b"/>
        <c:numFmt formatCode="hh:mm" sourceLinked="1"/>
        <c:tickLblPos val="nextTo"/>
        <c:txPr>
          <a:bodyPr/>
          <a:lstStyle/>
          <a:p>
            <a:pPr>
              <a:defRPr sz="800"/>
            </a:pPr>
            <a:endParaRPr lang="de-DE"/>
          </a:p>
        </c:txPr>
        <c:crossAx val="114766976"/>
        <c:crosses val="autoZero"/>
        <c:auto val="1"/>
        <c:lblAlgn val="ctr"/>
        <c:lblOffset val="100"/>
      </c:catAx>
      <c:valAx>
        <c:axId val="114766976"/>
        <c:scaling>
          <c:orientation val="minMax"/>
        </c:scaling>
        <c:axPos val="l"/>
        <c:majorGridlines/>
        <c:numFmt formatCode="General" sourceLinked="1"/>
        <c:tickLblPos val="nextTo"/>
        <c:crossAx val="1147488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April!$B$86:$B$87</c:f>
              <c:strCache>
                <c:ptCount val="1"/>
                <c:pt idx="0">
                  <c:v>09.04.2013 Dienstag</c:v>
                </c:pt>
              </c:strCache>
            </c:strRef>
          </c:tx>
          <c:dLbls>
            <c:showVal val="1"/>
          </c:dLbls>
          <c:cat>
            <c:numRef>
              <c:f>(April!$C$87,April!$E$87,April!$G$87,April!$I$87,April!$K$87,April!$M$87,April!$O$87)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(April!$C$88,April!$E$88,April!$G$88,April!$I$88,April!$K$88,April!$M$88,April!$O$88)</c:f>
              <c:numCache>
                <c:formatCode>General</c:formatCode>
                <c:ptCount val="7"/>
              </c:numCache>
            </c:numRef>
          </c:val>
        </c:ser>
        <c:shape val="box"/>
        <c:axId val="114787456"/>
        <c:axId val="114788992"/>
        <c:axId val="0"/>
      </c:bar3DChart>
      <c:catAx>
        <c:axId val="114787456"/>
        <c:scaling>
          <c:orientation val="minMax"/>
        </c:scaling>
        <c:axPos val="b"/>
        <c:numFmt formatCode="hh:mm" sourceLinked="1"/>
        <c:tickLblPos val="nextTo"/>
        <c:txPr>
          <a:bodyPr/>
          <a:lstStyle/>
          <a:p>
            <a:pPr>
              <a:defRPr sz="800"/>
            </a:pPr>
            <a:endParaRPr lang="de-DE"/>
          </a:p>
        </c:txPr>
        <c:crossAx val="114788992"/>
        <c:crosses val="autoZero"/>
        <c:auto val="1"/>
        <c:lblAlgn val="ctr"/>
        <c:lblOffset val="100"/>
      </c:catAx>
      <c:valAx>
        <c:axId val="114788992"/>
        <c:scaling>
          <c:orientation val="minMax"/>
        </c:scaling>
        <c:axPos val="l"/>
        <c:majorGridlines/>
        <c:numFmt formatCode="General" sourceLinked="1"/>
        <c:tickLblPos val="nextTo"/>
        <c:crossAx val="1147874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Januar!$B$136:$B$137</c:f>
              <c:strCache>
                <c:ptCount val="1"/>
                <c:pt idx="0">
                  <c:v>14.01.2013 Montag</c:v>
                </c:pt>
              </c:strCache>
            </c:strRef>
          </c:tx>
          <c:dLbls>
            <c:showVal val="1"/>
          </c:dLbls>
          <c:cat>
            <c:numRef>
              <c:f>(Januar!$C$137,Januar!$E$137,Januar!$G$137,Januar!$I$137,Januar!$K$137,Januar!$M$137,Januar!$O$137)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(Januar!$C$138,Januar!$E$138,Januar!$G$138,Januar!$I$138,Januar!$K$138,Januar!$M$138,Januar!$O$138)</c:f>
              <c:numCache>
                <c:formatCode>General</c:formatCode>
                <c:ptCount val="7"/>
              </c:numCache>
            </c:numRef>
          </c:val>
        </c:ser>
        <c:shape val="box"/>
        <c:axId val="100682752"/>
        <c:axId val="100688640"/>
        <c:axId val="0"/>
      </c:bar3DChart>
      <c:catAx>
        <c:axId val="100682752"/>
        <c:scaling>
          <c:orientation val="minMax"/>
        </c:scaling>
        <c:axPos val="b"/>
        <c:numFmt formatCode="hh:mm" sourceLinked="1"/>
        <c:tickLblPos val="nextTo"/>
        <c:crossAx val="100688640"/>
        <c:crosses val="autoZero"/>
        <c:auto val="1"/>
        <c:lblAlgn val="ctr"/>
        <c:lblOffset val="100"/>
      </c:catAx>
      <c:valAx>
        <c:axId val="100688640"/>
        <c:scaling>
          <c:orientation val="minMax"/>
        </c:scaling>
        <c:axPos val="l"/>
        <c:majorGridlines/>
        <c:numFmt formatCode="General" sourceLinked="1"/>
        <c:tickLblPos val="nextTo"/>
        <c:crossAx val="1006827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April!$B$96:$B$97</c:f>
              <c:strCache>
                <c:ptCount val="1"/>
                <c:pt idx="0">
                  <c:v>10.04.2013 Mittwoch</c:v>
                </c:pt>
              </c:strCache>
            </c:strRef>
          </c:tx>
          <c:dLbls>
            <c:showVal val="1"/>
          </c:dLbls>
          <c:cat>
            <c:numRef>
              <c:f>(April!$C$97,April!$E$97,April!$G$97,April!$I$97,April!$K$97,April!$M$97,April!$O$97)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(April!$C$98,April!$E$98,April!$G$98,April!$I$98,April!$K$98,April!$M$98,April!$O$98)</c:f>
              <c:numCache>
                <c:formatCode>General</c:formatCode>
                <c:ptCount val="7"/>
              </c:numCache>
            </c:numRef>
          </c:val>
        </c:ser>
        <c:shape val="box"/>
        <c:axId val="114817664"/>
        <c:axId val="114827648"/>
        <c:axId val="0"/>
      </c:bar3DChart>
      <c:catAx>
        <c:axId val="114817664"/>
        <c:scaling>
          <c:orientation val="minMax"/>
        </c:scaling>
        <c:axPos val="b"/>
        <c:numFmt formatCode="hh:mm" sourceLinked="1"/>
        <c:tickLblPos val="nextTo"/>
        <c:txPr>
          <a:bodyPr/>
          <a:lstStyle/>
          <a:p>
            <a:pPr>
              <a:defRPr sz="800"/>
            </a:pPr>
            <a:endParaRPr lang="de-DE"/>
          </a:p>
        </c:txPr>
        <c:crossAx val="114827648"/>
        <c:crosses val="autoZero"/>
        <c:auto val="1"/>
        <c:lblAlgn val="ctr"/>
        <c:lblOffset val="100"/>
      </c:catAx>
      <c:valAx>
        <c:axId val="114827648"/>
        <c:scaling>
          <c:orientation val="minMax"/>
        </c:scaling>
        <c:axPos val="l"/>
        <c:majorGridlines/>
        <c:numFmt formatCode="General" sourceLinked="1"/>
        <c:tickLblPos val="nextTo"/>
        <c:crossAx val="1148176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April!$B$106:$B$107</c:f>
              <c:strCache>
                <c:ptCount val="1"/>
                <c:pt idx="0">
                  <c:v>11.04.2013 Donnerstag</c:v>
                </c:pt>
              </c:strCache>
            </c:strRef>
          </c:tx>
          <c:dLbls>
            <c:showVal val="1"/>
          </c:dLbls>
          <c:cat>
            <c:numRef>
              <c:f>(April!$C$107,April!$E$107,April!$G$107,April!$I$107,April!$K$107,April!$M$107,April!$O$107)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(April!$C$108,April!$E$108,April!$G$108,April!$I$108,April!$K$108,April!$M$108,April!$O$108)</c:f>
              <c:numCache>
                <c:formatCode>General</c:formatCode>
                <c:ptCount val="7"/>
              </c:numCache>
            </c:numRef>
          </c:val>
        </c:ser>
        <c:shape val="box"/>
        <c:axId val="114872704"/>
        <c:axId val="114874240"/>
        <c:axId val="0"/>
      </c:bar3DChart>
      <c:catAx>
        <c:axId val="114872704"/>
        <c:scaling>
          <c:orientation val="minMax"/>
        </c:scaling>
        <c:axPos val="b"/>
        <c:numFmt formatCode="hh:mm" sourceLinked="1"/>
        <c:tickLblPos val="nextTo"/>
        <c:txPr>
          <a:bodyPr/>
          <a:lstStyle/>
          <a:p>
            <a:pPr>
              <a:defRPr sz="800"/>
            </a:pPr>
            <a:endParaRPr lang="de-DE"/>
          </a:p>
        </c:txPr>
        <c:crossAx val="114874240"/>
        <c:crosses val="autoZero"/>
        <c:auto val="1"/>
        <c:lblAlgn val="ctr"/>
        <c:lblOffset val="100"/>
      </c:catAx>
      <c:valAx>
        <c:axId val="114874240"/>
        <c:scaling>
          <c:orientation val="minMax"/>
        </c:scaling>
        <c:axPos val="l"/>
        <c:majorGridlines/>
        <c:numFmt formatCode="General" sourceLinked="1"/>
        <c:tickLblPos val="nextTo"/>
        <c:crossAx val="11487270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April!$B$116:$B$117</c:f>
              <c:strCache>
                <c:ptCount val="1"/>
                <c:pt idx="0">
                  <c:v>12.04.2013 Freitag</c:v>
                </c:pt>
              </c:strCache>
            </c:strRef>
          </c:tx>
          <c:dLbls>
            <c:showVal val="1"/>
          </c:dLbls>
          <c:cat>
            <c:numRef>
              <c:f>(April!$C$117,April!$E$117,April!$G$117,April!$I$117,April!$K$117,April!$M$117,April!$O$117)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(April!$C$118,April!$E$118,April!$G$118,April!$I$118,April!$K$118,April!$M$118,April!$O$118)</c:f>
              <c:numCache>
                <c:formatCode>General</c:formatCode>
                <c:ptCount val="7"/>
              </c:numCache>
            </c:numRef>
          </c:val>
        </c:ser>
        <c:shape val="box"/>
        <c:axId val="114907008"/>
        <c:axId val="114908544"/>
        <c:axId val="0"/>
      </c:bar3DChart>
      <c:catAx>
        <c:axId val="114907008"/>
        <c:scaling>
          <c:orientation val="minMax"/>
        </c:scaling>
        <c:axPos val="b"/>
        <c:numFmt formatCode="hh:mm" sourceLinked="1"/>
        <c:tickLblPos val="nextTo"/>
        <c:txPr>
          <a:bodyPr/>
          <a:lstStyle/>
          <a:p>
            <a:pPr>
              <a:defRPr sz="800"/>
            </a:pPr>
            <a:endParaRPr lang="de-DE"/>
          </a:p>
        </c:txPr>
        <c:crossAx val="114908544"/>
        <c:crosses val="autoZero"/>
        <c:auto val="1"/>
        <c:lblAlgn val="ctr"/>
        <c:lblOffset val="100"/>
      </c:catAx>
      <c:valAx>
        <c:axId val="114908544"/>
        <c:scaling>
          <c:orientation val="minMax"/>
        </c:scaling>
        <c:axPos val="l"/>
        <c:majorGridlines/>
        <c:numFmt formatCode="General" sourceLinked="1"/>
        <c:tickLblPos val="nextTo"/>
        <c:crossAx val="114907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April!$B$126:$B$127</c:f>
              <c:strCache>
                <c:ptCount val="1"/>
                <c:pt idx="0">
                  <c:v>13.04.2013 Samstag</c:v>
                </c:pt>
              </c:strCache>
            </c:strRef>
          </c:tx>
          <c:dLbls>
            <c:showVal val="1"/>
          </c:dLbls>
          <c:cat>
            <c:numRef>
              <c:f>(April!$C$127,April!$E$127,April!$G$127,April!$I$127,April!$K$127,April!$M$127,April!$O$127)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(April!$C$128,April!$E$128,April!$G$128,April!$I$128,April!$K$128,April!$M$128,April!$O$128)</c:f>
              <c:numCache>
                <c:formatCode>General</c:formatCode>
                <c:ptCount val="7"/>
              </c:numCache>
            </c:numRef>
          </c:val>
        </c:ser>
        <c:shape val="box"/>
        <c:axId val="114933120"/>
        <c:axId val="114943104"/>
        <c:axId val="0"/>
      </c:bar3DChart>
      <c:catAx>
        <c:axId val="114933120"/>
        <c:scaling>
          <c:orientation val="minMax"/>
        </c:scaling>
        <c:axPos val="b"/>
        <c:numFmt formatCode="hh:mm" sourceLinked="1"/>
        <c:tickLblPos val="nextTo"/>
        <c:txPr>
          <a:bodyPr/>
          <a:lstStyle/>
          <a:p>
            <a:pPr>
              <a:defRPr sz="800"/>
            </a:pPr>
            <a:endParaRPr lang="de-DE"/>
          </a:p>
        </c:txPr>
        <c:crossAx val="114943104"/>
        <c:crosses val="autoZero"/>
        <c:auto val="1"/>
        <c:lblAlgn val="ctr"/>
        <c:lblOffset val="100"/>
      </c:catAx>
      <c:valAx>
        <c:axId val="114943104"/>
        <c:scaling>
          <c:orientation val="minMax"/>
        </c:scaling>
        <c:axPos val="l"/>
        <c:majorGridlines/>
        <c:numFmt formatCode="General" sourceLinked="1"/>
        <c:tickLblPos val="nextTo"/>
        <c:crossAx val="1149331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April!$B$136:$B$137</c:f>
              <c:strCache>
                <c:ptCount val="1"/>
                <c:pt idx="0">
                  <c:v>14.04.2013 Sonntag</c:v>
                </c:pt>
              </c:strCache>
            </c:strRef>
          </c:tx>
          <c:dLbls>
            <c:showVal val="1"/>
          </c:dLbls>
          <c:cat>
            <c:numRef>
              <c:f>(April!$C$137,April!$E$137,April!$G$137,April!$I$137,April!$K$137,April!$M$137,April!$O$137)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(April!$C$138,April!$E$138,April!$G$138,April!$I$138,April!$K$138,April!$M$138,April!$O$138)</c:f>
              <c:numCache>
                <c:formatCode>General</c:formatCode>
                <c:ptCount val="7"/>
              </c:numCache>
            </c:numRef>
          </c:val>
        </c:ser>
        <c:shape val="box"/>
        <c:axId val="115037312"/>
        <c:axId val="115038848"/>
        <c:axId val="0"/>
      </c:bar3DChart>
      <c:catAx>
        <c:axId val="115037312"/>
        <c:scaling>
          <c:orientation val="minMax"/>
        </c:scaling>
        <c:axPos val="b"/>
        <c:numFmt formatCode="hh:mm" sourceLinked="1"/>
        <c:tickLblPos val="nextTo"/>
        <c:txPr>
          <a:bodyPr/>
          <a:lstStyle/>
          <a:p>
            <a:pPr>
              <a:defRPr sz="800"/>
            </a:pPr>
            <a:endParaRPr lang="de-DE"/>
          </a:p>
        </c:txPr>
        <c:crossAx val="115038848"/>
        <c:crosses val="autoZero"/>
        <c:auto val="1"/>
        <c:lblAlgn val="ctr"/>
        <c:lblOffset val="100"/>
      </c:catAx>
      <c:valAx>
        <c:axId val="115038848"/>
        <c:scaling>
          <c:orientation val="minMax"/>
        </c:scaling>
        <c:axPos val="l"/>
        <c:majorGridlines/>
        <c:numFmt formatCode="General" sourceLinked="1"/>
        <c:tickLblPos val="nextTo"/>
        <c:crossAx val="115037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April!$B$146:$B$147</c:f>
              <c:strCache>
                <c:ptCount val="1"/>
                <c:pt idx="0">
                  <c:v>15.04.2013 Montag</c:v>
                </c:pt>
              </c:strCache>
            </c:strRef>
          </c:tx>
          <c:dLbls>
            <c:showVal val="1"/>
          </c:dLbls>
          <c:cat>
            <c:numRef>
              <c:f>(April!$C$147,April!$E$147,April!$G$147,April!$I$147,April!$K$147,April!$M$147,April!$O$147)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(April!$C$148,April!$E$148,April!$G$148,April!$I$148,April!$K$148,April!$M$148,April!$O$148)</c:f>
              <c:numCache>
                <c:formatCode>General</c:formatCode>
                <c:ptCount val="7"/>
              </c:numCache>
            </c:numRef>
          </c:val>
        </c:ser>
        <c:shape val="box"/>
        <c:axId val="114952832"/>
        <c:axId val="114958720"/>
        <c:axId val="0"/>
      </c:bar3DChart>
      <c:catAx>
        <c:axId val="114952832"/>
        <c:scaling>
          <c:orientation val="minMax"/>
        </c:scaling>
        <c:axPos val="b"/>
        <c:numFmt formatCode="hh:mm" sourceLinked="1"/>
        <c:tickLblPos val="nextTo"/>
        <c:txPr>
          <a:bodyPr/>
          <a:lstStyle/>
          <a:p>
            <a:pPr>
              <a:defRPr sz="800"/>
            </a:pPr>
            <a:endParaRPr lang="de-DE"/>
          </a:p>
        </c:txPr>
        <c:crossAx val="114958720"/>
        <c:crosses val="autoZero"/>
        <c:auto val="1"/>
        <c:lblAlgn val="ctr"/>
        <c:lblOffset val="100"/>
      </c:catAx>
      <c:valAx>
        <c:axId val="114958720"/>
        <c:scaling>
          <c:orientation val="minMax"/>
        </c:scaling>
        <c:axPos val="l"/>
        <c:majorGridlines/>
        <c:numFmt formatCode="General" sourceLinked="1"/>
        <c:tickLblPos val="nextTo"/>
        <c:crossAx val="1149528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April!$B$156:$B$157</c:f>
              <c:strCache>
                <c:ptCount val="1"/>
                <c:pt idx="0">
                  <c:v>16.04.2013 Dienstag</c:v>
                </c:pt>
              </c:strCache>
            </c:strRef>
          </c:tx>
          <c:dLbls>
            <c:showVal val="1"/>
          </c:dLbls>
          <c:cat>
            <c:numRef>
              <c:f>(April!$C$157,April!$E$157,April!$G$157,April!$I$157,April!$K$157,April!$M$157,April!$O$157)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(April!$C$158,April!$E$158,April!$G$158,April!$I$158,April!$K$158,April!$M$158,April!$O$158)</c:f>
              <c:numCache>
                <c:formatCode>General</c:formatCode>
                <c:ptCount val="7"/>
              </c:numCache>
            </c:numRef>
          </c:val>
        </c:ser>
        <c:shape val="box"/>
        <c:axId val="114983296"/>
        <c:axId val="114984832"/>
        <c:axId val="0"/>
      </c:bar3DChart>
      <c:catAx>
        <c:axId val="114983296"/>
        <c:scaling>
          <c:orientation val="minMax"/>
        </c:scaling>
        <c:axPos val="b"/>
        <c:numFmt formatCode="hh:mm" sourceLinked="1"/>
        <c:tickLblPos val="nextTo"/>
        <c:txPr>
          <a:bodyPr/>
          <a:lstStyle/>
          <a:p>
            <a:pPr>
              <a:defRPr sz="800"/>
            </a:pPr>
            <a:endParaRPr lang="de-DE"/>
          </a:p>
        </c:txPr>
        <c:crossAx val="114984832"/>
        <c:crosses val="autoZero"/>
        <c:auto val="1"/>
        <c:lblAlgn val="ctr"/>
        <c:lblOffset val="100"/>
      </c:catAx>
      <c:valAx>
        <c:axId val="114984832"/>
        <c:scaling>
          <c:orientation val="minMax"/>
        </c:scaling>
        <c:axPos val="l"/>
        <c:majorGridlines/>
        <c:numFmt formatCode="General" sourceLinked="1"/>
        <c:tickLblPos val="nextTo"/>
        <c:crossAx val="1149832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April!$B$166:$B$167</c:f>
              <c:strCache>
                <c:ptCount val="1"/>
                <c:pt idx="0">
                  <c:v>17.04.2013 Mittwoch</c:v>
                </c:pt>
              </c:strCache>
            </c:strRef>
          </c:tx>
          <c:dLbls>
            <c:showVal val="1"/>
          </c:dLbls>
          <c:cat>
            <c:numRef>
              <c:f>(April!$C$167,April!$E$167,April!$G$167,April!$I$167,April!$K$167,April!$M$167,April!$O$167)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(April!$C$168,April!$E$168,April!$G$168,April!$I$168,April!$K$168,April!$M$168,April!$O$168)</c:f>
              <c:numCache>
                <c:formatCode>General</c:formatCode>
                <c:ptCount val="7"/>
              </c:numCache>
            </c:numRef>
          </c:val>
        </c:ser>
        <c:shape val="box"/>
        <c:axId val="115083136"/>
        <c:axId val="115084672"/>
        <c:axId val="0"/>
      </c:bar3DChart>
      <c:catAx>
        <c:axId val="115083136"/>
        <c:scaling>
          <c:orientation val="minMax"/>
        </c:scaling>
        <c:axPos val="b"/>
        <c:numFmt formatCode="hh:mm" sourceLinked="1"/>
        <c:tickLblPos val="nextTo"/>
        <c:txPr>
          <a:bodyPr/>
          <a:lstStyle/>
          <a:p>
            <a:pPr>
              <a:defRPr sz="800"/>
            </a:pPr>
            <a:endParaRPr lang="de-DE"/>
          </a:p>
        </c:txPr>
        <c:crossAx val="115084672"/>
        <c:crosses val="autoZero"/>
        <c:auto val="1"/>
        <c:lblAlgn val="ctr"/>
        <c:lblOffset val="100"/>
      </c:catAx>
      <c:valAx>
        <c:axId val="115084672"/>
        <c:scaling>
          <c:orientation val="minMax"/>
        </c:scaling>
        <c:axPos val="l"/>
        <c:majorGridlines/>
        <c:numFmt formatCode="General" sourceLinked="1"/>
        <c:tickLblPos val="nextTo"/>
        <c:crossAx val="1150831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April!$B$176:$B$177</c:f>
              <c:strCache>
                <c:ptCount val="1"/>
                <c:pt idx="0">
                  <c:v>18.04.2013 Donnerstag</c:v>
                </c:pt>
              </c:strCache>
            </c:strRef>
          </c:tx>
          <c:dLbls>
            <c:showVal val="1"/>
          </c:dLbls>
          <c:cat>
            <c:numRef>
              <c:f>(April!$C$177,April!$E$177,April!$G$177,April!$I$177,April!$K$177,April!$M$177,April!$O$177)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(April!$C$178,April!$E$178,April!$G$178,April!$I$178,April!$K$178,April!$M$178,April!$O$178)</c:f>
              <c:numCache>
                <c:formatCode>General</c:formatCode>
                <c:ptCount val="7"/>
              </c:numCache>
            </c:numRef>
          </c:val>
        </c:ser>
        <c:shape val="box"/>
        <c:axId val="115096960"/>
        <c:axId val="115135616"/>
        <c:axId val="0"/>
      </c:bar3DChart>
      <c:catAx>
        <c:axId val="115096960"/>
        <c:scaling>
          <c:orientation val="minMax"/>
        </c:scaling>
        <c:axPos val="b"/>
        <c:numFmt formatCode="hh:mm" sourceLinked="1"/>
        <c:tickLblPos val="nextTo"/>
        <c:txPr>
          <a:bodyPr/>
          <a:lstStyle/>
          <a:p>
            <a:pPr>
              <a:defRPr sz="800"/>
            </a:pPr>
            <a:endParaRPr lang="de-DE"/>
          </a:p>
        </c:txPr>
        <c:crossAx val="115135616"/>
        <c:crosses val="autoZero"/>
        <c:auto val="1"/>
        <c:lblAlgn val="ctr"/>
        <c:lblOffset val="100"/>
      </c:catAx>
      <c:valAx>
        <c:axId val="115135616"/>
        <c:scaling>
          <c:orientation val="minMax"/>
        </c:scaling>
        <c:axPos val="l"/>
        <c:majorGridlines/>
        <c:numFmt formatCode="General" sourceLinked="1"/>
        <c:tickLblPos val="nextTo"/>
        <c:crossAx val="1150969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April!$B$186:$B$187</c:f>
              <c:strCache>
                <c:ptCount val="1"/>
                <c:pt idx="0">
                  <c:v>19.04.2013 Freitag</c:v>
                </c:pt>
              </c:strCache>
            </c:strRef>
          </c:tx>
          <c:dLbls>
            <c:showVal val="1"/>
          </c:dLbls>
          <c:cat>
            <c:numRef>
              <c:f>(April!$C$187,April!$E$187,April!$G$187,April!$I$187,April!$K$187,April!$M$187,April!$O$187)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(April!$C$188,April!$E$188,April!$G$188,April!$I$188,April!$K$188,April!$M$188,April!$O$188)</c:f>
              <c:numCache>
                <c:formatCode>General</c:formatCode>
                <c:ptCount val="7"/>
              </c:numCache>
            </c:numRef>
          </c:val>
        </c:ser>
        <c:shape val="box"/>
        <c:axId val="111428736"/>
        <c:axId val="111430272"/>
        <c:axId val="0"/>
      </c:bar3DChart>
      <c:catAx>
        <c:axId val="111428736"/>
        <c:scaling>
          <c:orientation val="minMax"/>
        </c:scaling>
        <c:axPos val="b"/>
        <c:numFmt formatCode="hh:mm" sourceLinked="1"/>
        <c:tickLblPos val="nextTo"/>
        <c:txPr>
          <a:bodyPr/>
          <a:lstStyle/>
          <a:p>
            <a:pPr>
              <a:defRPr sz="800"/>
            </a:pPr>
            <a:endParaRPr lang="de-DE"/>
          </a:p>
        </c:txPr>
        <c:crossAx val="111430272"/>
        <c:crosses val="autoZero"/>
        <c:auto val="1"/>
        <c:lblAlgn val="ctr"/>
        <c:lblOffset val="100"/>
      </c:catAx>
      <c:valAx>
        <c:axId val="111430272"/>
        <c:scaling>
          <c:orientation val="minMax"/>
        </c:scaling>
        <c:axPos val="l"/>
        <c:majorGridlines/>
        <c:numFmt formatCode="General" sourceLinked="1"/>
        <c:tickLblPos val="nextTo"/>
        <c:crossAx val="1114287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Januar!$B$146:$B$147</c:f>
              <c:strCache>
                <c:ptCount val="1"/>
                <c:pt idx="0">
                  <c:v>15.01.2013 Dienstag</c:v>
                </c:pt>
              </c:strCache>
            </c:strRef>
          </c:tx>
          <c:dLbls>
            <c:showVal val="1"/>
          </c:dLbls>
          <c:cat>
            <c:numRef>
              <c:f>(Januar!$C$147,Januar!$E$147,Januar!$G$147,Januar!$I$147,Januar!$K$147,Januar!$M$147,Januar!$O$147)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(Januar!$C$148,Januar!$E$148,Januar!$G$148,Januar!$I$148,Januar!$K$148,Januar!$M$148,Januar!$O$148)</c:f>
              <c:numCache>
                <c:formatCode>General</c:formatCode>
                <c:ptCount val="7"/>
              </c:numCache>
            </c:numRef>
          </c:val>
        </c:ser>
        <c:shape val="box"/>
        <c:axId val="100717312"/>
        <c:axId val="100718848"/>
        <c:axId val="0"/>
      </c:bar3DChart>
      <c:catAx>
        <c:axId val="100717312"/>
        <c:scaling>
          <c:orientation val="minMax"/>
        </c:scaling>
        <c:axPos val="b"/>
        <c:numFmt formatCode="hh:mm" sourceLinked="1"/>
        <c:tickLblPos val="nextTo"/>
        <c:crossAx val="100718848"/>
        <c:crosses val="autoZero"/>
        <c:auto val="1"/>
        <c:lblAlgn val="ctr"/>
        <c:lblOffset val="100"/>
      </c:catAx>
      <c:valAx>
        <c:axId val="100718848"/>
        <c:scaling>
          <c:orientation val="minMax"/>
        </c:scaling>
        <c:axPos val="l"/>
        <c:majorGridlines/>
        <c:numFmt formatCode="General" sourceLinked="1"/>
        <c:tickLblPos val="nextTo"/>
        <c:crossAx val="100717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April!$B$196:$B$197</c:f>
              <c:strCache>
                <c:ptCount val="1"/>
                <c:pt idx="0">
                  <c:v>20.04.2013 Samstag</c:v>
                </c:pt>
              </c:strCache>
            </c:strRef>
          </c:tx>
          <c:dLbls>
            <c:showVal val="1"/>
          </c:dLbls>
          <c:cat>
            <c:numRef>
              <c:f>(April!$C$197,April!$E$197,April!$G$197,April!$I$197,April!$K$197,April!$M$197,April!$O$197)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(April!$C$198,April!$E$198,April!$G$198,April!$I$198,April!$K$198,April!$M$198,April!$O$198)</c:f>
              <c:numCache>
                <c:formatCode>General</c:formatCode>
                <c:ptCount val="7"/>
              </c:numCache>
            </c:numRef>
          </c:val>
        </c:ser>
        <c:shape val="box"/>
        <c:axId val="111459328"/>
        <c:axId val="111469312"/>
        <c:axId val="0"/>
      </c:bar3DChart>
      <c:catAx>
        <c:axId val="111459328"/>
        <c:scaling>
          <c:orientation val="minMax"/>
        </c:scaling>
        <c:axPos val="b"/>
        <c:numFmt formatCode="hh:mm" sourceLinked="1"/>
        <c:tickLblPos val="nextTo"/>
        <c:txPr>
          <a:bodyPr/>
          <a:lstStyle/>
          <a:p>
            <a:pPr>
              <a:defRPr sz="800"/>
            </a:pPr>
            <a:endParaRPr lang="de-DE"/>
          </a:p>
        </c:txPr>
        <c:crossAx val="111469312"/>
        <c:crosses val="autoZero"/>
        <c:auto val="1"/>
        <c:lblAlgn val="ctr"/>
        <c:lblOffset val="100"/>
      </c:catAx>
      <c:valAx>
        <c:axId val="111469312"/>
        <c:scaling>
          <c:orientation val="minMax"/>
        </c:scaling>
        <c:axPos val="l"/>
        <c:majorGridlines/>
        <c:numFmt formatCode="General" sourceLinked="1"/>
        <c:tickLblPos val="nextTo"/>
        <c:crossAx val="1114593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April!$B$206:$B$207</c:f>
              <c:strCache>
                <c:ptCount val="1"/>
                <c:pt idx="0">
                  <c:v>21.04.2013 Sonntag</c:v>
                </c:pt>
              </c:strCache>
            </c:strRef>
          </c:tx>
          <c:dLbls>
            <c:showVal val="1"/>
          </c:dLbls>
          <c:cat>
            <c:numRef>
              <c:f>(April!$C$207,April!$E$207,April!$G$207,April!$I$207,April!$K$207,April!$M$207,April!$O$207)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(April!$C$208,April!$E$208,April!$G$208,April!$I$208,April!$K$208,April!$M$208,April!$O$208)</c:f>
              <c:numCache>
                <c:formatCode>General</c:formatCode>
                <c:ptCount val="7"/>
              </c:numCache>
            </c:numRef>
          </c:val>
        </c:ser>
        <c:shape val="box"/>
        <c:axId val="111493888"/>
        <c:axId val="111495424"/>
        <c:axId val="0"/>
      </c:bar3DChart>
      <c:catAx>
        <c:axId val="111493888"/>
        <c:scaling>
          <c:orientation val="minMax"/>
        </c:scaling>
        <c:axPos val="b"/>
        <c:numFmt formatCode="hh:mm" sourceLinked="1"/>
        <c:tickLblPos val="nextTo"/>
        <c:txPr>
          <a:bodyPr/>
          <a:lstStyle/>
          <a:p>
            <a:pPr>
              <a:defRPr sz="800"/>
            </a:pPr>
            <a:endParaRPr lang="de-DE"/>
          </a:p>
        </c:txPr>
        <c:crossAx val="111495424"/>
        <c:crosses val="autoZero"/>
        <c:auto val="1"/>
        <c:lblAlgn val="ctr"/>
        <c:lblOffset val="100"/>
      </c:catAx>
      <c:valAx>
        <c:axId val="111495424"/>
        <c:scaling>
          <c:orientation val="minMax"/>
        </c:scaling>
        <c:axPos val="l"/>
        <c:majorGridlines/>
        <c:numFmt formatCode="General" sourceLinked="1"/>
        <c:tickLblPos val="nextTo"/>
        <c:crossAx val="1114938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April!$B$216:$B$217</c:f>
              <c:strCache>
                <c:ptCount val="1"/>
                <c:pt idx="0">
                  <c:v>22.04.2013 Montag</c:v>
                </c:pt>
              </c:strCache>
            </c:strRef>
          </c:tx>
          <c:dLbls>
            <c:showVal val="1"/>
          </c:dLbls>
          <c:cat>
            <c:numRef>
              <c:f>(April!$C$217,April!$E$217,April!$G$217,April!$I$217,April!$K$217,April!$M$217,April!$O$217)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(April!$C$218,April!$E$218,April!$G$218,April!$I$218,April!$K$218,April!$M$218,April!$O$218)</c:f>
              <c:numCache>
                <c:formatCode>General</c:formatCode>
                <c:ptCount val="7"/>
              </c:numCache>
            </c:numRef>
          </c:val>
        </c:ser>
        <c:shape val="box"/>
        <c:axId val="111528192"/>
        <c:axId val="111538176"/>
        <c:axId val="0"/>
      </c:bar3DChart>
      <c:catAx>
        <c:axId val="111528192"/>
        <c:scaling>
          <c:orientation val="minMax"/>
        </c:scaling>
        <c:axPos val="b"/>
        <c:numFmt formatCode="hh:mm" sourceLinked="1"/>
        <c:tickLblPos val="nextTo"/>
        <c:txPr>
          <a:bodyPr/>
          <a:lstStyle/>
          <a:p>
            <a:pPr>
              <a:defRPr sz="800"/>
            </a:pPr>
            <a:endParaRPr lang="de-DE"/>
          </a:p>
        </c:txPr>
        <c:crossAx val="111538176"/>
        <c:crosses val="autoZero"/>
        <c:auto val="1"/>
        <c:lblAlgn val="ctr"/>
        <c:lblOffset val="100"/>
      </c:catAx>
      <c:valAx>
        <c:axId val="111538176"/>
        <c:scaling>
          <c:orientation val="minMax"/>
        </c:scaling>
        <c:axPos val="l"/>
        <c:majorGridlines/>
        <c:numFmt formatCode="General" sourceLinked="1"/>
        <c:tickLblPos val="nextTo"/>
        <c:crossAx val="1115281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April!$B$226:$B$227</c:f>
              <c:strCache>
                <c:ptCount val="1"/>
                <c:pt idx="0">
                  <c:v>23.04.2013 Dienstag</c:v>
                </c:pt>
              </c:strCache>
            </c:strRef>
          </c:tx>
          <c:dLbls>
            <c:showVal val="1"/>
          </c:dLbls>
          <c:cat>
            <c:numRef>
              <c:f>(April!$C$227,April!$E$227,April!$G$227,April!$I$227,April!$K$227,April!$M$227,April!$O$227)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(April!$C$228,April!$E$228,April!$G$228,April!$I$228,April!$K$228,April!$M$228,April!$O$228)</c:f>
              <c:numCache>
                <c:formatCode>General</c:formatCode>
                <c:ptCount val="7"/>
              </c:numCache>
            </c:numRef>
          </c:val>
        </c:ser>
        <c:shape val="box"/>
        <c:axId val="115179520"/>
        <c:axId val="115181056"/>
        <c:axId val="0"/>
      </c:bar3DChart>
      <c:catAx>
        <c:axId val="115179520"/>
        <c:scaling>
          <c:orientation val="minMax"/>
        </c:scaling>
        <c:axPos val="b"/>
        <c:numFmt formatCode="hh:mm" sourceLinked="1"/>
        <c:tickLblPos val="nextTo"/>
        <c:txPr>
          <a:bodyPr/>
          <a:lstStyle/>
          <a:p>
            <a:pPr>
              <a:defRPr sz="800"/>
            </a:pPr>
            <a:endParaRPr lang="de-DE"/>
          </a:p>
        </c:txPr>
        <c:crossAx val="115181056"/>
        <c:crosses val="autoZero"/>
        <c:auto val="1"/>
        <c:lblAlgn val="ctr"/>
        <c:lblOffset val="100"/>
      </c:catAx>
      <c:valAx>
        <c:axId val="115181056"/>
        <c:scaling>
          <c:orientation val="minMax"/>
        </c:scaling>
        <c:axPos val="l"/>
        <c:majorGridlines/>
        <c:numFmt formatCode="General" sourceLinked="1"/>
        <c:tickLblPos val="nextTo"/>
        <c:crossAx val="1151795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April!$B$236:$B$237</c:f>
              <c:strCache>
                <c:ptCount val="1"/>
                <c:pt idx="0">
                  <c:v>24.04.2013 Mittwoch</c:v>
                </c:pt>
              </c:strCache>
            </c:strRef>
          </c:tx>
          <c:dLbls>
            <c:showVal val="1"/>
          </c:dLbls>
          <c:cat>
            <c:numRef>
              <c:f>(April!$C$237,April!$E$237,April!$G$237,April!$I$237,April!$K$237,April!$M$237,April!$O$237)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(April!$C$238,April!$E$238,April!$G$238,April!$I$238,April!$K$238,April!$M$238,April!$O$238)</c:f>
              <c:numCache>
                <c:formatCode>General</c:formatCode>
                <c:ptCount val="7"/>
              </c:numCache>
            </c:numRef>
          </c:val>
        </c:ser>
        <c:shape val="box"/>
        <c:axId val="115201152"/>
        <c:axId val="115202688"/>
        <c:axId val="0"/>
      </c:bar3DChart>
      <c:catAx>
        <c:axId val="115201152"/>
        <c:scaling>
          <c:orientation val="minMax"/>
        </c:scaling>
        <c:axPos val="b"/>
        <c:numFmt formatCode="hh:mm" sourceLinked="1"/>
        <c:tickLblPos val="nextTo"/>
        <c:txPr>
          <a:bodyPr/>
          <a:lstStyle/>
          <a:p>
            <a:pPr>
              <a:defRPr sz="800"/>
            </a:pPr>
            <a:endParaRPr lang="de-DE"/>
          </a:p>
        </c:txPr>
        <c:crossAx val="115202688"/>
        <c:crosses val="autoZero"/>
        <c:auto val="1"/>
        <c:lblAlgn val="ctr"/>
        <c:lblOffset val="100"/>
      </c:catAx>
      <c:valAx>
        <c:axId val="115202688"/>
        <c:scaling>
          <c:orientation val="minMax"/>
        </c:scaling>
        <c:axPos val="l"/>
        <c:majorGridlines/>
        <c:numFmt formatCode="General" sourceLinked="1"/>
        <c:tickLblPos val="nextTo"/>
        <c:crossAx val="1152011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April!$B$246:$B$247</c:f>
              <c:strCache>
                <c:ptCount val="1"/>
                <c:pt idx="0">
                  <c:v>25.04.2013 Donnerstag</c:v>
                </c:pt>
              </c:strCache>
            </c:strRef>
          </c:tx>
          <c:dLbls>
            <c:showVal val="1"/>
          </c:dLbls>
          <c:cat>
            <c:numRef>
              <c:f>(April!$C$247,April!$E$247,April!$G$247,April!$I$247,April!$K$247,April!$M$247,April!$O$247)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(April!$C$248,April!$E$248,April!$G$248,April!$I$248,April!$K$248,April!$M$248,April!$O$248)</c:f>
              <c:numCache>
                <c:formatCode>General</c:formatCode>
                <c:ptCount val="7"/>
              </c:numCache>
            </c:numRef>
          </c:val>
        </c:ser>
        <c:shape val="box"/>
        <c:axId val="115255936"/>
        <c:axId val="115257728"/>
        <c:axId val="0"/>
      </c:bar3DChart>
      <c:catAx>
        <c:axId val="115255936"/>
        <c:scaling>
          <c:orientation val="minMax"/>
        </c:scaling>
        <c:axPos val="b"/>
        <c:numFmt formatCode="hh:mm" sourceLinked="1"/>
        <c:tickLblPos val="nextTo"/>
        <c:txPr>
          <a:bodyPr/>
          <a:lstStyle/>
          <a:p>
            <a:pPr>
              <a:defRPr sz="800"/>
            </a:pPr>
            <a:endParaRPr lang="de-DE"/>
          </a:p>
        </c:txPr>
        <c:crossAx val="115257728"/>
        <c:crosses val="autoZero"/>
        <c:auto val="1"/>
        <c:lblAlgn val="ctr"/>
        <c:lblOffset val="100"/>
      </c:catAx>
      <c:valAx>
        <c:axId val="115257728"/>
        <c:scaling>
          <c:orientation val="minMax"/>
        </c:scaling>
        <c:axPos val="l"/>
        <c:majorGridlines/>
        <c:numFmt formatCode="General" sourceLinked="1"/>
        <c:tickLblPos val="nextTo"/>
        <c:crossAx val="1152559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April!$B$256:$B$257</c:f>
              <c:strCache>
                <c:ptCount val="1"/>
                <c:pt idx="0">
                  <c:v>26.04.2013 Freitag</c:v>
                </c:pt>
              </c:strCache>
            </c:strRef>
          </c:tx>
          <c:dLbls>
            <c:showVal val="1"/>
          </c:dLbls>
          <c:cat>
            <c:numRef>
              <c:f>(April!$C$257,April!$E$257,April!$G$257,April!$I$257,April!$K$257,April!$M$257,April!$O$257)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(April!$C$258,April!$E$258,April!$G$258,April!$I$258,April!$K$258,April!$M$258,April!$O$258)</c:f>
              <c:numCache>
                <c:formatCode>General</c:formatCode>
                <c:ptCount val="7"/>
              </c:numCache>
            </c:numRef>
          </c:val>
        </c:ser>
        <c:shape val="box"/>
        <c:axId val="115274112"/>
        <c:axId val="115275648"/>
        <c:axId val="0"/>
      </c:bar3DChart>
      <c:catAx>
        <c:axId val="115274112"/>
        <c:scaling>
          <c:orientation val="minMax"/>
        </c:scaling>
        <c:axPos val="b"/>
        <c:numFmt formatCode="hh:mm" sourceLinked="1"/>
        <c:tickLblPos val="nextTo"/>
        <c:txPr>
          <a:bodyPr/>
          <a:lstStyle/>
          <a:p>
            <a:pPr>
              <a:defRPr sz="800"/>
            </a:pPr>
            <a:endParaRPr lang="de-DE"/>
          </a:p>
        </c:txPr>
        <c:crossAx val="115275648"/>
        <c:crosses val="autoZero"/>
        <c:auto val="1"/>
        <c:lblAlgn val="ctr"/>
        <c:lblOffset val="100"/>
      </c:catAx>
      <c:valAx>
        <c:axId val="115275648"/>
        <c:scaling>
          <c:orientation val="minMax"/>
        </c:scaling>
        <c:axPos val="l"/>
        <c:majorGridlines/>
        <c:numFmt formatCode="General" sourceLinked="1"/>
        <c:tickLblPos val="nextTo"/>
        <c:crossAx val="1152741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April!$B$266:$B$267</c:f>
              <c:strCache>
                <c:ptCount val="1"/>
                <c:pt idx="0">
                  <c:v>27.04.2013 Samstag</c:v>
                </c:pt>
              </c:strCache>
            </c:strRef>
          </c:tx>
          <c:dLbls>
            <c:showVal val="1"/>
          </c:dLbls>
          <c:cat>
            <c:numRef>
              <c:f>(April!$C$267,April!$E$267,April!$G$267,April!$I$267,April!$K$267,April!$M$267,April!$O$267)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(April!$C$268,April!$E$268,April!$G$268,April!$I$268,April!$K$268,April!$M$268,April!$O$268)</c:f>
              <c:numCache>
                <c:formatCode>General</c:formatCode>
                <c:ptCount val="7"/>
              </c:numCache>
            </c:numRef>
          </c:val>
        </c:ser>
        <c:shape val="box"/>
        <c:axId val="115308800"/>
        <c:axId val="115318784"/>
        <c:axId val="0"/>
      </c:bar3DChart>
      <c:catAx>
        <c:axId val="115308800"/>
        <c:scaling>
          <c:orientation val="minMax"/>
        </c:scaling>
        <c:axPos val="b"/>
        <c:numFmt formatCode="hh:mm" sourceLinked="1"/>
        <c:tickLblPos val="nextTo"/>
        <c:txPr>
          <a:bodyPr/>
          <a:lstStyle/>
          <a:p>
            <a:pPr>
              <a:defRPr sz="800"/>
            </a:pPr>
            <a:endParaRPr lang="de-DE"/>
          </a:p>
        </c:txPr>
        <c:crossAx val="115318784"/>
        <c:crosses val="autoZero"/>
        <c:auto val="1"/>
        <c:lblAlgn val="ctr"/>
        <c:lblOffset val="100"/>
      </c:catAx>
      <c:valAx>
        <c:axId val="115318784"/>
        <c:scaling>
          <c:orientation val="minMax"/>
        </c:scaling>
        <c:axPos val="l"/>
        <c:majorGridlines/>
        <c:numFmt formatCode="General" sourceLinked="1"/>
        <c:tickLblPos val="nextTo"/>
        <c:crossAx val="1153088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April!$B$276:$B$277</c:f>
              <c:strCache>
                <c:ptCount val="1"/>
                <c:pt idx="0">
                  <c:v>28.04.2013 Sonntag</c:v>
                </c:pt>
              </c:strCache>
            </c:strRef>
          </c:tx>
          <c:dLbls>
            <c:showVal val="1"/>
          </c:dLbls>
          <c:cat>
            <c:numRef>
              <c:f>(April!$C$277,April!$E$277,April!$G$277,April!$I$277,April!$K$277,April!$M$277,April!$O$277)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(April!$C$278,April!$E$278,April!$G$278,April!$I$278,April!$K$278,April!$M$278,April!$O$278)</c:f>
              <c:numCache>
                <c:formatCode>General</c:formatCode>
                <c:ptCount val="7"/>
              </c:numCache>
            </c:numRef>
          </c:val>
        </c:ser>
        <c:shape val="box"/>
        <c:axId val="115417088"/>
        <c:axId val="115418624"/>
        <c:axId val="0"/>
      </c:bar3DChart>
      <c:catAx>
        <c:axId val="115417088"/>
        <c:scaling>
          <c:orientation val="minMax"/>
        </c:scaling>
        <c:axPos val="b"/>
        <c:numFmt formatCode="hh:mm" sourceLinked="1"/>
        <c:tickLblPos val="nextTo"/>
        <c:txPr>
          <a:bodyPr/>
          <a:lstStyle/>
          <a:p>
            <a:pPr>
              <a:defRPr sz="800"/>
            </a:pPr>
            <a:endParaRPr lang="de-DE"/>
          </a:p>
        </c:txPr>
        <c:crossAx val="115418624"/>
        <c:crosses val="autoZero"/>
        <c:auto val="1"/>
        <c:lblAlgn val="ctr"/>
        <c:lblOffset val="100"/>
      </c:catAx>
      <c:valAx>
        <c:axId val="115418624"/>
        <c:scaling>
          <c:orientation val="minMax"/>
        </c:scaling>
        <c:axPos val="l"/>
        <c:majorGridlines/>
        <c:numFmt formatCode="General" sourceLinked="1"/>
        <c:tickLblPos val="nextTo"/>
        <c:crossAx val="1154170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April!$B$286:$B$287</c:f>
              <c:strCache>
                <c:ptCount val="1"/>
                <c:pt idx="0">
                  <c:v>29.04.2013 Montag</c:v>
                </c:pt>
              </c:strCache>
            </c:strRef>
          </c:tx>
          <c:dLbls>
            <c:showVal val="1"/>
          </c:dLbls>
          <c:cat>
            <c:numRef>
              <c:f>(April!$C$287,April!$E$287,April!$G$287,April!$I$287,April!$K$287,April!$M$287,April!$O$287)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(April!$C$288,April!$E$288,April!$G$288,April!$I$288,April!$K$288,April!$M$288,April!$O$288)</c:f>
              <c:numCache>
                <c:formatCode>General</c:formatCode>
                <c:ptCount val="7"/>
              </c:numCache>
            </c:numRef>
          </c:val>
        </c:ser>
        <c:shape val="box"/>
        <c:axId val="115459584"/>
        <c:axId val="115461120"/>
        <c:axId val="0"/>
      </c:bar3DChart>
      <c:catAx>
        <c:axId val="115459584"/>
        <c:scaling>
          <c:orientation val="minMax"/>
        </c:scaling>
        <c:axPos val="b"/>
        <c:numFmt formatCode="hh:mm" sourceLinked="1"/>
        <c:tickLblPos val="nextTo"/>
        <c:txPr>
          <a:bodyPr/>
          <a:lstStyle/>
          <a:p>
            <a:pPr>
              <a:defRPr sz="800"/>
            </a:pPr>
            <a:endParaRPr lang="de-DE"/>
          </a:p>
        </c:txPr>
        <c:crossAx val="115461120"/>
        <c:crosses val="autoZero"/>
        <c:auto val="1"/>
        <c:lblAlgn val="ctr"/>
        <c:lblOffset val="100"/>
      </c:catAx>
      <c:valAx>
        <c:axId val="115461120"/>
        <c:scaling>
          <c:orientation val="minMax"/>
        </c:scaling>
        <c:axPos val="l"/>
        <c:majorGridlines/>
        <c:numFmt formatCode="General" sourceLinked="1"/>
        <c:tickLblPos val="nextTo"/>
        <c:crossAx val="1154595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Januar!$B$156:$B$157</c:f>
              <c:strCache>
                <c:ptCount val="1"/>
                <c:pt idx="0">
                  <c:v>16.01.2013 Mittwoch</c:v>
                </c:pt>
              </c:strCache>
            </c:strRef>
          </c:tx>
          <c:dLbls>
            <c:showVal val="1"/>
          </c:dLbls>
          <c:cat>
            <c:numRef>
              <c:f>(Januar!$C$157,Januar!$E$157,Januar!$G$157,Januar!$I$157,Januar!$K$157,Januar!$M$157,Januar!$O$157)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(Januar!$C$158,Januar!$E$158,Januar!$G$158,Januar!$I$158,Januar!$K$158,Januar!$M$158,Januar!$O$158)</c:f>
              <c:numCache>
                <c:formatCode>General</c:formatCode>
                <c:ptCount val="7"/>
              </c:numCache>
            </c:numRef>
          </c:val>
        </c:ser>
        <c:shape val="box"/>
        <c:axId val="100616448"/>
        <c:axId val="100626432"/>
        <c:axId val="0"/>
      </c:bar3DChart>
      <c:catAx>
        <c:axId val="100616448"/>
        <c:scaling>
          <c:orientation val="minMax"/>
        </c:scaling>
        <c:axPos val="b"/>
        <c:numFmt formatCode="hh:mm" sourceLinked="1"/>
        <c:tickLblPos val="nextTo"/>
        <c:crossAx val="100626432"/>
        <c:crosses val="autoZero"/>
        <c:auto val="1"/>
        <c:lblAlgn val="ctr"/>
        <c:lblOffset val="100"/>
      </c:catAx>
      <c:valAx>
        <c:axId val="100626432"/>
        <c:scaling>
          <c:orientation val="minMax"/>
        </c:scaling>
        <c:axPos val="l"/>
        <c:majorGridlines/>
        <c:numFmt formatCode="General" sourceLinked="1"/>
        <c:tickLblPos val="nextTo"/>
        <c:crossAx val="1006164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April!$B$296:$B$297</c:f>
              <c:strCache>
                <c:ptCount val="1"/>
                <c:pt idx="0">
                  <c:v>30.04.2013 Dienstag</c:v>
                </c:pt>
              </c:strCache>
            </c:strRef>
          </c:tx>
          <c:dLbls>
            <c:showVal val="1"/>
          </c:dLbls>
          <c:cat>
            <c:numRef>
              <c:f>(April!$C$297,April!$E$297,April!$G$297,April!$I$297,April!$K$297,April!$M$297,April!$O$297)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(April!$C$298,April!$E$298,April!$G$298,April!$I$298,April!$K$298,April!$M$298,April!$O$298)</c:f>
              <c:numCache>
                <c:formatCode>General</c:formatCode>
                <c:ptCount val="7"/>
              </c:numCache>
            </c:numRef>
          </c:val>
        </c:ser>
        <c:shape val="box"/>
        <c:axId val="115624960"/>
        <c:axId val="115630848"/>
        <c:axId val="0"/>
      </c:bar3DChart>
      <c:catAx>
        <c:axId val="115624960"/>
        <c:scaling>
          <c:orientation val="minMax"/>
        </c:scaling>
        <c:axPos val="b"/>
        <c:numFmt formatCode="hh:mm" sourceLinked="1"/>
        <c:tickLblPos val="nextTo"/>
        <c:txPr>
          <a:bodyPr/>
          <a:lstStyle/>
          <a:p>
            <a:pPr>
              <a:defRPr sz="800"/>
            </a:pPr>
            <a:endParaRPr lang="de-DE"/>
          </a:p>
        </c:txPr>
        <c:crossAx val="115630848"/>
        <c:crosses val="autoZero"/>
        <c:auto val="1"/>
        <c:lblAlgn val="ctr"/>
        <c:lblOffset val="100"/>
      </c:catAx>
      <c:valAx>
        <c:axId val="115630848"/>
        <c:scaling>
          <c:orientation val="minMax"/>
        </c:scaling>
        <c:axPos val="l"/>
        <c:majorGridlines/>
        <c:numFmt formatCode="General" sourceLinked="1"/>
        <c:tickLblPos val="nextTo"/>
        <c:crossAx val="1156249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April!$B$306:$B$307</c:f>
              <c:strCache>
                <c:ptCount val="1"/>
                <c:pt idx="0">
                  <c:v>01.05.2013 Mittwoch</c:v>
                </c:pt>
              </c:strCache>
            </c:strRef>
          </c:tx>
          <c:dLbls>
            <c:showVal val="1"/>
          </c:dLbls>
          <c:cat>
            <c:numRef>
              <c:f>(April!$C$307,April!$E$307,April!$G$307,April!$I$307,April!$K$307,April!$M$307,April!$O$307)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(April!$C$308,April!$E$308,April!$G$308,April!$I$308,April!$K$308,April!$M$308,April!$O$308)</c:f>
              <c:numCache>
                <c:formatCode>General</c:formatCode>
                <c:ptCount val="7"/>
              </c:numCache>
            </c:numRef>
          </c:val>
        </c:ser>
        <c:shape val="box"/>
        <c:axId val="115663616"/>
        <c:axId val="115665152"/>
        <c:axId val="0"/>
      </c:bar3DChart>
      <c:catAx>
        <c:axId val="115663616"/>
        <c:scaling>
          <c:orientation val="minMax"/>
        </c:scaling>
        <c:axPos val="b"/>
        <c:numFmt formatCode="hh:mm" sourceLinked="1"/>
        <c:tickLblPos val="nextTo"/>
        <c:txPr>
          <a:bodyPr/>
          <a:lstStyle/>
          <a:p>
            <a:pPr>
              <a:defRPr sz="800"/>
            </a:pPr>
            <a:endParaRPr lang="de-DE"/>
          </a:p>
        </c:txPr>
        <c:crossAx val="115665152"/>
        <c:crosses val="autoZero"/>
        <c:auto val="1"/>
        <c:lblAlgn val="ctr"/>
        <c:lblOffset val="100"/>
      </c:catAx>
      <c:valAx>
        <c:axId val="115665152"/>
        <c:scaling>
          <c:orientation val="minMax"/>
        </c:scaling>
        <c:axPos val="l"/>
        <c:majorGridlines/>
        <c:numFmt formatCode="General" sourceLinked="1"/>
        <c:tickLblPos val="nextTo"/>
        <c:crossAx val="1156636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April!$B$316:$B$317</c:f>
              <c:strCache>
                <c:ptCount val="1"/>
                <c:pt idx="0">
                  <c:v>02.05.2013 Donnerstag</c:v>
                </c:pt>
              </c:strCache>
            </c:strRef>
          </c:tx>
          <c:dLbls>
            <c:showVal val="1"/>
          </c:dLbls>
          <c:cat>
            <c:numRef>
              <c:f>(April!$C$317,April!$E$317,April!$G$317,April!$I$317,April!$K$317,April!$M$317,April!$O$317)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(April!$C$318,April!$E$318,April!$G$318,April!$I$318,April!$K$318,April!$M$318,April!$O$318)</c:f>
              <c:numCache>
                <c:formatCode>General</c:formatCode>
                <c:ptCount val="7"/>
              </c:numCache>
            </c:numRef>
          </c:val>
        </c:ser>
        <c:shape val="box"/>
        <c:axId val="115509120"/>
        <c:axId val="115510656"/>
        <c:axId val="0"/>
      </c:bar3DChart>
      <c:catAx>
        <c:axId val="115509120"/>
        <c:scaling>
          <c:orientation val="minMax"/>
        </c:scaling>
        <c:axPos val="b"/>
        <c:numFmt formatCode="hh:mm" sourceLinked="1"/>
        <c:tickLblPos val="nextTo"/>
        <c:txPr>
          <a:bodyPr/>
          <a:lstStyle/>
          <a:p>
            <a:pPr>
              <a:defRPr sz="800"/>
            </a:pPr>
            <a:endParaRPr lang="de-DE"/>
          </a:p>
        </c:txPr>
        <c:crossAx val="115510656"/>
        <c:crosses val="autoZero"/>
        <c:auto val="1"/>
        <c:lblAlgn val="ctr"/>
        <c:lblOffset val="100"/>
      </c:catAx>
      <c:valAx>
        <c:axId val="115510656"/>
        <c:scaling>
          <c:orientation val="minMax"/>
        </c:scaling>
        <c:axPos val="l"/>
        <c:majorGridlines/>
        <c:numFmt formatCode="General" sourceLinked="1"/>
        <c:tickLblPos val="nextTo"/>
        <c:crossAx val="1155091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April!$B$326:$B$327</c:f>
              <c:strCache>
                <c:ptCount val="1"/>
                <c:pt idx="0">
                  <c:v>03.05.2013 Freitag</c:v>
                </c:pt>
              </c:strCache>
            </c:strRef>
          </c:tx>
          <c:dLbls>
            <c:showVal val="1"/>
          </c:dLbls>
          <c:cat>
            <c:numRef>
              <c:f>(April!$C$327,April!$E$327,April!$G$327,April!$I$327,April!$K$327,April!$M$327,April!$O$327)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(April!$C$328,April!$E$328,April!$G$328,April!$I$328,April!$K$328,April!$M$328,April!$O$328)</c:f>
              <c:numCache>
                <c:formatCode>General</c:formatCode>
                <c:ptCount val="7"/>
              </c:numCache>
            </c:numRef>
          </c:val>
        </c:ser>
        <c:shape val="box"/>
        <c:axId val="115527040"/>
        <c:axId val="115750016"/>
        <c:axId val="0"/>
      </c:bar3DChart>
      <c:catAx>
        <c:axId val="115527040"/>
        <c:scaling>
          <c:orientation val="minMax"/>
        </c:scaling>
        <c:axPos val="b"/>
        <c:numFmt formatCode="hh:mm" sourceLinked="1"/>
        <c:tickLblPos val="nextTo"/>
        <c:txPr>
          <a:bodyPr/>
          <a:lstStyle/>
          <a:p>
            <a:pPr>
              <a:defRPr sz="800"/>
            </a:pPr>
            <a:endParaRPr lang="de-DE"/>
          </a:p>
        </c:txPr>
        <c:crossAx val="115750016"/>
        <c:crosses val="autoZero"/>
        <c:auto val="1"/>
        <c:lblAlgn val="ctr"/>
        <c:lblOffset val="100"/>
      </c:catAx>
      <c:valAx>
        <c:axId val="115750016"/>
        <c:scaling>
          <c:orientation val="minMax"/>
        </c:scaling>
        <c:axPos val="l"/>
        <c:majorGridlines/>
        <c:numFmt formatCode="General" sourceLinked="1"/>
        <c:tickLblPos val="nextTo"/>
        <c:crossAx val="1155270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Mai!$B$6:$B$7</c:f>
              <c:strCache>
                <c:ptCount val="1"/>
                <c:pt idx="0">
                  <c:v>01.05.2013 Mittwoch</c:v>
                </c:pt>
              </c:strCache>
            </c:strRef>
          </c:tx>
          <c:dLbls>
            <c:showVal val="1"/>
          </c:dLbls>
          <c:cat>
            <c:numRef>
              <c:f>(Mai!$C$7,Mai!$E$7,Mai!$G$7,Mai!$I$7,Mai!$K$7,Mai!$M$7,Mai!$O$7)</c:f>
              <c:numCache>
                <c:formatCode>hh:mm</c:formatCode>
                <c:ptCount val="7"/>
                <c:pt idx="0">
                  <c:v>0.3125</c:v>
                </c:pt>
                <c:pt idx="1">
                  <c:v>0.39583333333333331</c:v>
                </c:pt>
                <c:pt idx="2">
                  <c:v>0.5625</c:v>
                </c:pt>
                <c:pt idx="3">
                  <c:v>0.625</c:v>
                </c:pt>
                <c:pt idx="4">
                  <c:v>0.73263888888888884</c:v>
                </c:pt>
                <c:pt idx="5">
                  <c:v>0.8125</c:v>
                </c:pt>
                <c:pt idx="6">
                  <c:v>0.875</c:v>
                </c:pt>
              </c:numCache>
            </c:numRef>
          </c:cat>
          <c:val>
            <c:numRef>
              <c:f>(Mai!$C$8,Mai!$E$8,Mai!$G$8,Mai!$I$8,Mai!$K$8,Mai!$M$8,Mai!$O$8)</c:f>
              <c:numCache>
                <c:formatCode>General</c:formatCode>
                <c:ptCount val="7"/>
              </c:numCache>
            </c:numRef>
          </c:val>
        </c:ser>
        <c:shape val="box"/>
        <c:axId val="118000640"/>
        <c:axId val="118002432"/>
        <c:axId val="0"/>
      </c:bar3DChart>
      <c:catAx>
        <c:axId val="118000640"/>
        <c:scaling>
          <c:orientation val="minMax"/>
        </c:scaling>
        <c:axPos val="b"/>
        <c:numFmt formatCode="hh:mm" sourceLinked="1"/>
        <c:tickLblPos val="nextTo"/>
        <c:txPr>
          <a:bodyPr/>
          <a:lstStyle/>
          <a:p>
            <a:pPr>
              <a:defRPr sz="800"/>
            </a:pPr>
            <a:endParaRPr lang="de-DE"/>
          </a:p>
        </c:txPr>
        <c:crossAx val="118002432"/>
        <c:crosses val="autoZero"/>
        <c:auto val="1"/>
        <c:lblAlgn val="ctr"/>
        <c:lblOffset val="100"/>
      </c:catAx>
      <c:valAx>
        <c:axId val="118002432"/>
        <c:scaling>
          <c:orientation val="minMax"/>
        </c:scaling>
        <c:axPos val="l"/>
        <c:majorGridlines/>
        <c:numFmt formatCode="General" sourceLinked="1"/>
        <c:tickLblPos val="nextTo"/>
        <c:crossAx val="118000640"/>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Mai!$B$16:$B$17</c:f>
              <c:strCache>
                <c:ptCount val="1"/>
                <c:pt idx="0">
                  <c:v>02.05.2013 Donnerstag</c:v>
                </c:pt>
              </c:strCache>
            </c:strRef>
          </c:tx>
          <c:dLbls>
            <c:showVal val="1"/>
          </c:dLbls>
          <c:cat>
            <c:numRef>
              <c:f>(Mai!$C$17,Mai!$E$17,Mai!$G$17,Mai!$I$17,Mai!$K$17,Mai!$M$17,Mai!$O$17)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(Mai!$C$18,Mai!$E$18,Mai!$G$18,Mai!$I$18,Mai!$K$18,Mai!$M$18,Mai!$O$18)</c:f>
              <c:numCache>
                <c:formatCode>General</c:formatCode>
                <c:ptCount val="7"/>
              </c:numCache>
            </c:numRef>
          </c:val>
        </c:ser>
        <c:shape val="box"/>
        <c:axId val="118141696"/>
        <c:axId val="118143232"/>
        <c:axId val="0"/>
      </c:bar3DChart>
      <c:catAx>
        <c:axId val="118141696"/>
        <c:scaling>
          <c:orientation val="minMax"/>
        </c:scaling>
        <c:axPos val="b"/>
        <c:numFmt formatCode="hh:mm" sourceLinked="1"/>
        <c:tickLblPos val="nextTo"/>
        <c:txPr>
          <a:bodyPr/>
          <a:lstStyle/>
          <a:p>
            <a:pPr>
              <a:defRPr sz="800"/>
            </a:pPr>
            <a:endParaRPr lang="de-DE"/>
          </a:p>
        </c:txPr>
        <c:crossAx val="118143232"/>
        <c:crosses val="autoZero"/>
        <c:auto val="1"/>
        <c:lblAlgn val="ctr"/>
        <c:lblOffset val="100"/>
      </c:catAx>
      <c:valAx>
        <c:axId val="118143232"/>
        <c:scaling>
          <c:orientation val="minMax"/>
        </c:scaling>
        <c:axPos val="l"/>
        <c:majorGridlines/>
        <c:numFmt formatCode="General" sourceLinked="1"/>
        <c:tickLblPos val="nextTo"/>
        <c:crossAx val="11814169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97"/>
          <c:w val="0.84980689326060377"/>
          <c:h val="0.5894237761564205"/>
        </c:manualLayout>
      </c:layout>
      <c:bar3DChart>
        <c:barDir val="col"/>
        <c:grouping val="clustered"/>
        <c:ser>
          <c:idx val="0"/>
          <c:order val="0"/>
          <c:tx>
            <c:strRef>
              <c:f>Mai!$B$26:$B$27</c:f>
              <c:strCache>
                <c:ptCount val="1"/>
                <c:pt idx="0">
                  <c:v>03.05.2013 Freitag</c:v>
                </c:pt>
              </c:strCache>
            </c:strRef>
          </c:tx>
          <c:dLbls>
            <c:showVal val="1"/>
          </c:dLbls>
          <c:cat>
            <c:numRef>
              <c:f>(Mai!$C$27,Mai!$E$27,Mai!$G$27,Mai!$I$27,Mai!$K$27,Mai!$M$27,Mai!$O$27)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(Mai!$C$28,Mai!$E$28,Mai!$G$28,Mai!$I$28,Mai!$K$28,Mai!$M$28,Mai!$O$28)</c:f>
              <c:numCache>
                <c:formatCode>General</c:formatCode>
                <c:ptCount val="7"/>
              </c:numCache>
            </c:numRef>
          </c:val>
        </c:ser>
        <c:shape val="box"/>
        <c:axId val="118176000"/>
        <c:axId val="118181888"/>
        <c:axId val="0"/>
      </c:bar3DChart>
      <c:catAx>
        <c:axId val="118176000"/>
        <c:scaling>
          <c:orientation val="minMax"/>
        </c:scaling>
        <c:axPos val="b"/>
        <c:numFmt formatCode="hh:mm" sourceLinked="1"/>
        <c:tickLblPos val="nextTo"/>
        <c:txPr>
          <a:bodyPr/>
          <a:lstStyle/>
          <a:p>
            <a:pPr>
              <a:defRPr sz="800"/>
            </a:pPr>
            <a:endParaRPr lang="de-DE"/>
          </a:p>
        </c:txPr>
        <c:crossAx val="118181888"/>
        <c:crosses val="autoZero"/>
        <c:auto val="1"/>
        <c:lblAlgn val="ctr"/>
        <c:lblOffset val="100"/>
      </c:catAx>
      <c:valAx>
        <c:axId val="118181888"/>
        <c:scaling>
          <c:orientation val="minMax"/>
        </c:scaling>
        <c:axPos val="l"/>
        <c:majorGridlines/>
        <c:numFmt formatCode="General" sourceLinked="1"/>
        <c:tickLblPos val="nextTo"/>
        <c:crossAx val="118176000"/>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Mai!$B$36:$B$37</c:f>
              <c:strCache>
                <c:ptCount val="1"/>
                <c:pt idx="0">
                  <c:v>04.05.2013 Samstag</c:v>
                </c:pt>
              </c:strCache>
            </c:strRef>
          </c:tx>
          <c:dLbls>
            <c:showVal val="1"/>
          </c:dLbls>
          <c:cat>
            <c:numRef>
              <c:f>(Mai!$C$37,Mai!$E$37,Mai!$G$37,Mai!$I$37,Mai!$K$37,Mai!$M$37,Mai!$O$37)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(Mai!$C$38,Mai!$E$38,Mai!$G$38,Mai!$I$38,Mai!$K$38,Mai!$M$38,Mai!$O$38)</c:f>
              <c:numCache>
                <c:formatCode>General</c:formatCode>
                <c:ptCount val="7"/>
              </c:numCache>
            </c:numRef>
          </c:val>
        </c:ser>
        <c:shape val="box"/>
        <c:axId val="118218752"/>
        <c:axId val="118220288"/>
        <c:axId val="0"/>
      </c:bar3DChart>
      <c:catAx>
        <c:axId val="118218752"/>
        <c:scaling>
          <c:orientation val="minMax"/>
        </c:scaling>
        <c:axPos val="b"/>
        <c:numFmt formatCode="hh:mm" sourceLinked="1"/>
        <c:tickLblPos val="nextTo"/>
        <c:txPr>
          <a:bodyPr/>
          <a:lstStyle/>
          <a:p>
            <a:pPr>
              <a:defRPr sz="800"/>
            </a:pPr>
            <a:endParaRPr lang="de-DE"/>
          </a:p>
        </c:txPr>
        <c:crossAx val="118220288"/>
        <c:crosses val="autoZero"/>
        <c:auto val="1"/>
        <c:lblAlgn val="ctr"/>
        <c:lblOffset val="100"/>
      </c:catAx>
      <c:valAx>
        <c:axId val="118220288"/>
        <c:scaling>
          <c:orientation val="minMax"/>
        </c:scaling>
        <c:axPos val="l"/>
        <c:majorGridlines/>
        <c:numFmt formatCode="General" sourceLinked="1"/>
        <c:tickLblPos val="nextTo"/>
        <c:crossAx val="1182187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Mai!$B$46:$B$47</c:f>
              <c:strCache>
                <c:ptCount val="1"/>
                <c:pt idx="0">
                  <c:v>05.05.2013 Sonntag</c:v>
                </c:pt>
              </c:strCache>
            </c:strRef>
          </c:tx>
          <c:dLbls>
            <c:showVal val="1"/>
          </c:dLbls>
          <c:cat>
            <c:numRef>
              <c:f>(Mai!$C$47,Mai!$E$47,Mai!$G$47,Mai!$I$47,Mai!$K$47,Mai!$M$47,Mai!$O$47)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(Mai!$C$48,Mai!$E$48,Mai!$G$48,Mai!$I$48,Mai!$K$48,Mai!$M$48,Mai!$O$48)</c:f>
              <c:numCache>
                <c:formatCode>General</c:formatCode>
                <c:ptCount val="7"/>
              </c:numCache>
            </c:numRef>
          </c:val>
        </c:ser>
        <c:shape val="box"/>
        <c:axId val="118248960"/>
        <c:axId val="118250496"/>
        <c:axId val="0"/>
      </c:bar3DChart>
      <c:catAx>
        <c:axId val="118248960"/>
        <c:scaling>
          <c:orientation val="minMax"/>
        </c:scaling>
        <c:axPos val="b"/>
        <c:numFmt formatCode="hh:mm" sourceLinked="1"/>
        <c:tickLblPos val="nextTo"/>
        <c:txPr>
          <a:bodyPr/>
          <a:lstStyle/>
          <a:p>
            <a:pPr>
              <a:defRPr sz="800"/>
            </a:pPr>
            <a:endParaRPr lang="de-DE"/>
          </a:p>
        </c:txPr>
        <c:crossAx val="118250496"/>
        <c:crosses val="autoZero"/>
        <c:auto val="1"/>
        <c:lblAlgn val="ctr"/>
        <c:lblOffset val="100"/>
      </c:catAx>
      <c:valAx>
        <c:axId val="118250496"/>
        <c:scaling>
          <c:orientation val="minMax"/>
        </c:scaling>
        <c:axPos val="l"/>
        <c:majorGridlines/>
        <c:numFmt formatCode="General" sourceLinked="1"/>
        <c:tickLblPos val="nextTo"/>
        <c:crossAx val="1182489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Mai!$B$56:$B$57</c:f>
              <c:strCache>
                <c:ptCount val="1"/>
                <c:pt idx="0">
                  <c:v>06.05.2013 Montag</c:v>
                </c:pt>
              </c:strCache>
            </c:strRef>
          </c:tx>
          <c:dLbls>
            <c:showVal val="1"/>
          </c:dLbls>
          <c:cat>
            <c:numRef>
              <c:f>(Mai!$C$57,Mai!$E$57,Mai!$G$57,Mai!$I$57,Mai!$K$57,Mai!$M$57,Mai!$O$57)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(Mai!$C$58,Mai!$E$58,Mai!$G$58,Mai!$I$58,Mai!$K$58,Mai!$M$58,Mai!$O$58)</c:f>
              <c:numCache>
                <c:formatCode>General</c:formatCode>
                <c:ptCount val="7"/>
              </c:numCache>
            </c:numRef>
          </c:val>
        </c:ser>
        <c:shape val="box"/>
        <c:axId val="118279168"/>
        <c:axId val="118280960"/>
        <c:axId val="0"/>
      </c:bar3DChart>
      <c:catAx>
        <c:axId val="118279168"/>
        <c:scaling>
          <c:orientation val="minMax"/>
        </c:scaling>
        <c:axPos val="b"/>
        <c:numFmt formatCode="hh:mm" sourceLinked="1"/>
        <c:tickLblPos val="nextTo"/>
        <c:txPr>
          <a:bodyPr/>
          <a:lstStyle/>
          <a:p>
            <a:pPr>
              <a:defRPr sz="800"/>
            </a:pPr>
            <a:endParaRPr lang="de-DE"/>
          </a:p>
        </c:txPr>
        <c:crossAx val="118280960"/>
        <c:crosses val="autoZero"/>
        <c:auto val="1"/>
        <c:lblAlgn val="ctr"/>
        <c:lblOffset val="100"/>
      </c:catAx>
      <c:valAx>
        <c:axId val="118280960"/>
        <c:scaling>
          <c:orientation val="minMax"/>
        </c:scaling>
        <c:axPos val="l"/>
        <c:majorGridlines/>
        <c:numFmt formatCode="General" sourceLinked="1"/>
        <c:tickLblPos val="nextTo"/>
        <c:crossAx val="1182791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Januar!$B$166:$B$167</c:f>
              <c:strCache>
                <c:ptCount val="1"/>
                <c:pt idx="0">
                  <c:v>17.01.2013 Donnerstag</c:v>
                </c:pt>
              </c:strCache>
            </c:strRef>
          </c:tx>
          <c:dLbls>
            <c:showVal val="1"/>
          </c:dLbls>
          <c:cat>
            <c:numRef>
              <c:f>(Januar!$C$167,Januar!$E$167,Januar!$G$167,Januar!$I$167,Januar!$K$167,Januar!$M$167,Januar!$O$167)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(Januar!$C$168,Januar!$E$168,Januar!$G$168,Januar!$I$168,Januar!$K$168,Januar!$M$168,Januar!$O$168)</c:f>
              <c:numCache>
                <c:formatCode>General</c:formatCode>
                <c:ptCount val="7"/>
              </c:numCache>
            </c:numRef>
          </c:val>
        </c:ser>
        <c:shape val="box"/>
        <c:axId val="100659200"/>
        <c:axId val="100660736"/>
        <c:axId val="0"/>
      </c:bar3DChart>
      <c:catAx>
        <c:axId val="100659200"/>
        <c:scaling>
          <c:orientation val="minMax"/>
        </c:scaling>
        <c:axPos val="b"/>
        <c:numFmt formatCode="hh:mm" sourceLinked="1"/>
        <c:tickLblPos val="nextTo"/>
        <c:crossAx val="100660736"/>
        <c:crosses val="autoZero"/>
        <c:auto val="1"/>
        <c:lblAlgn val="ctr"/>
        <c:lblOffset val="100"/>
      </c:catAx>
      <c:valAx>
        <c:axId val="100660736"/>
        <c:scaling>
          <c:orientation val="minMax"/>
        </c:scaling>
        <c:axPos val="l"/>
        <c:majorGridlines/>
        <c:numFmt formatCode="General" sourceLinked="1"/>
        <c:tickLblPos val="nextTo"/>
        <c:crossAx val="1006592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Mai!$B$66:$B$67</c:f>
              <c:strCache>
                <c:ptCount val="1"/>
                <c:pt idx="0">
                  <c:v>07.05.2013 Dienstag</c:v>
                </c:pt>
              </c:strCache>
            </c:strRef>
          </c:tx>
          <c:dLbls>
            <c:showVal val="1"/>
          </c:dLbls>
          <c:cat>
            <c:numRef>
              <c:f>(Mai!$C$67,Mai!$E$67,Mai!$G$67,Mai!$I$67,Mai!$K$67,Mai!$M$67,Mai!$O$67)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(Mai!$C$68,Mai!$E$68,Mai!$G$68,Mai!$I$68,Mai!$K$68,Mai!$M$68,Mai!$O$68)</c:f>
              <c:numCache>
                <c:formatCode>General</c:formatCode>
                <c:ptCount val="7"/>
              </c:numCache>
            </c:numRef>
          </c:val>
        </c:ser>
        <c:shape val="box"/>
        <c:axId val="118317824"/>
        <c:axId val="118319360"/>
        <c:axId val="0"/>
      </c:bar3DChart>
      <c:catAx>
        <c:axId val="118317824"/>
        <c:scaling>
          <c:orientation val="minMax"/>
        </c:scaling>
        <c:axPos val="b"/>
        <c:numFmt formatCode="hh:mm" sourceLinked="1"/>
        <c:tickLblPos val="nextTo"/>
        <c:txPr>
          <a:bodyPr/>
          <a:lstStyle/>
          <a:p>
            <a:pPr>
              <a:defRPr sz="800"/>
            </a:pPr>
            <a:endParaRPr lang="de-DE"/>
          </a:p>
        </c:txPr>
        <c:crossAx val="118319360"/>
        <c:crosses val="autoZero"/>
        <c:auto val="1"/>
        <c:lblAlgn val="ctr"/>
        <c:lblOffset val="100"/>
      </c:catAx>
      <c:valAx>
        <c:axId val="118319360"/>
        <c:scaling>
          <c:orientation val="minMax"/>
        </c:scaling>
        <c:axPos val="l"/>
        <c:majorGridlines/>
        <c:numFmt formatCode="General" sourceLinked="1"/>
        <c:tickLblPos val="nextTo"/>
        <c:crossAx val="1183178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Mai!$B$76:$B$77</c:f>
              <c:strCache>
                <c:ptCount val="1"/>
                <c:pt idx="0">
                  <c:v>08.05.2013 Mittwoch</c:v>
                </c:pt>
              </c:strCache>
            </c:strRef>
          </c:tx>
          <c:dLbls>
            <c:showVal val="1"/>
          </c:dLbls>
          <c:cat>
            <c:numRef>
              <c:f>(Mai!$C$77,Mai!$E$77,Mai!$G$77,Mai!$I$77,Mai!$K$77,Mai!$M$77,Mai!$O$77)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(Mai!$C$78,Mai!$E$78,Mai!$G$78,Mai!$I$78,Mai!$K$78,Mai!$M$78,Mai!$O$78)</c:f>
              <c:numCache>
                <c:formatCode>General</c:formatCode>
                <c:ptCount val="7"/>
              </c:numCache>
            </c:numRef>
          </c:val>
        </c:ser>
        <c:shape val="box"/>
        <c:axId val="118335744"/>
        <c:axId val="118341632"/>
        <c:axId val="0"/>
      </c:bar3DChart>
      <c:catAx>
        <c:axId val="118335744"/>
        <c:scaling>
          <c:orientation val="minMax"/>
        </c:scaling>
        <c:axPos val="b"/>
        <c:numFmt formatCode="hh:mm" sourceLinked="1"/>
        <c:tickLblPos val="nextTo"/>
        <c:txPr>
          <a:bodyPr/>
          <a:lstStyle/>
          <a:p>
            <a:pPr>
              <a:defRPr sz="800"/>
            </a:pPr>
            <a:endParaRPr lang="de-DE"/>
          </a:p>
        </c:txPr>
        <c:crossAx val="118341632"/>
        <c:crosses val="autoZero"/>
        <c:auto val="1"/>
        <c:lblAlgn val="ctr"/>
        <c:lblOffset val="100"/>
      </c:catAx>
      <c:valAx>
        <c:axId val="118341632"/>
        <c:scaling>
          <c:orientation val="minMax"/>
        </c:scaling>
        <c:axPos val="l"/>
        <c:majorGridlines/>
        <c:numFmt formatCode="General" sourceLinked="1"/>
        <c:tickLblPos val="nextTo"/>
        <c:crossAx val="1183357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Mai!$B$86:$B$87</c:f>
              <c:strCache>
                <c:ptCount val="1"/>
                <c:pt idx="0">
                  <c:v>09.05.2013 Donnerstag</c:v>
                </c:pt>
              </c:strCache>
            </c:strRef>
          </c:tx>
          <c:dLbls>
            <c:showVal val="1"/>
          </c:dLbls>
          <c:cat>
            <c:numRef>
              <c:f>(Mai!$C$87,Mai!$E$87,Mai!$G$87,Mai!$I$87,Mai!$K$87,Mai!$M$87,Mai!$O$87)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(Mai!$C$88,Mai!$E$88,Mai!$G$88,Mai!$I$88,Mai!$K$88,Mai!$M$88,Mai!$O$88)</c:f>
              <c:numCache>
                <c:formatCode>General</c:formatCode>
                <c:ptCount val="7"/>
              </c:numCache>
            </c:numRef>
          </c:val>
        </c:ser>
        <c:shape val="box"/>
        <c:axId val="118378496"/>
        <c:axId val="118380032"/>
        <c:axId val="0"/>
      </c:bar3DChart>
      <c:catAx>
        <c:axId val="118378496"/>
        <c:scaling>
          <c:orientation val="minMax"/>
        </c:scaling>
        <c:axPos val="b"/>
        <c:numFmt formatCode="hh:mm" sourceLinked="1"/>
        <c:tickLblPos val="nextTo"/>
        <c:txPr>
          <a:bodyPr/>
          <a:lstStyle/>
          <a:p>
            <a:pPr>
              <a:defRPr sz="800"/>
            </a:pPr>
            <a:endParaRPr lang="de-DE"/>
          </a:p>
        </c:txPr>
        <c:crossAx val="118380032"/>
        <c:crosses val="autoZero"/>
        <c:auto val="1"/>
        <c:lblAlgn val="ctr"/>
        <c:lblOffset val="100"/>
      </c:catAx>
      <c:valAx>
        <c:axId val="118380032"/>
        <c:scaling>
          <c:orientation val="minMax"/>
        </c:scaling>
        <c:axPos val="l"/>
        <c:majorGridlines/>
        <c:numFmt formatCode="General" sourceLinked="1"/>
        <c:tickLblPos val="nextTo"/>
        <c:crossAx val="1183784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Mai!$B$96:$B$97</c:f>
              <c:strCache>
                <c:ptCount val="1"/>
                <c:pt idx="0">
                  <c:v>10.05.2013 Freitag</c:v>
                </c:pt>
              </c:strCache>
            </c:strRef>
          </c:tx>
          <c:dLbls>
            <c:showVal val="1"/>
          </c:dLbls>
          <c:cat>
            <c:numRef>
              <c:f>(Mai!$C$97,Mai!$E$97,Mai!$G$97,Mai!$I$97,Mai!$K$97,Mai!$M$97,Mai!$O$97)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(Mai!$C$98,Mai!$E$98,Mai!$G$98,Mai!$I$98,Mai!$K$98,Mai!$M$98,Mai!$O$98)</c:f>
              <c:numCache>
                <c:formatCode>General</c:formatCode>
                <c:ptCount val="7"/>
              </c:numCache>
            </c:numRef>
          </c:val>
        </c:ser>
        <c:shape val="box"/>
        <c:axId val="118429184"/>
        <c:axId val="118430720"/>
        <c:axId val="0"/>
      </c:bar3DChart>
      <c:catAx>
        <c:axId val="118429184"/>
        <c:scaling>
          <c:orientation val="minMax"/>
        </c:scaling>
        <c:axPos val="b"/>
        <c:numFmt formatCode="hh:mm" sourceLinked="1"/>
        <c:tickLblPos val="nextTo"/>
        <c:txPr>
          <a:bodyPr/>
          <a:lstStyle/>
          <a:p>
            <a:pPr>
              <a:defRPr sz="800"/>
            </a:pPr>
            <a:endParaRPr lang="de-DE"/>
          </a:p>
        </c:txPr>
        <c:crossAx val="118430720"/>
        <c:crosses val="autoZero"/>
        <c:auto val="1"/>
        <c:lblAlgn val="ctr"/>
        <c:lblOffset val="100"/>
      </c:catAx>
      <c:valAx>
        <c:axId val="118430720"/>
        <c:scaling>
          <c:orientation val="minMax"/>
        </c:scaling>
        <c:axPos val="l"/>
        <c:majorGridlines/>
        <c:numFmt formatCode="General" sourceLinked="1"/>
        <c:tickLblPos val="nextTo"/>
        <c:crossAx val="1184291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Mai!$B$106:$B$107</c:f>
              <c:strCache>
                <c:ptCount val="1"/>
                <c:pt idx="0">
                  <c:v>11.05.2013 Samstag</c:v>
                </c:pt>
              </c:strCache>
            </c:strRef>
          </c:tx>
          <c:dLbls>
            <c:showVal val="1"/>
          </c:dLbls>
          <c:cat>
            <c:numRef>
              <c:f>(Mai!$C$107,Mai!$E$107,Mai!$G$107,Mai!$I$107,Mai!$K$107,Mai!$M$107,Mai!$O$107)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(Mai!$C$108,Mai!$E$108,Mai!$G$108,Mai!$I$108,Mai!$K$108,Mai!$M$108,Mai!$O$108)</c:f>
              <c:numCache>
                <c:formatCode>General</c:formatCode>
                <c:ptCount val="7"/>
              </c:numCache>
            </c:numRef>
          </c:val>
        </c:ser>
        <c:shape val="box"/>
        <c:axId val="118455296"/>
        <c:axId val="118461184"/>
        <c:axId val="0"/>
      </c:bar3DChart>
      <c:catAx>
        <c:axId val="118455296"/>
        <c:scaling>
          <c:orientation val="minMax"/>
        </c:scaling>
        <c:axPos val="b"/>
        <c:numFmt formatCode="hh:mm" sourceLinked="1"/>
        <c:tickLblPos val="nextTo"/>
        <c:txPr>
          <a:bodyPr/>
          <a:lstStyle/>
          <a:p>
            <a:pPr>
              <a:defRPr sz="800"/>
            </a:pPr>
            <a:endParaRPr lang="de-DE"/>
          </a:p>
        </c:txPr>
        <c:crossAx val="118461184"/>
        <c:crosses val="autoZero"/>
        <c:auto val="1"/>
        <c:lblAlgn val="ctr"/>
        <c:lblOffset val="100"/>
      </c:catAx>
      <c:valAx>
        <c:axId val="118461184"/>
        <c:scaling>
          <c:orientation val="minMax"/>
        </c:scaling>
        <c:axPos val="l"/>
        <c:majorGridlines/>
        <c:numFmt formatCode="General" sourceLinked="1"/>
        <c:tickLblPos val="nextTo"/>
        <c:crossAx val="11845529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Mai!$B$116:$B$117</c:f>
              <c:strCache>
                <c:ptCount val="1"/>
                <c:pt idx="0">
                  <c:v>12.05.2013 Sonntag</c:v>
                </c:pt>
              </c:strCache>
            </c:strRef>
          </c:tx>
          <c:dLbls>
            <c:showVal val="1"/>
          </c:dLbls>
          <c:cat>
            <c:numRef>
              <c:f>(Mai!$C$117,Mai!$E$117,Mai!$G$117,Mai!$I$117,Mai!$K$117,Mai!$M$117,Mai!$O$117)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(Mai!$C$118,Mai!$E$118,Mai!$G$118,Mai!$I$118,Mai!$K$118,Mai!$M$118,Mai!$O$118)</c:f>
              <c:numCache>
                <c:formatCode>General</c:formatCode>
                <c:ptCount val="7"/>
              </c:numCache>
            </c:numRef>
          </c:val>
        </c:ser>
        <c:shape val="box"/>
        <c:axId val="118489856"/>
        <c:axId val="118491392"/>
        <c:axId val="0"/>
      </c:bar3DChart>
      <c:catAx>
        <c:axId val="118489856"/>
        <c:scaling>
          <c:orientation val="minMax"/>
        </c:scaling>
        <c:axPos val="b"/>
        <c:numFmt formatCode="hh:mm" sourceLinked="1"/>
        <c:tickLblPos val="nextTo"/>
        <c:txPr>
          <a:bodyPr/>
          <a:lstStyle/>
          <a:p>
            <a:pPr>
              <a:defRPr sz="800"/>
            </a:pPr>
            <a:endParaRPr lang="de-DE"/>
          </a:p>
        </c:txPr>
        <c:crossAx val="118491392"/>
        <c:crosses val="autoZero"/>
        <c:auto val="1"/>
        <c:lblAlgn val="ctr"/>
        <c:lblOffset val="100"/>
      </c:catAx>
      <c:valAx>
        <c:axId val="118491392"/>
        <c:scaling>
          <c:orientation val="minMax"/>
        </c:scaling>
        <c:axPos val="l"/>
        <c:majorGridlines/>
        <c:numFmt formatCode="General" sourceLinked="1"/>
        <c:tickLblPos val="nextTo"/>
        <c:crossAx val="1184898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Mai!$B$126:$B$127</c:f>
              <c:strCache>
                <c:ptCount val="1"/>
                <c:pt idx="0">
                  <c:v>13.05.2013 Montag</c:v>
                </c:pt>
              </c:strCache>
            </c:strRef>
          </c:tx>
          <c:dLbls>
            <c:showVal val="1"/>
          </c:dLbls>
          <c:cat>
            <c:numRef>
              <c:f>(Mai!$C$127,Mai!$E$127,Mai!$G$127,Mai!$I$127,Mai!$K$127,Mai!$M$127,Mai!$O$127)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(Mai!$C$128,Mai!$E$128,Mai!$G$128,Mai!$I$128,Mai!$K$128,Mai!$M$128,Mai!$O$128)</c:f>
              <c:numCache>
                <c:formatCode>General</c:formatCode>
                <c:ptCount val="7"/>
              </c:numCache>
            </c:numRef>
          </c:val>
        </c:ser>
        <c:shape val="box"/>
        <c:axId val="118528256"/>
        <c:axId val="118530048"/>
        <c:axId val="0"/>
      </c:bar3DChart>
      <c:catAx>
        <c:axId val="118528256"/>
        <c:scaling>
          <c:orientation val="minMax"/>
        </c:scaling>
        <c:axPos val="b"/>
        <c:numFmt formatCode="hh:mm" sourceLinked="1"/>
        <c:tickLblPos val="nextTo"/>
        <c:txPr>
          <a:bodyPr/>
          <a:lstStyle/>
          <a:p>
            <a:pPr>
              <a:defRPr sz="800"/>
            </a:pPr>
            <a:endParaRPr lang="de-DE"/>
          </a:p>
        </c:txPr>
        <c:crossAx val="118530048"/>
        <c:crosses val="autoZero"/>
        <c:auto val="1"/>
        <c:lblAlgn val="ctr"/>
        <c:lblOffset val="100"/>
      </c:catAx>
      <c:valAx>
        <c:axId val="118530048"/>
        <c:scaling>
          <c:orientation val="minMax"/>
        </c:scaling>
        <c:axPos val="l"/>
        <c:majorGridlines/>
        <c:numFmt formatCode="General" sourceLinked="1"/>
        <c:tickLblPos val="nextTo"/>
        <c:crossAx val="1185282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Mai!$B$136:$B$137</c:f>
              <c:strCache>
                <c:ptCount val="1"/>
                <c:pt idx="0">
                  <c:v>14.05.2013 Dienstag</c:v>
                </c:pt>
              </c:strCache>
            </c:strRef>
          </c:tx>
          <c:dLbls>
            <c:showVal val="1"/>
          </c:dLbls>
          <c:cat>
            <c:numRef>
              <c:f>(Mai!$C$137,Mai!$E$137,Mai!$G$137,Mai!$I$137,Mai!$K$137,Mai!$M$137,Mai!$O$137)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(Mai!$C$138,Mai!$E$138,Mai!$G$138,Mai!$I$138,Mai!$K$138,Mai!$M$138,Mai!$O$138)</c:f>
              <c:numCache>
                <c:formatCode>General</c:formatCode>
                <c:ptCount val="7"/>
              </c:numCache>
            </c:numRef>
          </c:val>
        </c:ser>
        <c:shape val="box"/>
        <c:axId val="118571008"/>
        <c:axId val="118572544"/>
        <c:axId val="0"/>
      </c:bar3DChart>
      <c:catAx>
        <c:axId val="118571008"/>
        <c:scaling>
          <c:orientation val="minMax"/>
        </c:scaling>
        <c:axPos val="b"/>
        <c:numFmt formatCode="hh:mm" sourceLinked="1"/>
        <c:tickLblPos val="nextTo"/>
        <c:txPr>
          <a:bodyPr/>
          <a:lstStyle/>
          <a:p>
            <a:pPr>
              <a:defRPr sz="800"/>
            </a:pPr>
            <a:endParaRPr lang="de-DE"/>
          </a:p>
        </c:txPr>
        <c:crossAx val="118572544"/>
        <c:crosses val="autoZero"/>
        <c:auto val="1"/>
        <c:lblAlgn val="ctr"/>
        <c:lblOffset val="100"/>
      </c:catAx>
      <c:valAx>
        <c:axId val="118572544"/>
        <c:scaling>
          <c:orientation val="minMax"/>
        </c:scaling>
        <c:axPos val="l"/>
        <c:majorGridlines/>
        <c:numFmt formatCode="General" sourceLinked="1"/>
        <c:tickLblPos val="nextTo"/>
        <c:crossAx val="118571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Mai!$B$146:$B$147</c:f>
              <c:strCache>
                <c:ptCount val="1"/>
                <c:pt idx="0">
                  <c:v>15.05.2013 Mittwoch</c:v>
                </c:pt>
              </c:strCache>
            </c:strRef>
          </c:tx>
          <c:dLbls>
            <c:showVal val="1"/>
          </c:dLbls>
          <c:cat>
            <c:numRef>
              <c:f>(Mai!$C$147,Mai!$E$147,Mai!$G$147,Mai!$I$147,Mai!$K$147,Mai!$M$147,Mai!$O$147)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(Mai!$C$148,Mai!$E$148,Mai!$G$148,Mai!$I$148,Mai!$K$148,Mai!$M$148,Mai!$O$148)</c:f>
              <c:numCache>
                <c:formatCode>General</c:formatCode>
                <c:ptCount val="7"/>
              </c:numCache>
            </c:numRef>
          </c:val>
        </c:ser>
        <c:shape val="box"/>
        <c:axId val="118597120"/>
        <c:axId val="118598656"/>
        <c:axId val="0"/>
      </c:bar3DChart>
      <c:catAx>
        <c:axId val="118597120"/>
        <c:scaling>
          <c:orientation val="minMax"/>
        </c:scaling>
        <c:axPos val="b"/>
        <c:numFmt formatCode="hh:mm" sourceLinked="1"/>
        <c:tickLblPos val="nextTo"/>
        <c:txPr>
          <a:bodyPr/>
          <a:lstStyle/>
          <a:p>
            <a:pPr>
              <a:defRPr sz="800"/>
            </a:pPr>
            <a:endParaRPr lang="de-DE"/>
          </a:p>
        </c:txPr>
        <c:crossAx val="118598656"/>
        <c:crosses val="autoZero"/>
        <c:auto val="1"/>
        <c:lblAlgn val="ctr"/>
        <c:lblOffset val="100"/>
      </c:catAx>
      <c:valAx>
        <c:axId val="118598656"/>
        <c:scaling>
          <c:orientation val="minMax"/>
        </c:scaling>
        <c:axPos val="l"/>
        <c:majorGridlines/>
        <c:numFmt formatCode="General" sourceLinked="1"/>
        <c:tickLblPos val="nextTo"/>
        <c:crossAx val="1185971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Mai!$B$156:$B$157</c:f>
              <c:strCache>
                <c:ptCount val="1"/>
                <c:pt idx="0">
                  <c:v>16.05.2013 Donnerstag</c:v>
                </c:pt>
              </c:strCache>
            </c:strRef>
          </c:tx>
          <c:dLbls>
            <c:showVal val="1"/>
          </c:dLbls>
          <c:cat>
            <c:numRef>
              <c:f>(Mai!$C$157,Mai!$E$157,Mai!$G$157,Mai!$I$157,Mai!$K$157,Mai!$M$157,Mai!$O$157)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(Mai!$C$158,Mai!$E$158,Mai!$G$158,Mai!$I$158,Mai!$K$158,Mai!$M$158,Mai!$O$158)</c:f>
              <c:numCache>
                <c:formatCode>General</c:formatCode>
                <c:ptCount val="7"/>
              </c:numCache>
            </c:numRef>
          </c:val>
        </c:ser>
        <c:shape val="box"/>
        <c:axId val="118639616"/>
        <c:axId val="118645504"/>
        <c:axId val="0"/>
      </c:bar3DChart>
      <c:catAx>
        <c:axId val="118639616"/>
        <c:scaling>
          <c:orientation val="minMax"/>
        </c:scaling>
        <c:axPos val="b"/>
        <c:numFmt formatCode="hh:mm" sourceLinked="1"/>
        <c:tickLblPos val="nextTo"/>
        <c:txPr>
          <a:bodyPr/>
          <a:lstStyle/>
          <a:p>
            <a:pPr>
              <a:defRPr sz="800"/>
            </a:pPr>
            <a:endParaRPr lang="de-DE"/>
          </a:p>
        </c:txPr>
        <c:crossAx val="118645504"/>
        <c:crosses val="autoZero"/>
        <c:auto val="1"/>
        <c:lblAlgn val="ctr"/>
        <c:lblOffset val="100"/>
      </c:catAx>
      <c:valAx>
        <c:axId val="118645504"/>
        <c:scaling>
          <c:orientation val="minMax"/>
        </c:scaling>
        <c:axPos val="l"/>
        <c:majorGridlines/>
        <c:numFmt formatCode="General" sourceLinked="1"/>
        <c:tickLblPos val="nextTo"/>
        <c:crossAx val="1186396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Januar!$B$176:$B$177</c:f>
              <c:strCache>
                <c:ptCount val="1"/>
                <c:pt idx="0">
                  <c:v>18.01.2013 Freitag</c:v>
                </c:pt>
              </c:strCache>
            </c:strRef>
          </c:tx>
          <c:dLbls>
            <c:showVal val="1"/>
          </c:dLbls>
          <c:cat>
            <c:numRef>
              <c:f>(Januar!$C$177,Januar!$E$177,Januar!$G$177,Januar!$I$177,Januar!$K$177,Januar!$M$177,Januar!$O$177)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(Januar!$C$178,Januar!$E$178,Januar!$G$178,Januar!$I$178,Januar!$K$178,Januar!$M$178,Januar!$O$178)</c:f>
              <c:numCache>
                <c:formatCode>General</c:formatCode>
                <c:ptCount val="7"/>
              </c:numCache>
            </c:numRef>
          </c:val>
        </c:ser>
        <c:shape val="box"/>
        <c:axId val="100763136"/>
        <c:axId val="100764672"/>
        <c:axId val="0"/>
      </c:bar3DChart>
      <c:catAx>
        <c:axId val="100763136"/>
        <c:scaling>
          <c:orientation val="minMax"/>
        </c:scaling>
        <c:axPos val="b"/>
        <c:numFmt formatCode="hh:mm" sourceLinked="1"/>
        <c:tickLblPos val="nextTo"/>
        <c:crossAx val="100764672"/>
        <c:crosses val="autoZero"/>
        <c:auto val="1"/>
        <c:lblAlgn val="ctr"/>
        <c:lblOffset val="100"/>
      </c:catAx>
      <c:valAx>
        <c:axId val="100764672"/>
        <c:scaling>
          <c:orientation val="minMax"/>
        </c:scaling>
        <c:axPos val="l"/>
        <c:majorGridlines/>
        <c:numFmt formatCode="General" sourceLinked="1"/>
        <c:tickLblPos val="nextTo"/>
        <c:crossAx val="1007631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Mai!$B$166:$B$167</c:f>
              <c:strCache>
                <c:ptCount val="1"/>
                <c:pt idx="0">
                  <c:v>17.05.2013 Freitag</c:v>
                </c:pt>
              </c:strCache>
            </c:strRef>
          </c:tx>
          <c:dLbls>
            <c:showVal val="1"/>
          </c:dLbls>
          <c:cat>
            <c:numRef>
              <c:f>(Mai!$C$167,Mai!$E$167,Mai!$G$167,Mai!$I$167,Mai!$K$167,Mai!$M$167,Mai!$O$167)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(Mai!$C$168,Mai!$E$168,Mai!$G$168,Mai!$I$168,Mai!$K$168,Mai!$M$168,Mai!$O$168)</c:f>
              <c:numCache>
                <c:formatCode>General</c:formatCode>
                <c:ptCount val="7"/>
              </c:numCache>
            </c:numRef>
          </c:val>
        </c:ser>
        <c:shape val="box"/>
        <c:axId val="118682368"/>
        <c:axId val="118683904"/>
        <c:axId val="0"/>
      </c:bar3DChart>
      <c:catAx>
        <c:axId val="118682368"/>
        <c:scaling>
          <c:orientation val="minMax"/>
        </c:scaling>
        <c:axPos val="b"/>
        <c:numFmt formatCode="hh:mm" sourceLinked="1"/>
        <c:tickLblPos val="nextTo"/>
        <c:txPr>
          <a:bodyPr/>
          <a:lstStyle/>
          <a:p>
            <a:pPr>
              <a:defRPr sz="800"/>
            </a:pPr>
            <a:endParaRPr lang="de-DE"/>
          </a:p>
        </c:txPr>
        <c:crossAx val="118683904"/>
        <c:crosses val="autoZero"/>
        <c:auto val="1"/>
        <c:lblAlgn val="ctr"/>
        <c:lblOffset val="100"/>
      </c:catAx>
      <c:valAx>
        <c:axId val="118683904"/>
        <c:scaling>
          <c:orientation val="minMax"/>
        </c:scaling>
        <c:axPos val="l"/>
        <c:majorGridlines/>
        <c:numFmt formatCode="General" sourceLinked="1"/>
        <c:tickLblPos val="nextTo"/>
        <c:crossAx val="1186823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Mai!$B$176:$B$177</c:f>
              <c:strCache>
                <c:ptCount val="1"/>
                <c:pt idx="0">
                  <c:v>18.05.2013 Samstag</c:v>
                </c:pt>
              </c:strCache>
            </c:strRef>
          </c:tx>
          <c:dLbls>
            <c:showVal val="1"/>
          </c:dLbls>
          <c:cat>
            <c:numRef>
              <c:f>(Mai!$C$177,Mai!$E$177,Mai!$G$177,Mai!$I$177,Mai!$K$177,Mai!$M$177,Mai!$O$177)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(Mai!$C$178,Mai!$E$178,Mai!$G$178,Mai!$I$178,Mai!$K$178,Mai!$M$178,Mai!$O$178)</c:f>
              <c:numCache>
                <c:formatCode>General</c:formatCode>
                <c:ptCount val="7"/>
              </c:numCache>
            </c:numRef>
          </c:val>
        </c:ser>
        <c:shape val="box"/>
        <c:axId val="118778112"/>
        <c:axId val="118784000"/>
        <c:axId val="0"/>
      </c:bar3DChart>
      <c:catAx>
        <c:axId val="118778112"/>
        <c:scaling>
          <c:orientation val="minMax"/>
        </c:scaling>
        <c:axPos val="b"/>
        <c:numFmt formatCode="hh:mm" sourceLinked="1"/>
        <c:tickLblPos val="nextTo"/>
        <c:txPr>
          <a:bodyPr/>
          <a:lstStyle/>
          <a:p>
            <a:pPr>
              <a:defRPr sz="800"/>
            </a:pPr>
            <a:endParaRPr lang="de-DE"/>
          </a:p>
        </c:txPr>
        <c:crossAx val="118784000"/>
        <c:crosses val="autoZero"/>
        <c:auto val="1"/>
        <c:lblAlgn val="ctr"/>
        <c:lblOffset val="100"/>
      </c:catAx>
      <c:valAx>
        <c:axId val="118784000"/>
        <c:scaling>
          <c:orientation val="minMax"/>
        </c:scaling>
        <c:axPos val="l"/>
        <c:majorGridlines/>
        <c:numFmt formatCode="General" sourceLinked="1"/>
        <c:tickLblPos val="nextTo"/>
        <c:crossAx val="1187781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Mai!$B$186:$B$187</c:f>
              <c:strCache>
                <c:ptCount val="1"/>
                <c:pt idx="0">
                  <c:v>19.05.2013 Sonntag</c:v>
                </c:pt>
              </c:strCache>
            </c:strRef>
          </c:tx>
          <c:dLbls>
            <c:showVal val="1"/>
          </c:dLbls>
          <c:cat>
            <c:numRef>
              <c:f>(Mai!$C$187,Mai!$E$187,Mai!$G$187,Mai!$I$187,Mai!$K$187,Mai!$M$187,Mai!$O$187)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(Mai!$C$188,Mai!$E$188,Mai!$G$188,Mai!$I$188,Mai!$K$188,Mai!$M$188,Mai!$O$188)</c:f>
              <c:numCache>
                <c:formatCode>General</c:formatCode>
                <c:ptCount val="7"/>
              </c:numCache>
            </c:numRef>
          </c:val>
        </c:ser>
        <c:shape val="box"/>
        <c:axId val="75374592"/>
        <c:axId val="75376128"/>
        <c:axId val="0"/>
      </c:bar3DChart>
      <c:catAx>
        <c:axId val="75374592"/>
        <c:scaling>
          <c:orientation val="minMax"/>
        </c:scaling>
        <c:axPos val="b"/>
        <c:numFmt formatCode="hh:mm" sourceLinked="1"/>
        <c:tickLblPos val="nextTo"/>
        <c:txPr>
          <a:bodyPr/>
          <a:lstStyle/>
          <a:p>
            <a:pPr>
              <a:defRPr sz="800"/>
            </a:pPr>
            <a:endParaRPr lang="de-DE"/>
          </a:p>
        </c:txPr>
        <c:crossAx val="75376128"/>
        <c:crosses val="autoZero"/>
        <c:auto val="1"/>
        <c:lblAlgn val="ctr"/>
        <c:lblOffset val="100"/>
      </c:catAx>
      <c:valAx>
        <c:axId val="75376128"/>
        <c:scaling>
          <c:orientation val="minMax"/>
        </c:scaling>
        <c:axPos val="l"/>
        <c:majorGridlines/>
        <c:numFmt formatCode="General" sourceLinked="1"/>
        <c:tickLblPos val="nextTo"/>
        <c:crossAx val="753745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Mai!$B$196:$B$197</c:f>
              <c:strCache>
                <c:ptCount val="1"/>
                <c:pt idx="0">
                  <c:v>20.05.2013 Montag</c:v>
                </c:pt>
              </c:strCache>
            </c:strRef>
          </c:tx>
          <c:dLbls>
            <c:showVal val="1"/>
          </c:dLbls>
          <c:cat>
            <c:numRef>
              <c:f>(Mai!$C$197,Mai!$E$197,Mai!$G$197,Mai!$I$197,Mai!$K$197,Mai!$M$197,Mai!$O$197)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(Mai!$C$198,Mai!$E$198,Mai!$G$198,Mai!$I$198,Mai!$K$198,Mai!$M$198,Mai!$O$198)</c:f>
              <c:numCache>
                <c:formatCode>General</c:formatCode>
                <c:ptCount val="7"/>
              </c:numCache>
            </c:numRef>
          </c:val>
        </c:ser>
        <c:shape val="box"/>
        <c:axId val="75392896"/>
        <c:axId val="75394432"/>
        <c:axId val="0"/>
      </c:bar3DChart>
      <c:catAx>
        <c:axId val="75392896"/>
        <c:scaling>
          <c:orientation val="minMax"/>
        </c:scaling>
        <c:axPos val="b"/>
        <c:numFmt formatCode="hh:mm" sourceLinked="1"/>
        <c:tickLblPos val="nextTo"/>
        <c:txPr>
          <a:bodyPr/>
          <a:lstStyle/>
          <a:p>
            <a:pPr>
              <a:defRPr sz="800"/>
            </a:pPr>
            <a:endParaRPr lang="de-DE"/>
          </a:p>
        </c:txPr>
        <c:crossAx val="75394432"/>
        <c:crosses val="autoZero"/>
        <c:auto val="1"/>
        <c:lblAlgn val="ctr"/>
        <c:lblOffset val="100"/>
      </c:catAx>
      <c:valAx>
        <c:axId val="75394432"/>
        <c:scaling>
          <c:orientation val="minMax"/>
        </c:scaling>
        <c:axPos val="l"/>
        <c:majorGridlines/>
        <c:numFmt formatCode="General" sourceLinked="1"/>
        <c:tickLblPos val="nextTo"/>
        <c:crossAx val="753928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Mai!$B$206:$B$207</c:f>
              <c:strCache>
                <c:ptCount val="1"/>
                <c:pt idx="0">
                  <c:v>21.05.2013 Dienstag</c:v>
                </c:pt>
              </c:strCache>
            </c:strRef>
          </c:tx>
          <c:dLbls>
            <c:showVal val="1"/>
          </c:dLbls>
          <c:cat>
            <c:numRef>
              <c:f>(Mai!$C$207,Mai!$E$207,Mai!$G$207,Mai!$I$207,Mai!$K$207,Mai!$M$207,Mai!$O$207)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(Mai!$C$208,Mai!$E$208,Mai!$G$208,Mai!$I$208,Mai!$K$208,Mai!$M$208,Mai!$O$208)</c:f>
              <c:numCache>
                <c:formatCode>General</c:formatCode>
                <c:ptCount val="7"/>
              </c:numCache>
            </c:numRef>
          </c:val>
        </c:ser>
        <c:shape val="box"/>
        <c:axId val="75423104"/>
        <c:axId val="75424896"/>
        <c:axId val="0"/>
      </c:bar3DChart>
      <c:catAx>
        <c:axId val="75423104"/>
        <c:scaling>
          <c:orientation val="minMax"/>
        </c:scaling>
        <c:axPos val="b"/>
        <c:numFmt formatCode="hh:mm" sourceLinked="1"/>
        <c:tickLblPos val="nextTo"/>
        <c:txPr>
          <a:bodyPr/>
          <a:lstStyle/>
          <a:p>
            <a:pPr>
              <a:defRPr sz="800"/>
            </a:pPr>
            <a:endParaRPr lang="de-DE"/>
          </a:p>
        </c:txPr>
        <c:crossAx val="75424896"/>
        <c:crosses val="autoZero"/>
        <c:auto val="1"/>
        <c:lblAlgn val="ctr"/>
        <c:lblOffset val="100"/>
      </c:catAx>
      <c:valAx>
        <c:axId val="75424896"/>
        <c:scaling>
          <c:orientation val="minMax"/>
        </c:scaling>
        <c:axPos val="l"/>
        <c:majorGridlines/>
        <c:numFmt formatCode="General" sourceLinked="1"/>
        <c:tickLblPos val="nextTo"/>
        <c:crossAx val="754231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Mai!$B$216:$B$217</c:f>
              <c:strCache>
                <c:ptCount val="1"/>
                <c:pt idx="0">
                  <c:v>22.05.2013 Mittwoch</c:v>
                </c:pt>
              </c:strCache>
            </c:strRef>
          </c:tx>
          <c:dLbls>
            <c:showVal val="1"/>
          </c:dLbls>
          <c:cat>
            <c:numRef>
              <c:f>(Mai!$C$217,Mai!$E$217,Mai!$G$217,Mai!$I$217,Mai!$K$217,Mai!$M$217,Mai!$O$217)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(Mai!$C$218,Mai!$E$218,Mai!$G$218,Mai!$I$218,Mai!$K$218,Mai!$M$218,Mai!$O$218)</c:f>
              <c:numCache>
                <c:formatCode>General</c:formatCode>
                <c:ptCount val="7"/>
              </c:numCache>
            </c:numRef>
          </c:val>
        </c:ser>
        <c:shape val="box"/>
        <c:axId val="118891648"/>
        <c:axId val="118893184"/>
        <c:axId val="0"/>
      </c:bar3DChart>
      <c:catAx>
        <c:axId val="118891648"/>
        <c:scaling>
          <c:orientation val="minMax"/>
        </c:scaling>
        <c:axPos val="b"/>
        <c:numFmt formatCode="hh:mm" sourceLinked="1"/>
        <c:tickLblPos val="nextTo"/>
        <c:txPr>
          <a:bodyPr/>
          <a:lstStyle/>
          <a:p>
            <a:pPr>
              <a:defRPr sz="800"/>
            </a:pPr>
            <a:endParaRPr lang="de-DE"/>
          </a:p>
        </c:txPr>
        <c:crossAx val="118893184"/>
        <c:crosses val="autoZero"/>
        <c:auto val="1"/>
        <c:lblAlgn val="ctr"/>
        <c:lblOffset val="100"/>
      </c:catAx>
      <c:valAx>
        <c:axId val="118893184"/>
        <c:scaling>
          <c:orientation val="minMax"/>
        </c:scaling>
        <c:axPos val="l"/>
        <c:majorGridlines/>
        <c:numFmt formatCode="General" sourceLinked="1"/>
        <c:tickLblPos val="nextTo"/>
        <c:crossAx val="1188916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Mai!$B$226:$B$227</c:f>
              <c:strCache>
                <c:ptCount val="1"/>
                <c:pt idx="0">
                  <c:v>23.05.2013 Donnerstag</c:v>
                </c:pt>
              </c:strCache>
            </c:strRef>
          </c:tx>
          <c:dLbls>
            <c:showVal val="1"/>
          </c:dLbls>
          <c:cat>
            <c:numRef>
              <c:f>(Mai!$C$227,Mai!$E$227,Mai!$G$227,Mai!$I$227,Mai!$K$227,Mai!$M$227,Mai!$O$227)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(Mai!$C$228,Mai!$E$228,Mai!$G$228,Mai!$I$228,Mai!$K$228,Mai!$M$228,Mai!$O$228)</c:f>
              <c:numCache>
                <c:formatCode>General</c:formatCode>
                <c:ptCount val="7"/>
              </c:numCache>
            </c:numRef>
          </c:val>
        </c:ser>
        <c:shape val="box"/>
        <c:axId val="118938240"/>
        <c:axId val="118944128"/>
        <c:axId val="0"/>
      </c:bar3DChart>
      <c:catAx>
        <c:axId val="118938240"/>
        <c:scaling>
          <c:orientation val="minMax"/>
        </c:scaling>
        <c:axPos val="b"/>
        <c:numFmt formatCode="hh:mm" sourceLinked="1"/>
        <c:tickLblPos val="nextTo"/>
        <c:txPr>
          <a:bodyPr/>
          <a:lstStyle/>
          <a:p>
            <a:pPr>
              <a:defRPr sz="800"/>
            </a:pPr>
            <a:endParaRPr lang="de-DE"/>
          </a:p>
        </c:txPr>
        <c:crossAx val="118944128"/>
        <c:crosses val="autoZero"/>
        <c:auto val="1"/>
        <c:lblAlgn val="ctr"/>
        <c:lblOffset val="100"/>
      </c:catAx>
      <c:valAx>
        <c:axId val="118944128"/>
        <c:scaling>
          <c:orientation val="minMax"/>
        </c:scaling>
        <c:axPos val="l"/>
        <c:majorGridlines/>
        <c:numFmt formatCode="General" sourceLinked="1"/>
        <c:tickLblPos val="nextTo"/>
        <c:crossAx val="1189382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Mai!$B$236:$B$237</c:f>
              <c:strCache>
                <c:ptCount val="1"/>
                <c:pt idx="0">
                  <c:v>24.05.2013 Freitag</c:v>
                </c:pt>
              </c:strCache>
            </c:strRef>
          </c:tx>
          <c:dLbls>
            <c:showVal val="1"/>
          </c:dLbls>
          <c:cat>
            <c:numRef>
              <c:f>(Mai!$C$237,Mai!$E$237,Mai!$G$237,Mai!$I$237,Mai!$K$237,Mai!$M$237,Mai!$O$237)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(Mai!$C$238,Mai!$E$238,Mai!$G$238,Mai!$I$238,Mai!$K$238,Mai!$M$238,Mai!$O$238)</c:f>
              <c:numCache>
                <c:formatCode>General</c:formatCode>
                <c:ptCount val="7"/>
              </c:numCache>
            </c:numRef>
          </c:val>
        </c:ser>
        <c:shape val="box"/>
        <c:axId val="116690944"/>
        <c:axId val="116692480"/>
        <c:axId val="0"/>
      </c:bar3DChart>
      <c:catAx>
        <c:axId val="116690944"/>
        <c:scaling>
          <c:orientation val="minMax"/>
        </c:scaling>
        <c:axPos val="b"/>
        <c:numFmt formatCode="hh:mm" sourceLinked="1"/>
        <c:tickLblPos val="nextTo"/>
        <c:txPr>
          <a:bodyPr/>
          <a:lstStyle/>
          <a:p>
            <a:pPr>
              <a:defRPr sz="800"/>
            </a:pPr>
            <a:endParaRPr lang="de-DE"/>
          </a:p>
        </c:txPr>
        <c:crossAx val="116692480"/>
        <c:crosses val="autoZero"/>
        <c:auto val="1"/>
        <c:lblAlgn val="ctr"/>
        <c:lblOffset val="100"/>
      </c:catAx>
      <c:valAx>
        <c:axId val="116692480"/>
        <c:scaling>
          <c:orientation val="minMax"/>
        </c:scaling>
        <c:axPos val="l"/>
        <c:majorGridlines/>
        <c:numFmt formatCode="General" sourceLinked="1"/>
        <c:tickLblPos val="nextTo"/>
        <c:crossAx val="1166909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Mai!$B$246:$B$247</c:f>
              <c:strCache>
                <c:ptCount val="1"/>
                <c:pt idx="0">
                  <c:v>25.05.2013 Samstag</c:v>
                </c:pt>
              </c:strCache>
            </c:strRef>
          </c:tx>
          <c:dLbls>
            <c:showVal val="1"/>
          </c:dLbls>
          <c:cat>
            <c:numRef>
              <c:f>(Mai!$C$247,Mai!$E$247,Mai!$G$247,Mai!$I$247,Mai!$K$247,Mai!$M$247,Mai!$O$247)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(Mai!$C$248,Mai!$E$248,Mai!$G$248,Mai!$I$248,Mai!$K$248,Mai!$M$248,Mai!$O$248)</c:f>
              <c:numCache>
                <c:formatCode>General</c:formatCode>
                <c:ptCount val="7"/>
              </c:numCache>
            </c:numRef>
          </c:val>
        </c:ser>
        <c:shape val="box"/>
        <c:axId val="116712960"/>
        <c:axId val="116714496"/>
        <c:axId val="0"/>
      </c:bar3DChart>
      <c:catAx>
        <c:axId val="116712960"/>
        <c:scaling>
          <c:orientation val="minMax"/>
        </c:scaling>
        <c:axPos val="b"/>
        <c:numFmt formatCode="hh:mm" sourceLinked="1"/>
        <c:tickLblPos val="nextTo"/>
        <c:txPr>
          <a:bodyPr/>
          <a:lstStyle/>
          <a:p>
            <a:pPr>
              <a:defRPr sz="800"/>
            </a:pPr>
            <a:endParaRPr lang="de-DE"/>
          </a:p>
        </c:txPr>
        <c:crossAx val="116714496"/>
        <c:crosses val="autoZero"/>
        <c:auto val="1"/>
        <c:lblAlgn val="ctr"/>
        <c:lblOffset val="100"/>
      </c:catAx>
      <c:valAx>
        <c:axId val="116714496"/>
        <c:scaling>
          <c:orientation val="minMax"/>
        </c:scaling>
        <c:axPos val="l"/>
        <c:majorGridlines/>
        <c:numFmt formatCode="General" sourceLinked="1"/>
        <c:tickLblPos val="nextTo"/>
        <c:crossAx val="1167129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Mai!$B$256:$B$257</c:f>
              <c:strCache>
                <c:ptCount val="1"/>
                <c:pt idx="0">
                  <c:v>26.05.2013 Sonntag</c:v>
                </c:pt>
              </c:strCache>
            </c:strRef>
          </c:tx>
          <c:dLbls>
            <c:showVal val="1"/>
          </c:dLbls>
          <c:cat>
            <c:numRef>
              <c:f>(Mai!$C$257,Mai!$E$257,Mai!$G$257,Mai!$I$257,Mai!$K$257,Mai!$M$257,Mai!$O$257)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(Mai!$C$258,Mai!$E$258,Mai!$G$258,Mai!$I$258,Mai!$K$258,Mai!$M$258,Mai!$O$258)</c:f>
              <c:numCache>
                <c:formatCode>General</c:formatCode>
                <c:ptCount val="7"/>
              </c:numCache>
            </c:numRef>
          </c:val>
        </c:ser>
        <c:shape val="box"/>
        <c:axId val="118856704"/>
        <c:axId val="118858496"/>
        <c:axId val="0"/>
      </c:bar3DChart>
      <c:catAx>
        <c:axId val="118856704"/>
        <c:scaling>
          <c:orientation val="minMax"/>
        </c:scaling>
        <c:axPos val="b"/>
        <c:numFmt formatCode="hh:mm" sourceLinked="1"/>
        <c:tickLblPos val="nextTo"/>
        <c:txPr>
          <a:bodyPr/>
          <a:lstStyle/>
          <a:p>
            <a:pPr>
              <a:defRPr sz="800"/>
            </a:pPr>
            <a:endParaRPr lang="de-DE"/>
          </a:p>
        </c:txPr>
        <c:crossAx val="118858496"/>
        <c:crosses val="autoZero"/>
        <c:auto val="1"/>
        <c:lblAlgn val="ctr"/>
        <c:lblOffset val="100"/>
      </c:catAx>
      <c:valAx>
        <c:axId val="118858496"/>
        <c:scaling>
          <c:orientation val="minMax"/>
        </c:scaling>
        <c:axPos val="l"/>
        <c:majorGridlines/>
        <c:numFmt formatCode="General" sourceLinked="1"/>
        <c:tickLblPos val="nextTo"/>
        <c:crossAx val="1188567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Januar!$B$186:$B$187</c:f>
              <c:strCache>
                <c:ptCount val="1"/>
                <c:pt idx="0">
                  <c:v>19.01.2013 Samstag</c:v>
                </c:pt>
              </c:strCache>
            </c:strRef>
          </c:tx>
          <c:dLbls>
            <c:showVal val="1"/>
          </c:dLbls>
          <c:cat>
            <c:numRef>
              <c:f>(Januar!$C$187,Januar!$E$187,Januar!$G$187,Januar!$I$187,Januar!$K$187,Januar!$M$187,Januar!$O$187)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(Januar!$C$188,Januar!$E$188,Januar!$G$188,Januar!$I$188,Januar!$K$188,Januar!$M$188,Januar!$O$188)</c:f>
              <c:numCache>
                <c:formatCode>General</c:formatCode>
                <c:ptCount val="7"/>
              </c:numCache>
            </c:numRef>
          </c:val>
        </c:ser>
        <c:shape val="box"/>
        <c:axId val="100785152"/>
        <c:axId val="100795136"/>
        <c:axId val="0"/>
      </c:bar3DChart>
      <c:catAx>
        <c:axId val="100785152"/>
        <c:scaling>
          <c:orientation val="minMax"/>
        </c:scaling>
        <c:axPos val="b"/>
        <c:numFmt formatCode="hh:mm" sourceLinked="1"/>
        <c:tickLblPos val="nextTo"/>
        <c:crossAx val="100795136"/>
        <c:crosses val="autoZero"/>
        <c:auto val="1"/>
        <c:lblAlgn val="ctr"/>
        <c:lblOffset val="100"/>
      </c:catAx>
      <c:valAx>
        <c:axId val="100795136"/>
        <c:scaling>
          <c:orientation val="minMax"/>
        </c:scaling>
        <c:axPos val="l"/>
        <c:majorGridlines/>
        <c:numFmt formatCode="General" sourceLinked="1"/>
        <c:tickLblPos val="nextTo"/>
        <c:crossAx val="1007851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Mai!$B$266:$B$267</c:f>
              <c:strCache>
                <c:ptCount val="1"/>
                <c:pt idx="0">
                  <c:v>27.05.2013 Montag</c:v>
                </c:pt>
              </c:strCache>
            </c:strRef>
          </c:tx>
          <c:dLbls>
            <c:showVal val="1"/>
          </c:dLbls>
          <c:cat>
            <c:numRef>
              <c:f>(Mai!$C$267,Mai!$E$267,Mai!$G$267,Mai!$I$267,Mai!$K$267,Mai!$M$267,Mai!$O$267)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(Mai!$C$268,Mai!$E$268,Mai!$G$268,Mai!$I$268,Mai!$K$268,Mai!$M$268,Mai!$O$268)</c:f>
              <c:numCache>
                <c:formatCode>General</c:formatCode>
                <c:ptCount val="7"/>
              </c:numCache>
            </c:numRef>
          </c:val>
        </c:ser>
        <c:shape val="box"/>
        <c:axId val="119096448"/>
        <c:axId val="119097984"/>
        <c:axId val="0"/>
      </c:bar3DChart>
      <c:catAx>
        <c:axId val="119096448"/>
        <c:scaling>
          <c:orientation val="minMax"/>
        </c:scaling>
        <c:axPos val="b"/>
        <c:numFmt formatCode="hh:mm" sourceLinked="1"/>
        <c:tickLblPos val="nextTo"/>
        <c:txPr>
          <a:bodyPr/>
          <a:lstStyle/>
          <a:p>
            <a:pPr>
              <a:defRPr sz="800"/>
            </a:pPr>
            <a:endParaRPr lang="de-DE"/>
          </a:p>
        </c:txPr>
        <c:crossAx val="119097984"/>
        <c:crosses val="autoZero"/>
        <c:auto val="1"/>
        <c:lblAlgn val="ctr"/>
        <c:lblOffset val="100"/>
      </c:catAx>
      <c:valAx>
        <c:axId val="119097984"/>
        <c:scaling>
          <c:orientation val="minMax"/>
        </c:scaling>
        <c:axPos val="l"/>
        <c:majorGridlines/>
        <c:numFmt formatCode="General" sourceLinked="1"/>
        <c:tickLblPos val="nextTo"/>
        <c:crossAx val="1190964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Mai!$B$276:$B$277</c:f>
              <c:strCache>
                <c:ptCount val="1"/>
                <c:pt idx="0">
                  <c:v>28.05.2013 Dienstag</c:v>
                </c:pt>
              </c:strCache>
            </c:strRef>
          </c:tx>
          <c:dLbls>
            <c:showVal val="1"/>
          </c:dLbls>
          <c:cat>
            <c:numRef>
              <c:f>(Mai!$C$277,Mai!$E$277,Mai!$G$277,Mai!$I$277,Mai!$K$277,Mai!$M$277,Mai!$O$277)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(Mai!$C$278,Mai!$E$278,Mai!$G$278,Mai!$I$278,Mai!$K$278,Mai!$M$278,Mai!$O$278)</c:f>
              <c:numCache>
                <c:formatCode>General</c:formatCode>
                <c:ptCount val="7"/>
              </c:numCache>
            </c:numRef>
          </c:val>
        </c:ser>
        <c:shape val="box"/>
        <c:axId val="119126656"/>
        <c:axId val="119132544"/>
        <c:axId val="0"/>
      </c:bar3DChart>
      <c:catAx>
        <c:axId val="119126656"/>
        <c:scaling>
          <c:orientation val="minMax"/>
        </c:scaling>
        <c:axPos val="b"/>
        <c:numFmt formatCode="hh:mm" sourceLinked="1"/>
        <c:tickLblPos val="nextTo"/>
        <c:txPr>
          <a:bodyPr/>
          <a:lstStyle/>
          <a:p>
            <a:pPr>
              <a:defRPr sz="800"/>
            </a:pPr>
            <a:endParaRPr lang="de-DE"/>
          </a:p>
        </c:txPr>
        <c:crossAx val="119132544"/>
        <c:crosses val="autoZero"/>
        <c:auto val="1"/>
        <c:lblAlgn val="ctr"/>
        <c:lblOffset val="100"/>
      </c:catAx>
      <c:valAx>
        <c:axId val="119132544"/>
        <c:scaling>
          <c:orientation val="minMax"/>
        </c:scaling>
        <c:axPos val="l"/>
        <c:majorGridlines/>
        <c:numFmt formatCode="General" sourceLinked="1"/>
        <c:tickLblPos val="nextTo"/>
        <c:crossAx val="1191266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Mai!$B$286:$B$287</c:f>
              <c:strCache>
                <c:ptCount val="1"/>
                <c:pt idx="0">
                  <c:v>29.05.2013 Mittwoch</c:v>
                </c:pt>
              </c:strCache>
            </c:strRef>
          </c:tx>
          <c:dLbls>
            <c:showVal val="1"/>
          </c:dLbls>
          <c:cat>
            <c:numRef>
              <c:f>(Mai!$C$287,Mai!$E$287,Mai!$G$287,Mai!$I$287,Mai!$K$287,Mai!$M$287,Mai!$O$287)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(Mai!$C$288,Mai!$E$288,Mai!$G$288,Mai!$I$288,Mai!$K$288,Mai!$M$288,Mai!$O$288)</c:f>
              <c:numCache>
                <c:formatCode>General</c:formatCode>
                <c:ptCount val="7"/>
              </c:numCache>
            </c:numRef>
          </c:val>
        </c:ser>
        <c:shape val="box"/>
        <c:axId val="118960512"/>
        <c:axId val="118962048"/>
        <c:axId val="0"/>
      </c:bar3DChart>
      <c:catAx>
        <c:axId val="118960512"/>
        <c:scaling>
          <c:orientation val="minMax"/>
        </c:scaling>
        <c:axPos val="b"/>
        <c:numFmt formatCode="hh:mm" sourceLinked="1"/>
        <c:tickLblPos val="nextTo"/>
        <c:txPr>
          <a:bodyPr/>
          <a:lstStyle/>
          <a:p>
            <a:pPr>
              <a:defRPr sz="800"/>
            </a:pPr>
            <a:endParaRPr lang="de-DE"/>
          </a:p>
        </c:txPr>
        <c:crossAx val="118962048"/>
        <c:crosses val="autoZero"/>
        <c:auto val="1"/>
        <c:lblAlgn val="ctr"/>
        <c:lblOffset val="100"/>
      </c:catAx>
      <c:valAx>
        <c:axId val="118962048"/>
        <c:scaling>
          <c:orientation val="minMax"/>
        </c:scaling>
        <c:axPos val="l"/>
        <c:majorGridlines/>
        <c:numFmt formatCode="General" sourceLinked="1"/>
        <c:tickLblPos val="nextTo"/>
        <c:crossAx val="1189605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Mai!$B$296:$B$297</c:f>
              <c:strCache>
                <c:ptCount val="1"/>
                <c:pt idx="0">
                  <c:v>30.05.2013 Donnerstag</c:v>
                </c:pt>
              </c:strCache>
            </c:strRef>
          </c:tx>
          <c:dLbls>
            <c:showVal val="1"/>
          </c:dLbls>
          <c:cat>
            <c:numRef>
              <c:f>(Mai!$C$297,Mai!$E$297,Mai!$G$297,Mai!$I$297,Mai!$K$297,Mai!$M$297,Mai!$O$297)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(Mai!$C$298,Mai!$E$298,Mai!$G$298,Mai!$I$298,Mai!$K$298,Mai!$M$298,Mai!$O$298)</c:f>
              <c:numCache>
                <c:formatCode>General</c:formatCode>
                <c:ptCount val="7"/>
              </c:numCache>
            </c:numRef>
          </c:val>
        </c:ser>
        <c:shape val="box"/>
        <c:axId val="119007104"/>
        <c:axId val="119008640"/>
        <c:axId val="0"/>
      </c:bar3DChart>
      <c:catAx>
        <c:axId val="119007104"/>
        <c:scaling>
          <c:orientation val="minMax"/>
        </c:scaling>
        <c:axPos val="b"/>
        <c:numFmt formatCode="hh:mm" sourceLinked="1"/>
        <c:tickLblPos val="nextTo"/>
        <c:txPr>
          <a:bodyPr/>
          <a:lstStyle/>
          <a:p>
            <a:pPr>
              <a:defRPr sz="800"/>
            </a:pPr>
            <a:endParaRPr lang="de-DE"/>
          </a:p>
        </c:txPr>
        <c:crossAx val="119008640"/>
        <c:crosses val="autoZero"/>
        <c:auto val="1"/>
        <c:lblAlgn val="ctr"/>
        <c:lblOffset val="100"/>
      </c:catAx>
      <c:valAx>
        <c:axId val="119008640"/>
        <c:scaling>
          <c:orientation val="minMax"/>
        </c:scaling>
        <c:axPos val="l"/>
        <c:majorGridlines/>
        <c:numFmt formatCode="General" sourceLinked="1"/>
        <c:tickLblPos val="nextTo"/>
        <c:crossAx val="1190071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Mai!$B$306:$B$307</c:f>
              <c:strCache>
                <c:ptCount val="1"/>
                <c:pt idx="0">
                  <c:v>31.05.2013 Freitag</c:v>
                </c:pt>
              </c:strCache>
            </c:strRef>
          </c:tx>
          <c:dLbls>
            <c:showVal val="1"/>
          </c:dLbls>
          <c:cat>
            <c:numRef>
              <c:f>(Mai!$C$307,Mai!$E$307,Mai!$G$307,Mai!$I$307,Mai!$K$307,Mai!$M$307,Mai!$O$307)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(Mai!$C$308,Mai!$E$308,Mai!$G$308,Mai!$I$308,Mai!$K$308,Mai!$M$308,Mai!$O$308)</c:f>
              <c:numCache>
                <c:formatCode>General</c:formatCode>
                <c:ptCount val="7"/>
              </c:numCache>
            </c:numRef>
          </c:val>
        </c:ser>
        <c:shape val="box"/>
        <c:axId val="119041408"/>
        <c:axId val="119047296"/>
        <c:axId val="0"/>
      </c:bar3DChart>
      <c:catAx>
        <c:axId val="119041408"/>
        <c:scaling>
          <c:orientation val="minMax"/>
        </c:scaling>
        <c:axPos val="b"/>
        <c:numFmt formatCode="hh:mm" sourceLinked="1"/>
        <c:tickLblPos val="nextTo"/>
        <c:txPr>
          <a:bodyPr/>
          <a:lstStyle/>
          <a:p>
            <a:pPr>
              <a:defRPr sz="800"/>
            </a:pPr>
            <a:endParaRPr lang="de-DE"/>
          </a:p>
        </c:txPr>
        <c:crossAx val="119047296"/>
        <c:crosses val="autoZero"/>
        <c:auto val="1"/>
        <c:lblAlgn val="ctr"/>
        <c:lblOffset val="100"/>
      </c:catAx>
      <c:valAx>
        <c:axId val="119047296"/>
        <c:scaling>
          <c:orientation val="minMax"/>
        </c:scaling>
        <c:axPos val="l"/>
        <c:majorGridlines/>
        <c:numFmt formatCode="General" sourceLinked="1"/>
        <c:tickLblPos val="nextTo"/>
        <c:crossAx val="119041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Mai!$B$316:$B$317</c:f>
              <c:strCache>
                <c:ptCount val="1"/>
                <c:pt idx="0">
                  <c:v>01.06.2013 Samstag</c:v>
                </c:pt>
              </c:strCache>
            </c:strRef>
          </c:tx>
          <c:dLbls>
            <c:showVal val="1"/>
          </c:dLbls>
          <c:cat>
            <c:numRef>
              <c:f>(Mai!$C$317,Mai!$E$317,Mai!$G$317,Mai!$I$317,Mai!$K$317,Mai!$M$317,Mai!$O$317)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(Mai!$C$318,Mai!$E$318,Mai!$G$318,Mai!$I$318,Mai!$K$318,Mai!$M$318,Mai!$O$318)</c:f>
              <c:numCache>
                <c:formatCode>General</c:formatCode>
                <c:ptCount val="7"/>
              </c:numCache>
            </c:numRef>
          </c:val>
        </c:ser>
        <c:shape val="box"/>
        <c:axId val="119071488"/>
        <c:axId val="119073024"/>
        <c:axId val="0"/>
      </c:bar3DChart>
      <c:catAx>
        <c:axId val="119071488"/>
        <c:scaling>
          <c:orientation val="minMax"/>
        </c:scaling>
        <c:axPos val="b"/>
        <c:numFmt formatCode="hh:mm" sourceLinked="1"/>
        <c:tickLblPos val="nextTo"/>
        <c:txPr>
          <a:bodyPr/>
          <a:lstStyle/>
          <a:p>
            <a:pPr>
              <a:defRPr sz="800"/>
            </a:pPr>
            <a:endParaRPr lang="de-DE"/>
          </a:p>
        </c:txPr>
        <c:crossAx val="119073024"/>
        <c:crosses val="autoZero"/>
        <c:auto val="1"/>
        <c:lblAlgn val="ctr"/>
        <c:lblOffset val="100"/>
      </c:catAx>
      <c:valAx>
        <c:axId val="119073024"/>
        <c:scaling>
          <c:orientation val="minMax"/>
        </c:scaling>
        <c:axPos val="l"/>
        <c:majorGridlines/>
        <c:numFmt formatCode="General" sourceLinked="1"/>
        <c:tickLblPos val="nextTo"/>
        <c:crossAx val="1190714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Mai!$B$326:$B$327</c:f>
              <c:strCache>
                <c:ptCount val="1"/>
                <c:pt idx="0">
                  <c:v>02.06.2013 Sonntag</c:v>
                </c:pt>
              </c:strCache>
            </c:strRef>
          </c:tx>
          <c:dLbls>
            <c:showVal val="1"/>
          </c:dLbls>
          <c:cat>
            <c:numRef>
              <c:f>(Mai!$C$327,Mai!$E$327,Mai!$G$327,Mai!$I$327,Mai!$K$327,Mai!$M$327,Mai!$O$327)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(Mai!$C$328,Mai!$E$328,Mai!$G$328,Mai!$I$328,Mai!$K$328,Mai!$M$328,Mai!$O$328)</c:f>
              <c:numCache>
                <c:formatCode>General</c:formatCode>
                <c:ptCount val="7"/>
              </c:numCache>
            </c:numRef>
          </c:val>
        </c:ser>
        <c:shape val="box"/>
        <c:axId val="119171328"/>
        <c:axId val="119177216"/>
        <c:axId val="0"/>
      </c:bar3DChart>
      <c:catAx>
        <c:axId val="119171328"/>
        <c:scaling>
          <c:orientation val="minMax"/>
        </c:scaling>
        <c:axPos val="b"/>
        <c:numFmt formatCode="hh:mm" sourceLinked="1"/>
        <c:tickLblPos val="nextTo"/>
        <c:txPr>
          <a:bodyPr/>
          <a:lstStyle/>
          <a:p>
            <a:pPr>
              <a:defRPr sz="800"/>
            </a:pPr>
            <a:endParaRPr lang="de-DE"/>
          </a:p>
        </c:txPr>
        <c:crossAx val="119177216"/>
        <c:crosses val="autoZero"/>
        <c:auto val="1"/>
        <c:lblAlgn val="ctr"/>
        <c:lblOffset val="100"/>
      </c:catAx>
      <c:valAx>
        <c:axId val="119177216"/>
        <c:scaling>
          <c:orientation val="minMax"/>
        </c:scaling>
        <c:axPos val="l"/>
        <c:majorGridlines/>
        <c:numFmt formatCode="General" sourceLinked="1"/>
        <c:tickLblPos val="nextTo"/>
        <c:crossAx val="1191713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Juni!$B$6:$B$7</c:f>
              <c:strCache>
                <c:ptCount val="1"/>
                <c:pt idx="0">
                  <c:v>01.06.2013 Samstag</c:v>
                </c:pt>
              </c:strCache>
            </c:strRef>
          </c:tx>
          <c:dLbls>
            <c:showVal val="1"/>
          </c:dLbls>
          <c:cat>
            <c:numRef>
              <c:f>(Juni!$C$7,Juni!$E$7,Juni!$G$7,Juni!$I$7,Juni!$K$7,Juni!$M$7,Juni!$O$7)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(Juni!$C$8,Juni!$E$8,Juni!$G$8,Juni!$I$8,Juni!$K$8,Juni!$M$8,Juni!$O$8)</c:f>
              <c:numCache>
                <c:formatCode>General</c:formatCode>
                <c:ptCount val="7"/>
              </c:numCache>
            </c:numRef>
          </c:val>
        </c:ser>
        <c:shape val="box"/>
        <c:axId val="121869824"/>
        <c:axId val="121871360"/>
        <c:axId val="0"/>
      </c:bar3DChart>
      <c:catAx>
        <c:axId val="121869824"/>
        <c:scaling>
          <c:orientation val="minMax"/>
        </c:scaling>
        <c:axPos val="b"/>
        <c:numFmt formatCode="hh:mm" sourceLinked="1"/>
        <c:tickLblPos val="nextTo"/>
        <c:txPr>
          <a:bodyPr/>
          <a:lstStyle/>
          <a:p>
            <a:pPr>
              <a:defRPr sz="800"/>
            </a:pPr>
            <a:endParaRPr lang="de-DE"/>
          </a:p>
        </c:txPr>
        <c:crossAx val="121871360"/>
        <c:crosses val="autoZero"/>
        <c:auto val="1"/>
        <c:lblAlgn val="ctr"/>
        <c:lblOffset val="100"/>
      </c:catAx>
      <c:valAx>
        <c:axId val="121871360"/>
        <c:scaling>
          <c:orientation val="minMax"/>
        </c:scaling>
        <c:axPos val="l"/>
        <c:majorGridlines/>
        <c:numFmt formatCode="General" sourceLinked="1"/>
        <c:tickLblPos val="nextTo"/>
        <c:crossAx val="12186982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Juni!$B$16:$B$17</c:f>
              <c:strCache>
                <c:ptCount val="1"/>
                <c:pt idx="0">
                  <c:v>02.06.2013 Sonntag</c:v>
                </c:pt>
              </c:strCache>
            </c:strRef>
          </c:tx>
          <c:dLbls>
            <c:showVal val="1"/>
          </c:dLbls>
          <c:cat>
            <c:numRef>
              <c:f>(Juni!$C$17,Juni!$E$17,Juni!$G$17,Juni!$I$17,Juni!$K$17,Juni!$M$17,Juni!$O$17)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(Juni!$C$18,Juni!$E$18,Juni!$G$18,Juni!$I$18,Juni!$K$18,Juni!$M$18,Juni!$O$18)</c:f>
              <c:numCache>
                <c:formatCode>General</c:formatCode>
                <c:ptCount val="7"/>
              </c:numCache>
            </c:numRef>
          </c:val>
        </c:ser>
        <c:shape val="box"/>
        <c:axId val="121973760"/>
        <c:axId val="121991936"/>
        <c:axId val="0"/>
      </c:bar3DChart>
      <c:catAx>
        <c:axId val="121973760"/>
        <c:scaling>
          <c:orientation val="minMax"/>
        </c:scaling>
        <c:axPos val="b"/>
        <c:numFmt formatCode="hh:mm" sourceLinked="1"/>
        <c:tickLblPos val="nextTo"/>
        <c:txPr>
          <a:bodyPr/>
          <a:lstStyle/>
          <a:p>
            <a:pPr>
              <a:defRPr sz="800"/>
            </a:pPr>
            <a:endParaRPr lang="de-DE"/>
          </a:p>
        </c:txPr>
        <c:crossAx val="121991936"/>
        <c:crosses val="autoZero"/>
        <c:auto val="1"/>
        <c:lblAlgn val="ctr"/>
        <c:lblOffset val="100"/>
      </c:catAx>
      <c:valAx>
        <c:axId val="121991936"/>
        <c:scaling>
          <c:orientation val="minMax"/>
        </c:scaling>
        <c:axPos val="l"/>
        <c:majorGridlines/>
        <c:numFmt formatCode="General" sourceLinked="1"/>
        <c:tickLblPos val="nextTo"/>
        <c:crossAx val="121973760"/>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97"/>
          <c:w val="0.84980689326060377"/>
          <c:h val="0.5894237761564205"/>
        </c:manualLayout>
      </c:layout>
      <c:bar3DChart>
        <c:barDir val="col"/>
        <c:grouping val="clustered"/>
        <c:ser>
          <c:idx val="0"/>
          <c:order val="0"/>
          <c:tx>
            <c:strRef>
              <c:f>Juni!$B$26:$B$27</c:f>
              <c:strCache>
                <c:ptCount val="1"/>
                <c:pt idx="0">
                  <c:v>03.06.2013 Montag</c:v>
                </c:pt>
              </c:strCache>
            </c:strRef>
          </c:tx>
          <c:dLbls>
            <c:showVal val="1"/>
          </c:dLbls>
          <c:cat>
            <c:numRef>
              <c:f>(Juni!$C$27,Juni!$E$27,Juni!$G$27,Juni!$I$27,Juni!$K$27,Juni!$M$27,Juni!$O$27)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(Juni!$C$28,Juni!$E$28,Juni!$G$28,Juni!$I$28,Juni!$K$28,Juni!$M$28,Juni!$O$28)</c:f>
              <c:numCache>
                <c:formatCode>General</c:formatCode>
                <c:ptCount val="7"/>
              </c:numCache>
            </c:numRef>
          </c:val>
        </c:ser>
        <c:shape val="box"/>
        <c:axId val="122024704"/>
        <c:axId val="122026240"/>
        <c:axId val="0"/>
      </c:bar3DChart>
      <c:catAx>
        <c:axId val="122024704"/>
        <c:scaling>
          <c:orientation val="minMax"/>
        </c:scaling>
        <c:axPos val="b"/>
        <c:numFmt formatCode="hh:mm" sourceLinked="1"/>
        <c:tickLblPos val="nextTo"/>
        <c:txPr>
          <a:bodyPr/>
          <a:lstStyle/>
          <a:p>
            <a:pPr>
              <a:defRPr sz="800"/>
            </a:pPr>
            <a:endParaRPr lang="de-DE"/>
          </a:p>
        </c:txPr>
        <c:crossAx val="122026240"/>
        <c:crosses val="autoZero"/>
        <c:auto val="1"/>
        <c:lblAlgn val="ctr"/>
        <c:lblOffset val="100"/>
      </c:catAx>
      <c:valAx>
        <c:axId val="122026240"/>
        <c:scaling>
          <c:orientation val="minMax"/>
        </c:scaling>
        <c:axPos val="l"/>
        <c:majorGridlines/>
        <c:numFmt formatCode="General" sourceLinked="1"/>
        <c:tickLblPos val="nextTo"/>
        <c:crossAx val="122024704"/>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Januar!$B$16:$B$17</c:f>
              <c:strCache>
                <c:ptCount val="1"/>
                <c:pt idx="0">
                  <c:v>02.01.2013 Mittwoch</c:v>
                </c:pt>
              </c:strCache>
            </c:strRef>
          </c:tx>
          <c:dLbls>
            <c:showVal val="1"/>
          </c:dLbls>
          <c:cat>
            <c:numRef>
              <c:f>(Januar!$C$17,Januar!$E$17,Januar!$G$17,Januar!$I$17,Januar!$K$17,Januar!$M$17,Januar!$O$17)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(Januar!$C$18,Januar!$E$18,Januar!$G$18,Januar!$I$18,Januar!$K$18,Januar!$M$18,Januar!$O$18)</c:f>
              <c:numCache>
                <c:formatCode>General</c:formatCode>
                <c:ptCount val="7"/>
              </c:numCache>
            </c:numRef>
          </c:val>
        </c:ser>
        <c:shape val="box"/>
        <c:axId val="83194240"/>
        <c:axId val="83195776"/>
        <c:axId val="0"/>
      </c:bar3DChart>
      <c:catAx>
        <c:axId val="83194240"/>
        <c:scaling>
          <c:orientation val="minMax"/>
        </c:scaling>
        <c:axPos val="b"/>
        <c:numFmt formatCode="hh:mm" sourceLinked="1"/>
        <c:tickLblPos val="nextTo"/>
        <c:crossAx val="83195776"/>
        <c:crosses val="autoZero"/>
        <c:auto val="1"/>
        <c:lblAlgn val="ctr"/>
        <c:lblOffset val="100"/>
      </c:catAx>
      <c:valAx>
        <c:axId val="83195776"/>
        <c:scaling>
          <c:orientation val="minMax"/>
        </c:scaling>
        <c:axPos val="l"/>
        <c:majorGridlines/>
        <c:numFmt formatCode="General" sourceLinked="1"/>
        <c:tickLblPos val="nextTo"/>
        <c:crossAx val="83194240"/>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Januar!$B$196:$B$197</c:f>
              <c:strCache>
                <c:ptCount val="1"/>
                <c:pt idx="0">
                  <c:v>20.01.2013 Sonntag</c:v>
                </c:pt>
              </c:strCache>
            </c:strRef>
          </c:tx>
          <c:dLbls>
            <c:showVal val="1"/>
          </c:dLbls>
          <c:cat>
            <c:numRef>
              <c:f>(Januar!$C$197,Januar!$E$197,Januar!$G$197,Januar!$I$197,Januar!$K$197,Januar!$M$197,Januar!$O$197)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(Januar!$C$198,Januar!$E$198,Januar!$G$198,Januar!$I$198,Januar!$K$198,Januar!$M$198,Januar!$O$198)</c:f>
              <c:numCache>
                <c:formatCode>General</c:formatCode>
                <c:ptCount val="7"/>
              </c:numCache>
            </c:numRef>
          </c:val>
        </c:ser>
        <c:shape val="box"/>
        <c:axId val="100824192"/>
        <c:axId val="100825728"/>
        <c:axId val="0"/>
      </c:bar3DChart>
      <c:catAx>
        <c:axId val="100824192"/>
        <c:scaling>
          <c:orientation val="minMax"/>
        </c:scaling>
        <c:axPos val="b"/>
        <c:numFmt formatCode="hh:mm" sourceLinked="1"/>
        <c:tickLblPos val="nextTo"/>
        <c:crossAx val="100825728"/>
        <c:crosses val="autoZero"/>
        <c:auto val="1"/>
        <c:lblAlgn val="ctr"/>
        <c:lblOffset val="100"/>
      </c:catAx>
      <c:valAx>
        <c:axId val="100825728"/>
        <c:scaling>
          <c:orientation val="minMax"/>
        </c:scaling>
        <c:axPos val="l"/>
        <c:majorGridlines/>
        <c:numFmt formatCode="General" sourceLinked="1"/>
        <c:tickLblPos val="nextTo"/>
        <c:crossAx val="1008241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Juni!$B$36:$B$37</c:f>
              <c:strCache>
                <c:ptCount val="1"/>
                <c:pt idx="0">
                  <c:v>04.06.2013 Dienstag</c:v>
                </c:pt>
              </c:strCache>
            </c:strRef>
          </c:tx>
          <c:dLbls>
            <c:showVal val="1"/>
          </c:dLbls>
          <c:cat>
            <c:numRef>
              <c:f>(Juni!$C$37,Juni!$E$37,Juni!$G$37,Juni!$I$37,Juni!$K$37,Juni!$M$37,Juni!$O$37)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(Juni!$C$38,Juni!$E$38,Juni!$G$38,Juni!$I$38,Juni!$K$38,Juni!$M$38,Juni!$O$38)</c:f>
              <c:numCache>
                <c:formatCode>General</c:formatCode>
                <c:ptCount val="7"/>
              </c:numCache>
            </c:numRef>
          </c:val>
        </c:ser>
        <c:shape val="box"/>
        <c:axId val="121911552"/>
        <c:axId val="121921536"/>
        <c:axId val="0"/>
      </c:bar3DChart>
      <c:catAx>
        <c:axId val="121911552"/>
        <c:scaling>
          <c:orientation val="minMax"/>
        </c:scaling>
        <c:axPos val="b"/>
        <c:numFmt formatCode="hh:mm" sourceLinked="1"/>
        <c:tickLblPos val="nextTo"/>
        <c:txPr>
          <a:bodyPr/>
          <a:lstStyle/>
          <a:p>
            <a:pPr>
              <a:defRPr sz="800"/>
            </a:pPr>
            <a:endParaRPr lang="de-DE"/>
          </a:p>
        </c:txPr>
        <c:crossAx val="121921536"/>
        <c:crosses val="autoZero"/>
        <c:auto val="1"/>
        <c:lblAlgn val="ctr"/>
        <c:lblOffset val="100"/>
      </c:catAx>
      <c:valAx>
        <c:axId val="121921536"/>
        <c:scaling>
          <c:orientation val="minMax"/>
        </c:scaling>
        <c:axPos val="l"/>
        <c:majorGridlines/>
        <c:numFmt formatCode="General" sourceLinked="1"/>
        <c:tickLblPos val="nextTo"/>
        <c:crossAx val="1219115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Juni!$B$46:$B$47</c:f>
              <c:strCache>
                <c:ptCount val="1"/>
                <c:pt idx="0">
                  <c:v>05.06.2013 Mittwoch</c:v>
                </c:pt>
              </c:strCache>
            </c:strRef>
          </c:tx>
          <c:dLbls>
            <c:showVal val="1"/>
          </c:dLbls>
          <c:cat>
            <c:numRef>
              <c:f>(Juni!$C$47,Juni!$E$47,Juni!$G$47,Juni!$I$47,Juni!$K$47,Juni!$M$47,Juni!$O$47)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(Juni!$C$48,Juni!$E$48,Juni!$G$48,Juni!$I$48,Juni!$K$48,Juni!$M$48,Juni!$O$48)</c:f>
              <c:numCache>
                <c:formatCode>General</c:formatCode>
                <c:ptCount val="7"/>
              </c:numCache>
            </c:numRef>
          </c:val>
        </c:ser>
        <c:shape val="box"/>
        <c:axId val="121958400"/>
        <c:axId val="121959936"/>
        <c:axId val="0"/>
      </c:bar3DChart>
      <c:catAx>
        <c:axId val="121958400"/>
        <c:scaling>
          <c:orientation val="minMax"/>
        </c:scaling>
        <c:axPos val="b"/>
        <c:numFmt formatCode="hh:mm" sourceLinked="1"/>
        <c:tickLblPos val="nextTo"/>
        <c:txPr>
          <a:bodyPr/>
          <a:lstStyle/>
          <a:p>
            <a:pPr>
              <a:defRPr sz="800"/>
            </a:pPr>
            <a:endParaRPr lang="de-DE"/>
          </a:p>
        </c:txPr>
        <c:crossAx val="121959936"/>
        <c:crosses val="autoZero"/>
        <c:auto val="1"/>
        <c:lblAlgn val="ctr"/>
        <c:lblOffset val="100"/>
      </c:catAx>
      <c:valAx>
        <c:axId val="121959936"/>
        <c:scaling>
          <c:orientation val="minMax"/>
        </c:scaling>
        <c:axPos val="l"/>
        <c:majorGridlines/>
        <c:numFmt formatCode="General" sourceLinked="1"/>
        <c:tickLblPos val="nextTo"/>
        <c:crossAx val="121958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Juni!$B$56:$B$57</c:f>
              <c:strCache>
                <c:ptCount val="1"/>
                <c:pt idx="0">
                  <c:v>06.06.2013 Donnerstag</c:v>
                </c:pt>
              </c:strCache>
            </c:strRef>
          </c:tx>
          <c:dLbls>
            <c:showVal val="1"/>
          </c:dLbls>
          <c:cat>
            <c:numRef>
              <c:f>(Juni!$C$57,Juni!$E$57,Juni!$G$57,Juni!$I$57,Juni!$K$57,Juni!$M$57,Juni!$O$57)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(Juni!$C$58,Juni!$E$58,Juni!$G$58,Juni!$I$58,Juni!$K$58,Juni!$M$58,Juni!$O$58)</c:f>
              <c:numCache>
                <c:formatCode>General</c:formatCode>
                <c:ptCount val="7"/>
              </c:numCache>
            </c:numRef>
          </c:val>
        </c:ser>
        <c:shape val="box"/>
        <c:axId val="108107264"/>
        <c:axId val="108108800"/>
        <c:axId val="0"/>
      </c:bar3DChart>
      <c:catAx>
        <c:axId val="108107264"/>
        <c:scaling>
          <c:orientation val="minMax"/>
        </c:scaling>
        <c:axPos val="b"/>
        <c:numFmt formatCode="hh:mm" sourceLinked="1"/>
        <c:tickLblPos val="nextTo"/>
        <c:txPr>
          <a:bodyPr/>
          <a:lstStyle/>
          <a:p>
            <a:pPr>
              <a:defRPr sz="800"/>
            </a:pPr>
            <a:endParaRPr lang="de-DE"/>
          </a:p>
        </c:txPr>
        <c:crossAx val="108108800"/>
        <c:crosses val="autoZero"/>
        <c:auto val="1"/>
        <c:lblAlgn val="ctr"/>
        <c:lblOffset val="100"/>
      </c:catAx>
      <c:valAx>
        <c:axId val="108108800"/>
        <c:scaling>
          <c:orientation val="minMax"/>
        </c:scaling>
        <c:axPos val="l"/>
        <c:majorGridlines/>
        <c:numFmt formatCode="General" sourceLinked="1"/>
        <c:tickLblPos val="nextTo"/>
        <c:crossAx val="1081072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Juni!$B$66:$B$67</c:f>
              <c:strCache>
                <c:ptCount val="1"/>
                <c:pt idx="0">
                  <c:v>07.06.2013 Freitag</c:v>
                </c:pt>
              </c:strCache>
            </c:strRef>
          </c:tx>
          <c:dLbls>
            <c:showVal val="1"/>
          </c:dLbls>
          <c:cat>
            <c:numRef>
              <c:f>(Juni!$C$67,Juni!$E$67,Juni!$G$67,Juni!$I$67,Juni!$K$67,Juni!$M$67,Juni!$O$67)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(Juni!$C$68,Juni!$E$68,Juni!$G$68,Juni!$I$68,Juni!$K$68,Juni!$M$68,Juni!$O$68)</c:f>
              <c:numCache>
                <c:formatCode>General</c:formatCode>
                <c:ptCount val="7"/>
              </c:numCache>
            </c:numRef>
          </c:val>
        </c:ser>
        <c:shape val="box"/>
        <c:axId val="108125184"/>
        <c:axId val="108131072"/>
        <c:axId val="0"/>
      </c:bar3DChart>
      <c:catAx>
        <c:axId val="108125184"/>
        <c:scaling>
          <c:orientation val="minMax"/>
        </c:scaling>
        <c:axPos val="b"/>
        <c:numFmt formatCode="hh:mm" sourceLinked="1"/>
        <c:tickLblPos val="nextTo"/>
        <c:txPr>
          <a:bodyPr/>
          <a:lstStyle/>
          <a:p>
            <a:pPr>
              <a:defRPr sz="800"/>
            </a:pPr>
            <a:endParaRPr lang="de-DE"/>
          </a:p>
        </c:txPr>
        <c:crossAx val="108131072"/>
        <c:crosses val="autoZero"/>
        <c:auto val="1"/>
        <c:lblAlgn val="ctr"/>
        <c:lblOffset val="100"/>
      </c:catAx>
      <c:valAx>
        <c:axId val="108131072"/>
        <c:scaling>
          <c:orientation val="minMax"/>
        </c:scaling>
        <c:axPos val="l"/>
        <c:majorGridlines/>
        <c:numFmt formatCode="General" sourceLinked="1"/>
        <c:tickLblPos val="nextTo"/>
        <c:crossAx val="1081251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Juni!$B$76:$B$77</c:f>
              <c:strCache>
                <c:ptCount val="1"/>
                <c:pt idx="0">
                  <c:v>08.06.2013 Samstag</c:v>
                </c:pt>
              </c:strCache>
            </c:strRef>
          </c:tx>
          <c:dLbls>
            <c:showVal val="1"/>
          </c:dLbls>
          <c:cat>
            <c:numRef>
              <c:f>(Juni!$C$77,Juni!$E$77,Juni!$G$77,Juni!$I$77,Juni!$K$77,Juni!$M$77,Juni!$O$77)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(Juni!$C$78,Juni!$E$78,Juni!$G$78,Juni!$I$78,Juni!$K$78,Juni!$M$78,Juni!$O$78)</c:f>
              <c:numCache>
                <c:formatCode>General</c:formatCode>
                <c:ptCount val="7"/>
              </c:numCache>
            </c:numRef>
          </c:val>
        </c:ser>
        <c:shape val="box"/>
        <c:axId val="108172032"/>
        <c:axId val="108173568"/>
        <c:axId val="0"/>
      </c:bar3DChart>
      <c:catAx>
        <c:axId val="108172032"/>
        <c:scaling>
          <c:orientation val="minMax"/>
        </c:scaling>
        <c:axPos val="b"/>
        <c:numFmt formatCode="hh:mm" sourceLinked="1"/>
        <c:tickLblPos val="nextTo"/>
        <c:txPr>
          <a:bodyPr/>
          <a:lstStyle/>
          <a:p>
            <a:pPr>
              <a:defRPr sz="800"/>
            </a:pPr>
            <a:endParaRPr lang="de-DE"/>
          </a:p>
        </c:txPr>
        <c:crossAx val="108173568"/>
        <c:crosses val="autoZero"/>
        <c:auto val="1"/>
        <c:lblAlgn val="ctr"/>
        <c:lblOffset val="100"/>
      </c:catAx>
      <c:valAx>
        <c:axId val="108173568"/>
        <c:scaling>
          <c:orientation val="minMax"/>
        </c:scaling>
        <c:axPos val="l"/>
        <c:majorGridlines/>
        <c:numFmt formatCode="General" sourceLinked="1"/>
        <c:tickLblPos val="nextTo"/>
        <c:crossAx val="1081720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Juni!$B$86:$B$87</c:f>
              <c:strCache>
                <c:ptCount val="1"/>
                <c:pt idx="0">
                  <c:v>09.06.2013 Sonntag</c:v>
                </c:pt>
              </c:strCache>
            </c:strRef>
          </c:tx>
          <c:dLbls>
            <c:showVal val="1"/>
          </c:dLbls>
          <c:cat>
            <c:numRef>
              <c:f>(Juni!$C$87,Juni!$E$87,Juni!$G$87,Juni!$I$87,Juni!$K$87,Juni!$M$87,Juni!$O$87)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(Juni!$C$88,Juni!$E$88,Juni!$G$88,Juni!$I$88,Juni!$K$88,Juni!$M$88,Juni!$O$88)</c:f>
              <c:numCache>
                <c:formatCode>General</c:formatCode>
                <c:ptCount val="7"/>
              </c:numCache>
            </c:numRef>
          </c:val>
        </c:ser>
        <c:shape val="box"/>
        <c:axId val="119441664"/>
        <c:axId val="108204032"/>
        <c:axId val="0"/>
      </c:bar3DChart>
      <c:catAx>
        <c:axId val="119441664"/>
        <c:scaling>
          <c:orientation val="minMax"/>
        </c:scaling>
        <c:axPos val="b"/>
        <c:numFmt formatCode="hh:mm" sourceLinked="1"/>
        <c:tickLblPos val="nextTo"/>
        <c:txPr>
          <a:bodyPr/>
          <a:lstStyle/>
          <a:p>
            <a:pPr>
              <a:defRPr sz="800"/>
            </a:pPr>
            <a:endParaRPr lang="de-DE"/>
          </a:p>
        </c:txPr>
        <c:crossAx val="108204032"/>
        <c:crosses val="autoZero"/>
        <c:auto val="1"/>
        <c:lblAlgn val="ctr"/>
        <c:lblOffset val="100"/>
      </c:catAx>
      <c:valAx>
        <c:axId val="108204032"/>
        <c:scaling>
          <c:orientation val="minMax"/>
        </c:scaling>
        <c:axPos val="l"/>
        <c:majorGridlines/>
        <c:numFmt formatCode="General" sourceLinked="1"/>
        <c:tickLblPos val="nextTo"/>
        <c:crossAx val="1194416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Juni!$B$96:$B$97</c:f>
              <c:strCache>
                <c:ptCount val="1"/>
                <c:pt idx="0">
                  <c:v>10.06.2013 Montag</c:v>
                </c:pt>
              </c:strCache>
            </c:strRef>
          </c:tx>
          <c:dLbls>
            <c:showVal val="1"/>
          </c:dLbls>
          <c:cat>
            <c:numRef>
              <c:f>(Juni!$C$97,Juni!$E$97,Juni!$G$97,Juni!$I$97,Juni!$K$97,Juni!$M$97,Juni!$O$97)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(Juni!$C$98,Juni!$E$98,Juni!$G$98,Juni!$I$98,Juni!$K$98,Juni!$M$98,Juni!$O$98)</c:f>
              <c:numCache>
                <c:formatCode>General</c:formatCode>
                <c:ptCount val="7"/>
              </c:numCache>
            </c:numRef>
          </c:val>
        </c:ser>
        <c:shape val="box"/>
        <c:axId val="108228608"/>
        <c:axId val="108230144"/>
        <c:axId val="0"/>
      </c:bar3DChart>
      <c:catAx>
        <c:axId val="108228608"/>
        <c:scaling>
          <c:orientation val="minMax"/>
        </c:scaling>
        <c:axPos val="b"/>
        <c:numFmt formatCode="hh:mm" sourceLinked="1"/>
        <c:tickLblPos val="nextTo"/>
        <c:txPr>
          <a:bodyPr/>
          <a:lstStyle/>
          <a:p>
            <a:pPr>
              <a:defRPr sz="800"/>
            </a:pPr>
            <a:endParaRPr lang="de-DE"/>
          </a:p>
        </c:txPr>
        <c:crossAx val="108230144"/>
        <c:crosses val="autoZero"/>
        <c:auto val="1"/>
        <c:lblAlgn val="ctr"/>
        <c:lblOffset val="100"/>
      </c:catAx>
      <c:valAx>
        <c:axId val="108230144"/>
        <c:scaling>
          <c:orientation val="minMax"/>
        </c:scaling>
        <c:axPos val="l"/>
        <c:majorGridlines/>
        <c:numFmt formatCode="General" sourceLinked="1"/>
        <c:tickLblPos val="nextTo"/>
        <c:crossAx val="108228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Juni!$B$106:$B$107</c:f>
              <c:strCache>
                <c:ptCount val="1"/>
                <c:pt idx="0">
                  <c:v>11.06.2013 Dienstag</c:v>
                </c:pt>
              </c:strCache>
            </c:strRef>
          </c:tx>
          <c:dLbls>
            <c:showVal val="1"/>
          </c:dLbls>
          <c:cat>
            <c:numRef>
              <c:f>(Juni!$C$107,Juni!$E$107,Juni!$G$107,Juni!$I$107,Juni!$K$107,Juni!$M$107,Juni!$O$107)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(Juni!$C$108,Juni!$E$108,Juni!$G$108,Juni!$I$108,Juni!$K$108,Juni!$M$108,Juni!$O$108)</c:f>
              <c:numCache>
                <c:formatCode>General</c:formatCode>
                <c:ptCount val="7"/>
              </c:numCache>
            </c:numRef>
          </c:val>
        </c:ser>
        <c:shape val="box"/>
        <c:axId val="108254720"/>
        <c:axId val="108256256"/>
        <c:axId val="0"/>
      </c:bar3DChart>
      <c:catAx>
        <c:axId val="108254720"/>
        <c:scaling>
          <c:orientation val="minMax"/>
        </c:scaling>
        <c:axPos val="b"/>
        <c:numFmt formatCode="hh:mm" sourceLinked="1"/>
        <c:tickLblPos val="nextTo"/>
        <c:txPr>
          <a:bodyPr/>
          <a:lstStyle/>
          <a:p>
            <a:pPr>
              <a:defRPr sz="800"/>
            </a:pPr>
            <a:endParaRPr lang="de-DE"/>
          </a:p>
        </c:txPr>
        <c:crossAx val="108256256"/>
        <c:crosses val="autoZero"/>
        <c:auto val="1"/>
        <c:lblAlgn val="ctr"/>
        <c:lblOffset val="100"/>
      </c:catAx>
      <c:valAx>
        <c:axId val="108256256"/>
        <c:scaling>
          <c:orientation val="minMax"/>
        </c:scaling>
        <c:axPos val="l"/>
        <c:majorGridlines/>
        <c:numFmt formatCode="General" sourceLinked="1"/>
        <c:tickLblPos val="nextTo"/>
        <c:crossAx val="108254720"/>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Juni!$B$116:$B$117</c:f>
              <c:strCache>
                <c:ptCount val="1"/>
                <c:pt idx="0">
                  <c:v>12.06.2013 Mittwoch</c:v>
                </c:pt>
              </c:strCache>
            </c:strRef>
          </c:tx>
          <c:dLbls>
            <c:showVal val="1"/>
          </c:dLbls>
          <c:cat>
            <c:numRef>
              <c:f>(Juni!$C$117,Juni!$E$117,Juni!$G$117,Juni!$I$117,Juni!$K$117,Juni!$M$117,Juni!$O$117)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(Juni!$C$118,Juni!$E$118,Juni!$G$118,Juni!$I$118,Juni!$K$118,Juni!$M$118,Juni!$O$118)</c:f>
              <c:numCache>
                <c:formatCode>General</c:formatCode>
                <c:ptCount val="7"/>
              </c:numCache>
            </c:numRef>
          </c:val>
        </c:ser>
        <c:shape val="box"/>
        <c:axId val="122440704"/>
        <c:axId val="122454784"/>
        <c:axId val="0"/>
      </c:bar3DChart>
      <c:catAx>
        <c:axId val="122440704"/>
        <c:scaling>
          <c:orientation val="minMax"/>
        </c:scaling>
        <c:axPos val="b"/>
        <c:numFmt formatCode="hh:mm" sourceLinked="1"/>
        <c:tickLblPos val="nextTo"/>
        <c:txPr>
          <a:bodyPr/>
          <a:lstStyle/>
          <a:p>
            <a:pPr>
              <a:defRPr sz="800"/>
            </a:pPr>
            <a:endParaRPr lang="de-DE"/>
          </a:p>
        </c:txPr>
        <c:crossAx val="122454784"/>
        <c:crosses val="autoZero"/>
        <c:auto val="1"/>
        <c:lblAlgn val="ctr"/>
        <c:lblOffset val="100"/>
      </c:catAx>
      <c:valAx>
        <c:axId val="122454784"/>
        <c:scaling>
          <c:orientation val="minMax"/>
        </c:scaling>
        <c:axPos val="l"/>
        <c:majorGridlines/>
        <c:numFmt formatCode="General" sourceLinked="1"/>
        <c:tickLblPos val="nextTo"/>
        <c:crossAx val="1224407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Juni!$B$126:$B$127</c:f>
              <c:strCache>
                <c:ptCount val="1"/>
                <c:pt idx="0">
                  <c:v>13.06.2013 Donnerstag</c:v>
                </c:pt>
              </c:strCache>
            </c:strRef>
          </c:tx>
          <c:dLbls>
            <c:showVal val="1"/>
          </c:dLbls>
          <c:cat>
            <c:numRef>
              <c:f>(Juni!$C$127,Juni!$E$127,Juni!$G$127,Juni!$I$127,Juni!$K$127,Juni!$M$127,Juni!$O$127)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(Juni!$C$128,Juni!$E$128,Juni!$G$128,Juni!$I$128,Juni!$K$128,Juni!$M$128,Juni!$O$128)</c:f>
              <c:numCache>
                <c:formatCode>General</c:formatCode>
                <c:ptCount val="7"/>
              </c:numCache>
            </c:numRef>
          </c:val>
        </c:ser>
        <c:shape val="box"/>
        <c:axId val="122499840"/>
        <c:axId val="122501376"/>
        <c:axId val="0"/>
      </c:bar3DChart>
      <c:catAx>
        <c:axId val="122499840"/>
        <c:scaling>
          <c:orientation val="minMax"/>
        </c:scaling>
        <c:axPos val="b"/>
        <c:numFmt formatCode="hh:mm" sourceLinked="1"/>
        <c:tickLblPos val="nextTo"/>
        <c:txPr>
          <a:bodyPr/>
          <a:lstStyle/>
          <a:p>
            <a:pPr>
              <a:defRPr sz="800"/>
            </a:pPr>
            <a:endParaRPr lang="de-DE"/>
          </a:p>
        </c:txPr>
        <c:crossAx val="122501376"/>
        <c:crosses val="autoZero"/>
        <c:auto val="1"/>
        <c:lblAlgn val="ctr"/>
        <c:lblOffset val="100"/>
      </c:catAx>
      <c:valAx>
        <c:axId val="122501376"/>
        <c:scaling>
          <c:orientation val="minMax"/>
        </c:scaling>
        <c:axPos val="l"/>
        <c:majorGridlines/>
        <c:numFmt formatCode="General" sourceLinked="1"/>
        <c:tickLblPos val="nextTo"/>
        <c:crossAx val="122499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Januar!$B$196:$B$197</c:f>
              <c:strCache>
                <c:ptCount val="1"/>
                <c:pt idx="0">
                  <c:v>20.01.2013 Sonntag</c:v>
                </c:pt>
              </c:strCache>
            </c:strRef>
          </c:tx>
          <c:dLbls>
            <c:showVal val="1"/>
          </c:dLbls>
          <c:cat>
            <c:numRef>
              <c:f>(Januar!$C$207,Januar!$E$207,Januar!$G$207,Januar!$I$207,Januar!$K$207,Januar!$M$207,Januar!$O$207)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(Januar!$C$208,Januar!$E$208,Januar!$G$208,Januar!$I$208,Januar!$K$208,Januar!$M$208,Januar!$O$208)</c:f>
              <c:numCache>
                <c:formatCode>General</c:formatCode>
                <c:ptCount val="7"/>
              </c:numCache>
            </c:numRef>
          </c:val>
        </c:ser>
        <c:shape val="box"/>
        <c:axId val="100928128"/>
        <c:axId val="100929920"/>
        <c:axId val="0"/>
      </c:bar3DChart>
      <c:catAx>
        <c:axId val="100928128"/>
        <c:scaling>
          <c:orientation val="minMax"/>
        </c:scaling>
        <c:axPos val="b"/>
        <c:numFmt formatCode="hh:mm" sourceLinked="1"/>
        <c:tickLblPos val="nextTo"/>
        <c:crossAx val="100929920"/>
        <c:crosses val="autoZero"/>
        <c:auto val="1"/>
        <c:lblAlgn val="ctr"/>
        <c:lblOffset val="100"/>
      </c:catAx>
      <c:valAx>
        <c:axId val="100929920"/>
        <c:scaling>
          <c:orientation val="minMax"/>
        </c:scaling>
        <c:axPos val="l"/>
        <c:majorGridlines/>
        <c:numFmt formatCode="General" sourceLinked="1"/>
        <c:tickLblPos val="nextTo"/>
        <c:crossAx val="1009281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Juni!$B$136:$B$137</c:f>
              <c:strCache>
                <c:ptCount val="1"/>
                <c:pt idx="0">
                  <c:v>14.06.2013 Freitag</c:v>
                </c:pt>
              </c:strCache>
            </c:strRef>
          </c:tx>
          <c:dLbls>
            <c:showVal val="1"/>
          </c:dLbls>
          <c:cat>
            <c:numRef>
              <c:f>(Juni!$C$137,Juni!$E$137,Juni!$G$137,Juni!$I$137,Juni!$K$137,Juni!$M$137,Juni!$O$137)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(Juni!$C$138,Juni!$E$138,Juni!$G$138,Juni!$I$138,Juni!$K$138,Juni!$M$138,Juni!$O$138)</c:f>
              <c:numCache>
                <c:formatCode>General</c:formatCode>
                <c:ptCount val="7"/>
              </c:numCache>
            </c:numRef>
          </c:val>
        </c:ser>
        <c:shape val="box"/>
        <c:axId val="122521856"/>
        <c:axId val="122544128"/>
        <c:axId val="0"/>
      </c:bar3DChart>
      <c:catAx>
        <c:axId val="122521856"/>
        <c:scaling>
          <c:orientation val="minMax"/>
        </c:scaling>
        <c:axPos val="b"/>
        <c:numFmt formatCode="hh:mm" sourceLinked="1"/>
        <c:tickLblPos val="nextTo"/>
        <c:txPr>
          <a:bodyPr/>
          <a:lstStyle/>
          <a:p>
            <a:pPr>
              <a:defRPr sz="800"/>
            </a:pPr>
            <a:endParaRPr lang="de-DE"/>
          </a:p>
        </c:txPr>
        <c:crossAx val="122544128"/>
        <c:crosses val="autoZero"/>
        <c:auto val="1"/>
        <c:lblAlgn val="ctr"/>
        <c:lblOffset val="100"/>
      </c:catAx>
      <c:valAx>
        <c:axId val="122544128"/>
        <c:scaling>
          <c:orientation val="minMax"/>
        </c:scaling>
        <c:axPos val="l"/>
        <c:majorGridlines/>
        <c:numFmt formatCode="General" sourceLinked="1"/>
        <c:tickLblPos val="nextTo"/>
        <c:crossAx val="1225218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Juni!$B$146:$B$147</c:f>
              <c:strCache>
                <c:ptCount val="1"/>
                <c:pt idx="0">
                  <c:v>15.06.2013 Samstag</c:v>
                </c:pt>
              </c:strCache>
            </c:strRef>
          </c:tx>
          <c:dLbls>
            <c:showVal val="1"/>
          </c:dLbls>
          <c:cat>
            <c:numRef>
              <c:f>(Juni!$C$147,Juni!$E$147,Juni!$G$147,Juni!$I$147,Juni!$K$147,Juni!$M$147,Juni!$O$147)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(Juni!$C$148,Juni!$E$148,Juni!$G$148,Juni!$I$148,Juni!$K$148,Juni!$M$148,Juni!$O$148)</c:f>
              <c:numCache>
                <c:formatCode>General</c:formatCode>
                <c:ptCount val="7"/>
              </c:numCache>
            </c:numRef>
          </c:val>
        </c:ser>
        <c:shape val="box"/>
        <c:axId val="122560512"/>
        <c:axId val="122562048"/>
        <c:axId val="0"/>
      </c:bar3DChart>
      <c:catAx>
        <c:axId val="122560512"/>
        <c:scaling>
          <c:orientation val="minMax"/>
        </c:scaling>
        <c:axPos val="b"/>
        <c:numFmt formatCode="hh:mm" sourceLinked="1"/>
        <c:tickLblPos val="nextTo"/>
        <c:txPr>
          <a:bodyPr/>
          <a:lstStyle/>
          <a:p>
            <a:pPr>
              <a:defRPr sz="800"/>
            </a:pPr>
            <a:endParaRPr lang="de-DE"/>
          </a:p>
        </c:txPr>
        <c:crossAx val="122562048"/>
        <c:crosses val="autoZero"/>
        <c:auto val="1"/>
        <c:lblAlgn val="ctr"/>
        <c:lblOffset val="100"/>
      </c:catAx>
      <c:valAx>
        <c:axId val="122562048"/>
        <c:scaling>
          <c:orientation val="minMax"/>
        </c:scaling>
        <c:axPos val="l"/>
        <c:majorGridlines/>
        <c:numFmt formatCode="General" sourceLinked="1"/>
        <c:tickLblPos val="nextTo"/>
        <c:crossAx val="1225605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Juni!$B$156:$B$157</c:f>
              <c:strCache>
                <c:ptCount val="1"/>
                <c:pt idx="0">
                  <c:v>16.06.2013 Sonntag</c:v>
                </c:pt>
              </c:strCache>
            </c:strRef>
          </c:tx>
          <c:dLbls>
            <c:showVal val="1"/>
          </c:dLbls>
          <c:cat>
            <c:numRef>
              <c:f>(Juni!$C$157,Juni!$E$157,Juni!$G$157,Juni!$I$157,Juni!$K$157,Juni!$M$157,Juni!$O$157)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(Juni!$C$158,Juni!$E$158,Juni!$G$158,Juni!$I$158,Juni!$K$158,Juni!$M$158,Juni!$O$158)</c:f>
              <c:numCache>
                <c:formatCode>General</c:formatCode>
                <c:ptCount val="7"/>
              </c:numCache>
            </c:numRef>
          </c:val>
        </c:ser>
        <c:shape val="box"/>
        <c:axId val="122590720"/>
        <c:axId val="122592256"/>
        <c:axId val="0"/>
      </c:bar3DChart>
      <c:catAx>
        <c:axId val="122590720"/>
        <c:scaling>
          <c:orientation val="minMax"/>
        </c:scaling>
        <c:axPos val="b"/>
        <c:numFmt formatCode="hh:mm" sourceLinked="1"/>
        <c:tickLblPos val="nextTo"/>
        <c:txPr>
          <a:bodyPr/>
          <a:lstStyle/>
          <a:p>
            <a:pPr>
              <a:defRPr sz="800"/>
            </a:pPr>
            <a:endParaRPr lang="de-DE"/>
          </a:p>
        </c:txPr>
        <c:crossAx val="122592256"/>
        <c:crosses val="autoZero"/>
        <c:auto val="1"/>
        <c:lblAlgn val="ctr"/>
        <c:lblOffset val="100"/>
      </c:catAx>
      <c:valAx>
        <c:axId val="122592256"/>
        <c:scaling>
          <c:orientation val="minMax"/>
        </c:scaling>
        <c:axPos val="l"/>
        <c:majorGridlines/>
        <c:numFmt formatCode="General" sourceLinked="1"/>
        <c:tickLblPos val="nextTo"/>
        <c:crossAx val="1225907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Juni!$B$166:$B$167</c:f>
              <c:strCache>
                <c:ptCount val="1"/>
                <c:pt idx="0">
                  <c:v>17.06.2013 Montag</c:v>
                </c:pt>
              </c:strCache>
            </c:strRef>
          </c:tx>
          <c:dLbls>
            <c:showVal val="1"/>
          </c:dLbls>
          <c:cat>
            <c:numRef>
              <c:f>(Juni!$C$167,Juni!$E$167,Juni!$G$167,Juni!$I$167,Juni!$K$167,Juni!$M$167,Juni!$O$167)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(Juni!$C$168,Juni!$E$168,Juni!$G$168,Juni!$I$168,Juni!$K$168,Juni!$M$168,Juni!$O$168)</c:f>
              <c:numCache>
                <c:formatCode>General</c:formatCode>
                <c:ptCount val="7"/>
              </c:numCache>
            </c:numRef>
          </c:val>
        </c:ser>
        <c:shape val="box"/>
        <c:axId val="122629120"/>
        <c:axId val="122635008"/>
        <c:axId val="0"/>
      </c:bar3DChart>
      <c:catAx>
        <c:axId val="122629120"/>
        <c:scaling>
          <c:orientation val="minMax"/>
        </c:scaling>
        <c:axPos val="b"/>
        <c:numFmt formatCode="hh:mm" sourceLinked="1"/>
        <c:tickLblPos val="nextTo"/>
        <c:txPr>
          <a:bodyPr/>
          <a:lstStyle/>
          <a:p>
            <a:pPr>
              <a:defRPr sz="800"/>
            </a:pPr>
            <a:endParaRPr lang="de-DE"/>
          </a:p>
        </c:txPr>
        <c:crossAx val="122635008"/>
        <c:crosses val="autoZero"/>
        <c:auto val="1"/>
        <c:lblAlgn val="ctr"/>
        <c:lblOffset val="100"/>
      </c:catAx>
      <c:valAx>
        <c:axId val="122635008"/>
        <c:scaling>
          <c:orientation val="minMax"/>
        </c:scaling>
        <c:axPos val="l"/>
        <c:majorGridlines/>
        <c:numFmt formatCode="General" sourceLinked="1"/>
        <c:tickLblPos val="nextTo"/>
        <c:crossAx val="1226291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Juni!$B$176:$B$177</c:f>
              <c:strCache>
                <c:ptCount val="1"/>
                <c:pt idx="0">
                  <c:v>18.06.2013 Dienstag</c:v>
                </c:pt>
              </c:strCache>
            </c:strRef>
          </c:tx>
          <c:dLbls>
            <c:showVal val="1"/>
          </c:dLbls>
          <c:cat>
            <c:numRef>
              <c:f>(Juni!$C$177,Juni!$E$177,Juni!$G$177,Juni!$I$177,Juni!$K$177,Juni!$M$177,Juni!$O$177)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(Juni!$C$178,Juni!$E$178,Juni!$G$178,Juni!$I$178,Juni!$K$178,Juni!$M$178,Juni!$O$178)</c:f>
              <c:numCache>
                <c:formatCode>General</c:formatCode>
                <c:ptCount val="7"/>
              </c:numCache>
            </c:numRef>
          </c:val>
        </c:ser>
        <c:shape val="box"/>
        <c:axId val="122684160"/>
        <c:axId val="122685696"/>
        <c:axId val="0"/>
      </c:bar3DChart>
      <c:catAx>
        <c:axId val="122684160"/>
        <c:scaling>
          <c:orientation val="minMax"/>
        </c:scaling>
        <c:axPos val="b"/>
        <c:numFmt formatCode="hh:mm" sourceLinked="1"/>
        <c:tickLblPos val="nextTo"/>
        <c:txPr>
          <a:bodyPr/>
          <a:lstStyle/>
          <a:p>
            <a:pPr>
              <a:defRPr sz="800"/>
            </a:pPr>
            <a:endParaRPr lang="de-DE"/>
          </a:p>
        </c:txPr>
        <c:crossAx val="122685696"/>
        <c:crosses val="autoZero"/>
        <c:auto val="1"/>
        <c:lblAlgn val="ctr"/>
        <c:lblOffset val="100"/>
      </c:catAx>
      <c:valAx>
        <c:axId val="122685696"/>
        <c:scaling>
          <c:orientation val="minMax"/>
        </c:scaling>
        <c:axPos val="l"/>
        <c:majorGridlines/>
        <c:numFmt formatCode="General" sourceLinked="1"/>
        <c:tickLblPos val="nextTo"/>
        <c:crossAx val="1226841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Juni!$B$186:$B$187</c:f>
              <c:strCache>
                <c:ptCount val="1"/>
                <c:pt idx="0">
                  <c:v>19.06.2013 Mittwoch</c:v>
                </c:pt>
              </c:strCache>
            </c:strRef>
          </c:tx>
          <c:dLbls>
            <c:showVal val="1"/>
          </c:dLbls>
          <c:cat>
            <c:numRef>
              <c:f>(Juni!$C$187,Juni!$E$187,Juni!$G$187,Juni!$I$187,Juni!$K$187,Juni!$M$187,Juni!$O$187)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(Juni!$C$188,Juni!$E$188,Juni!$G$188,Juni!$I$188,Juni!$K$188,Juni!$M$188,Juni!$O$188)</c:f>
              <c:numCache>
                <c:formatCode>General</c:formatCode>
                <c:ptCount val="7"/>
              </c:numCache>
            </c:numRef>
          </c:val>
        </c:ser>
        <c:shape val="box"/>
        <c:axId val="122706176"/>
        <c:axId val="122720256"/>
        <c:axId val="0"/>
      </c:bar3DChart>
      <c:catAx>
        <c:axId val="122706176"/>
        <c:scaling>
          <c:orientation val="minMax"/>
        </c:scaling>
        <c:axPos val="b"/>
        <c:numFmt formatCode="hh:mm" sourceLinked="1"/>
        <c:tickLblPos val="nextTo"/>
        <c:txPr>
          <a:bodyPr/>
          <a:lstStyle/>
          <a:p>
            <a:pPr>
              <a:defRPr sz="800"/>
            </a:pPr>
            <a:endParaRPr lang="de-DE"/>
          </a:p>
        </c:txPr>
        <c:crossAx val="122720256"/>
        <c:crosses val="autoZero"/>
        <c:auto val="1"/>
        <c:lblAlgn val="ctr"/>
        <c:lblOffset val="100"/>
      </c:catAx>
      <c:valAx>
        <c:axId val="122720256"/>
        <c:scaling>
          <c:orientation val="minMax"/>
        </c:scaling>
        <c:axPos val="l"/>
        <c:majorGridlines/>
        <c:numFmt formatCode="General" sourceLinked="1"/>
        <c:tickLblPos val="nextTo"/>
        <c:crossAx val="1227061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Juni!$B$196:$B$197</c:f>
              <c:strCache>
                <c:ptCount val="1"/>
                <c:pt idx="0">
                  <c:v>20.06.2013 Donnerstag</c:v>
                </c:pt>
              </c:strCache>
            </c:strRef>
          </c:tx>
          <c:dLbls>
            <c:showVal val="1"/>
          </c:dLbls>
          <c:cat>
            <c:numRef>
              <c:f>(Juni!$C$197,Juni!$E$197,Juni!$G$197,Juni!$I$197,Juni!$K$197,Juni!$M$197,Juni!$O$197)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(Juni!$C$198,Juni!$E$198,Juni!$G$198,Juni!$I$198,Juni!$K$198,Juni!$M$198,Juni!$O$198)</c:f>
              <c:numCache>
                <c:formatCode>General</c:formatCode>
                <c:ptCount val="7"/>
              </c:numCache>
            </c:numRef>
          </c:val>
        </c:ser>
        <c:shape val="box"/>
        <c:axId val="122745216"/>
        <c:axId val="122746752"/>
        <c:axId val="0"/>
      </c:bar3DChart>
      <c:catAx>
        <c:axId val="122745216"/>
        <c:scaling>
          <c:orientation val="minMax"/>
        </c:scaling>
        <c:axPos val="b"/>
        <c:numFmt formatCode="hh:mm" sourceLinked="1"/>
        <c:tickLblPos val="nextTo"/>
        <c:txPr>
          <a:bodyPr/>
          <a:lstStyle/>
          <a:p>
            <a:pPr>
              <a:defRPr sz="800"/>
            </a:pPr>
            <a:endParaRPr lang="de-DE"/>
          </a:p>
        </c:txPr>
        <c:crossAx val="122746752"/>
        <c:crosses val="autoZero"/>
        <c:auto val="1"/>
        <c:lblAlgn val="ctr"/>
        <c:lblOffset val="100"/>
      </c:catAx>
      <c:valAx>
        <c:axId val="122746752"/>
        <c:scaling>
          <c:orientation val="minMax"/>
        </c:scaling>
        <c:axPos val="l"/>
        <c:majorGridlines/>
        <c:numFmt formatCode="General" sourceLinked="1"/>
        <c:tickLblPos val="nextTo"/>
        <c:crossAx val="1227452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Juni!$B$206:$B$207</c:f>
              <c:strCache>
                <c:ptCount val="1"/>
                <c:pt idx="0">
                  <c:v>21.06.2013 Freitag</c:v>
                </c:pt>
              </c:strCache>
            </c:strRef>
          </c:tx>
          <c:dLbls>
            <c:showVal val="1"/>
          </c:dLbls>
          <c:cat>
            <c:numRef>
              <c:f>(Juni!$C$207,Juni!$E$207,Juni!$G$207,Juni!$I$207,Juni!$K$207,Juni!$M$207,Juni!$O$207)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(Juni!$C$208,Juni!$E$208,Juni!$G$208,Juni!$I$208,Juni!$K$208,Juni!$M$208,Juni!$O$208)</c:f>
              <c:numCache>
                <c:formatCode>General</c:formatCode>
                <c:ptCount val="7"/>
              </c:numCache>
            </c:numRef>
          </c:val>
        </c:ser>
        <c:shape val="box"/>
        <c:axId val="121153408"/>
        <c:axId val="121154944"/>
        <c:axId val="0"/>
      </c:bar3DChart>
      <c:catAx>
        <c:axId val="121153408"/>
        <c:scaling>
          <c:orientation val="minMax"/>
        </c:scaling>
        <c:axPos val="b"/>
        <c:numFmt formatCode="hh:mm" sourceLinked="1"/>
        <c:tickLblPos val="nextTo"/>
        <c:txPr>
          <a:bodyPr/>
          <a:lstStyle/>
          <a:p>
            <a:pPr>
              <a:defRPr sz="800"/>
            </a:pPr>
            <a:endParaRPr lang="de-DE"/>
          </a:p>
        </c:txPr>
        <c:crossAx val="121154944"/>
        <c:crosses val="autoZero"/>
        <c:auto val="1"/>
        <c:lblAlgn val="ctr"/>
        <c:lblOffset val="100"/>
      </c:catAx>
      <c:valAx>
        <c:axId val="121154944"/>
        <c:scaling>
          <c:orientation val="minMax"/>
        </c:scaling>
        <c:axPos val="l"/>
        <c:majorGridlines/>
        <c:numFmt formatCode="General" sourceLinked="1"/>
        <c:tickLblPos val="nextTo"/>
        <c:crossAx val="121153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Juni!$B$216:$B$217</c:f>
              <c:strCache>
                <c:ptCount val="1"/>
                <c:pt idx="0">
                  <c:v>22.06.2013 Samstag</c:v>
                </c:pt>
              </c:strCache>
            </c:strRef>
          </c:tx>
          <c:dLbls>
            <c:showVal val="1"/>
          </c:dLbls>
          <c:cat>
            <c:numRef>
              <c:f>(Juni!$C$217,Juni!$E$217,Juni!$G$217,Juni!$I$217,Juni!$K$217,Juni!$M$217,Juni!$O$217)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(Juni!$C$218,Juni!$E$218,Juni!$G$218,Juni!$I$218,Juni!$K$218,Juni!$M$218,Juni!$O$218)</c:f>
              <c:numCache>
                <c:formatCode>General</c:formatCode>
                <c:ptCount val="7"/>
              </c:numCache>
            </c:numRef>
          </c:val>
        </c:ser>
        <c:shape val="box"/>
        <c:axId val="121171328"/>
        <c:axId val="121242752"/>
        <c:axId val="0"/>
      </c:bar3DChart>
      <c:catAx>
        <c:axId val="121171328"/>
        <c:scaling>
          <c:orientation val="minMax"/>
        </c:scaling>
        <c:axPos val="b"/>
        <c:numFmt formatCode="hh:mm" sourceLinked="1"/>
        <c:tickLblPos val="nextTo"/>
        <c:txPr>
          <a:bodyPr/>
          <a:lstStyle/>
          <a:p>
            <a:pPr>
              <a:defRPr sz="800"/>
            </a:pPr>
            <a:endParaRPr lang="de-DE"/>
          </a:p>
        </c:txPr>
        <c:crossAx val="121242752"/>
        <c:crosses val="autoZero"/>
        <c:auto val="1"/>
        <c:lblAlgn val="ctr"/>
        <c:lblOffset val="100"/>
      </c:catAx>
      <c:valAx>
        <c:axId val="121242752"/>
        <c:scaling>
          <c:orientation val="minMax"/>
        </c:scaling>
        <c:axPos val="l"/>
        <c:majorGridlines/>
        <c:numFmt formatCode="General" sourceLinked="1"/>
        <c:tickLblPos val="nextTo"/>
        <c:crossAx val="1211713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Juni!$B$226:$B$227</c:f>
              <c:strCache>
                <c:ptCount val="1"/>
                <c:pt idx="0">
                  <c:v>23.06.2013 Sonntag</c:v>
                </c:pt>
              </c:strCache>
            </c:strRef>
          </c:tx>
          <c:dLbls>
            <c:showVal val="1"/>
          </c:dLbls>
          <c:cat>
            <c:numRef>
              <c:f>(Juni!$C$227,Juni!$E$227,Juni!$G$227,Juni!$I$227,Juni!$K$227,Juni!$M$227,Juni!$O$227)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(Juni!$C$228,Juni!$E$228,Juni!$G$228,Juni!$I$228,Juni!$K$228,Juni!$M$228,Juni!$O$228)</c:f>
              <c:numCache>
                <c:formatCode>General</c:formatCode>
                <c:ptCount val="7"/>
              </c:numCache>
            </c:numRef>
          </c:val>
        </c:ser>
        <c:shape val="box"/>
        <c:axId val="121291904"/>
        <c:axId val="121293440"/>
        <c:axId val="0"/>
      </c:bar3DChart>
      <c:catAx>
        <c:axId val="121291904"/>
        <c:scaling>
          <c:orientation val="minMax"/>
        </c:scaling>
        <c:axPos val="b"/>
        <c:numFmt formatCode="hh:mm" sourceLinked="1"/>
        <c:tickLblPos val="nextTo"/>
        <c:txPr>
          <a:bodyPr/>
          <a:lstStyle/>
          <a:p>
            <a:pPr>
              <a:defRPr sz="800"/>
            </a:pPr>
            <a:endParaRPr lang="de-DE"/>
          </a:p>
        </c:txPr>
        <c:crossAx val="121293440"/>
        <c:crosses val="autoZero"/>
        <c:auto val="1"/>
        <c:lblAlgn val="ctr"/>
        <c:lblOffset val="100"/>
      </c:catAx>
      <c:valAx>
        <c:axId val="121293440"/>
        <c:scaling>
          <c:orientation val="minMax"/>
        </c:scaling>
        <c:axPos val="l"/>
        <c:majorGridlines/>
        <c:numFmt formatCode="General" sourceLinked="1"/>
        <c:tickLblPos val="nextTo"/>
        <c:crossAx val="1212919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Januar!$B$216:$B$217</c:f>
              <c:strCache>
                <c:ptCount val="1"/>
                <c:pt idx="0">
                  <c:v>22.01.2013 Dienstag</c:v>
                </c:pt>
              </c:strCache>
            </c:strRef>
          </c:tx>
          <c:dLbls>
            <c:showVal val="1"/>
          </c:dLbls>
          <c:cat>
            <c:numRef>
              <c:f>(Januar!$C$217,Januar!$E$217,Januar!$G$217,Januar!$I$217,Januar!$K$217,Januar!$M$217,Januar!$O$217)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(Januar!$C$218,Januar!$E$218,Januar!$G$218,Januar!$I$218,Januar!$K$218,Januar!$M$218,Januar!$O$218)</c:f>
              <c:numCache>
                <c:formatCode>General</c:formatCode>
                <c:ptCount val="7"/>
              </c:numCache>
            </c:numRef>
          </c:val>
        </c:ser>
        <c:shape val="box"/>
        <c:axId val="100962688"/>
        <c:axId val="100964224"/>
        <c:axId val="0"/>
      </c:bar3DChart>
      <c:catAx>
        <c:axId val="100962688"/>
        <c:scaling>
          <c:orientation val="minMax"/>
        </c:scaling>
        <c:axPos val="b"/>
        <c:numFmt formatCode="hh:mm" sourceLinked="1"/>
        <c:tickLblPos val="nextTo"/>
        <c:crossAx val="100964224"/>
        <c:crosses val="autoZero"/>
        <c:auto val="1"/>
        <c:lblAlgn val="ctr"/>
        <c:lblOffset val="100"/>
      </c:catAx>
      <c:valAx>
        <c:axId val="100964224"/>
        <c:scaling>
          <c:orientation val="minMax"/>
        </c:scaling>
        <c:axPos val="l"/>
        <c:majorGridlines/>
        <c:numFmt formatCode="General" sourceLinked="1"/>
        <c:tickLblPos val="nextTo"/>
        <c:crossAx val="1009626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Juni!$B$236:$B$237</c:f>
              <c:strCache>
                <c:ptCount val="1"/>
                <c:pt idx="0">
                  <c:v>24.06.2013 Montag</c:v>
                </c:pt>
              </c:strCache>
            </c:strRef>
          </c:tx>
          <c:dLbls>
            <c:showVal val="1"/>
          </c:dLbls>
          <c:cat>
            <c:numRef>
              <c:f>(Juni!$C$237,Juni!$E$237,Juni!$G$237,Juni!$I$237,Juni!$K$237,Juni!$M$237,Juni!$O$237)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(Juni!$C$238,Juni!$E$238,Juni!$G$238,Juni!$I$238,Juni!$K$238,Juni!$M$238,Juni!$O$238)</c:f>
              <c:numCache>
                <c:formatCode>General</c:formatCode>
                <c:ptCount val="7"/>
              </c:numCache>
            </c:numRef>
          </c:val>
        </c:ser>
        <c:shape val="box"/>
        <c:axId val="122755328"/>
        <c:axId val="122773504"/>
        <c:axId val="0"/>
      </c:bar3DChart>
      <c:catAx>
        <c:axId val="122755328"/>
        <c:scaling>
          <c:orientation val="minMax"/>
        </c:scaling>
        <c:axPos val="b"/>
        <c:numFmt formatCode="hh:mm" sourceLinked="1"/>
        <c:tickLblPos val="nextTo"/>
        <c:txPr>
          <a:bodyPr/>
          <a:lstStyle/>
          <a:p>
            <a:pPr>
              <a:defRPr sz="800"/>
            </a:pPr>
            <a:endParaRPr lang="de-DE"/>
          </a:p>
        </c:txPr>
        <c:crossAx val="122773504"/>
        <c:crosses val="autoZero"/>
        <c:auto val="1"/>
        <c:lblAlgn val="ctr"/>
        <c:lblOffset val="100"/>
      </c:catAx>
      <c:valAx>
        <c:axId val="122773504"/>
        <c:scaling>
          <c:orientation val="minMax"/>
        </c:scaling>
        <c:axPos val="l"/>
        <c:majorGridlines/>
        <c:numFmt formatCode="General" sourceLinked="1"/>
        <c:tickLblPos val="nextTo"/>
        <c:crossAx val="1227553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Juni!$B$246:$B$247</c:f>
              <c:strCache>
                <c:ptCount val="1"/>
                <c:pt idx="0">
                  <c:v>25.06.2013 Dienstag</c:v>
                </c:pt>
              </c:strCache>
            </c:strRef>
          </c:tx>
          <c:dLbls>
            <c:showVal val="1"/>
          </c:dLbls>
          <c:cat>
            <c:numRef>
              <c:f>(Juni!$C$247,Juni!$E$247,Juni!$G$247,Juni!$I$247,Juni!$K$247,Juni!$M$247,Juni!$O$247)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(Juni!$C$248,Juni!$E$248,Juni!$G$248,Juni!$I$248,Juni!$K$248,Juni!$M$248,Juni!$O$248)</c:f>
              <c:numCache>
                <c:formatCode>General</c:formatCode>
                <c:ptCount val="7"/>
              </c:numCache>
            </c:numRef>
          </c:val>
        </c:ser>
        <c:shape val="box"/>
        <c:axId val="122798080"/>
        <c:axId val="122799616"/>
        <c:axId val="0"/>
      </c:bar3DChart>
      <c:catAx>
        <c:axId val="122798080"/>
        <c:scaling>
          <c:orientation val="minMax"/>
        </c:scaling>
        <c:axPos val="b"/>
        <c:numFmt formatCode="hh:mm" sourceLinked="1"/>
        <c:tickLblPos val="nextTo"/>
        <c:txPr>
          <a:bodyPr/>
          <a:lstStyle/>
          <a:p>
            <a:pPr>
              <a:defRPr sz="800"/>
            </a:pPr>
            <a:endParaRPr lang="de-DE"/>
          </a:p>
        </c:txPr>
        <c:crossAx val="122799616"/>
        <c:crosses val="autoZero"/>
        <c:auto val="1"/>
        <c:lblAlgn val="ctr"/>
        <c:lblOffset val="100"/>
      </c:catAx>
      <c:valAx>
        <c:axId val="122799616"/>
        <c:scaling>
          <c:orientation val="minMax"/>
        </c:scaling>
        <c:axPos val="l"/>
        <c:majorGridlines/>
        <c:numFmt formatCode="General" sourceLinked="1"/>
        <c:tickLblPos val="nextTo"/>
        <c:crossAx val="1227980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Juni!$B$256:$B$257</c:f>
              <c:strCache>
                <c:ptCount val="1"/>
                <c:pt idx="0">
                  <c:v>26.06.2013 Mittwoch</c:v>
                </c:pt>
              </c:strCache>
            </c:strRef>
          </c:tx>
          <c:dLbls>
            <c:showVal val="1"/>
          </c:dLbls>
          <c:cat>
            <c:numRef>
              <c:f>(Juni!$C$257,Juni!$E$257,Juni!$G$257,Juni!$I$257,Juni!$K$257,Juni!$M$257,Juni!$O$257)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(Juni!$C$258,Juni!$E$258,Juni!$G$258,Juni!$I$258,Juni!$K$258,Juni!$M$258,Juni!$O$258)</c:f>
              <c:numCache>
                <c:formatCode>General</c:formatCode>
                <c:ptCount val="7"/>
              </c:numCache>
            </c:numRef>
          </c:val>
        </c:ser>
        <c:shape val="box"/>
        <c:axId val="122840576"/>
        <c:axId val="122842112"/>
        <c:axId val="0"/>
      </c:bar3DChart>
      <c:catAx>
        <c:axId val="122840576"/>
        <c:scaling>
          <c:orientation val="minMax"/>
        </c:scaling>
        <c:axPos val="b"/>
        <c:numFmt formatCode="hh:mm" sourceLinked="1"/>
        <c:tickLblPos val="nextTo"/>
        <c:txPr>
          <a:bodyPr/>
          <a:lstStyle/>
          <a:p>
            <a:pPr>
              <a:defRPr sz="800"/>
            </a:pPr>
            <a:endParaRPr lang="de-DE"/>
          </a:p>
        </c:txPr>
        <c:crossAx val="122842112"/>
        <c:crosses val="autoZero"/>
        <c:auto val="1"/>
        <c:lblAlgn val="ctr"/>
        <c:lblOffset val="100"/>
      </c:catAx>
      <c:valAx>
        <c:axId val="122842112"/>
        <c:scaling>
          <c:orientation val="minMax"/>
        </c:scaling>
        <c:axPos val="l"/>
        <c:majorGridlines/>
        <c:numFmt formatCode="General" sourceLinked="1"/>
        <c:tickLblPos val="nextTo"/>
        <c:crossAx val="1228405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Juni!$B$266:$B$267</c:f>
              <c:strCache>
                <c:ptCount val="1"/>
                <c:pt idx="0">
                  <c:v>27.06.2013 Donnerstag</c:v>
                </c:pt>
              </c:strCache>
            </c:strRef>
          </c:tx>
          <c:dLbls>
            <c:showVal val="1"/>
          </c:dLbls>
          <c:cat>
            <c:numRef>
              <c:f>(Juni!$C$267,Juni!$E$267,Juni!$G$267,Juni!$I$267,Juni!$K$267,Juni!$M$267,Juni!$O$267)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(Juni!$C$268,Juni!$E$268,Juni!$G$268,Juni!$I$268,Juni!$K$268,Juni!$M$268,Juni!$O$268)</c:f>
              <c:numCache>
                <c:formatCode>General</c:formatCode>
                <c:ptCount val="7"/>
              </c:numCache>
            </c:numRef>
          </c:val>
        </c:ser>
        <c:shape val="box"/>
        <c:axId val="122862976"/>
        <c:axId val="122881152"/>
        <c:axId val="0"/>
      </c:bar3DChart>
      <c:catAx>
        <c:axId val="122862976"/>
        <c:scaling>
          <c:orientation val="minMax"/>
        </c:scaling>
        <c:axPos val="b"/>
        <c:numFmt formatCode="hh:mm" sourceLinked="1"/>
        <c:tickLblPos val="nextTo"/>
        <c:txPr>
          <a:bodyPr/>
          <a:lstStyle/>
          <a:p>
            <a:pPr>
              <a:defRPr sz="800"/>
            </a:pPr>
            <a:endParaRPr lang="de-DE"/>
          </a:p>
        </c:txPr>
        <c:crossAx val="122881152"/>
        <c:crosses val="autoZero"/>
        <c:auto val="1"/>
        <c:lblAlgn val="ctr"/>
        <c:lblOffset val="100"/>
      </c:catAx>
      <c:valAx>
        <c:axId val="122881152"/>
        <c:scaling>
          <c:orientation val="minMax"/>
        </c:scaling>
        <c:axPos val="l"/>
        <c:majorGridlines/>
        <c:numFmt formatCode="General" sourceLinked="1"/>
        <c:tickLblPos val="nextTo"/>
        <c:crossAx val="1228629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Juni!$B$276:$B$277</c:f>
              <c:strCache>
                <c:ptCount val="1"/>
                <c:pt idx="0">
                  <c:v>28.06.2013 Freitag</c:v>
                </c:pt>
              </c:strCache>
            </c:strRef>
          </c:tx>
          <c:dLbls>
            <c:showVal val="1"/>
          </c:dLbls>
          <c:cat>
            <c:numRef>
              <c:f>(Juni!$C$277,Juni!$E$277,Juni!$G$277,Juni!$I$277,Juni!$K$277,Juni!$M$277,Juni!$O$277)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(Juni!$C$278,Juni!$E$278,Juni!$G$278,Juni!$I$278,Juni!$K$278,Juni!$M$278,Juni!$O$278)</c:f>
              <c:numCache>
                <c:formatCode>General</c:formatCode>
                <c:ptCount val="7"/>
              </c:numCache>
            </c:numRef>
          </c:val>
        </c:ser>
        <c:shape val="box"/>
        <c:axId val="122913920"/>
        <c:axId val="122915456"/>
        <c:axId val="0"/>
      </c:bar3DChart>
      <c:catAx>
        <c:axId val="122913920"/>
        <c:scaling>
          <c:orientation val="minMax"/>
        </c:scaling>
        <c:axPos val="b"/>
        <c:numFmt formatCode="hh:mm" sourceLinked="1"/>
        <c:tickLblPos val="nextTo"/>
        <c:txPr>
          <a:bodyPr/>
          <a:lstStyle/>
          <a:p>
            <a:pPr>
              <a:defRPr sz="800"/>
            </a:pPr>
            <a:endParaRPr lang="de-DE"/>
          </a:p>
        </c:txPr>
        <c:crossAx val="122915456"/>
        <c:crosses val="autoZero"/>
        <c:auto val="1"/>
        <c:lblAlgn val="ctr"/>
        <c:lblOffset val="100"/>
      </c:catAx>
      <c:valAx>
        <c:axId val="122915456"/>
        <c:scaling>
          <c:orientation val="minMax"/>
        </c:scaling>
        <c:axPos val="l"/>
        <c:majorGridlines/>
        <c:numFmt formatCode="General" sourceLinked="1"/>
        <c:tickLblPos val="nextTo"/>
        <c:crossAx val="1229139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Juni!$B$286:$B$287</c:f>
              <c:strCache>
                <c:ptCount val="1"/>
                <c:pt idx="0">
                  <c:v>29.06.2013 Samstag</c:v>
                </c:pt>
              </c:strCache>
            </c:strRef>
          </c:tx>
          <c:dLbls>
            <c:showVal val="1"/>
          </c:dLbls>
          <c:cat>
            <c:numRef>
              <c:f>(Juni!$C$287,Juni!$E$287,Juni!$G$287,Juni!$I$287,Juni!$K$287,Juni!$M$287,Juni!$O$287)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(Juni!$C$288,Juni!$E$288,Juni!$G$288,Juni!$I$288,Juni!$K$288,Juni!$M$288,Juni!$O$288)</c:f>
              <c:numCache>
                <c:formatCode>General</c:formatCode>
                <c:ptCount val="7"/>
              </c:numCache>
            </c:numRef>
          </c:val>
        </c:ser>
        <c:shape val="box"/>
        <c:axId val="122944128"/>
        <c:axId val="123023744"/>
        <c:axId val="0"/>
      </c:bar3DChart>
      <c:catAx>
        <c:axId val="122944128"/>
        <c:scaling>
          <c:orientation val="minMax"/>
        </c:scaling>
        <c:axPos val="b"/>
        <c:numFmt formatCode="hh:mm" sourceLinked="1"/>
        <c:tickLblPos val="nextTo"/>
        <c:txPr>
          <a:bodyPr/>
          <a:lstStyle/>
          <a:p>
            <a:pPr>
              <a:defRPr sz="800"/>
            </a:pPr>
            <a:endParaRPr lang="de-DE"/>
          </a:p>
        </c:txPr>
        <c:crossAx val="123023744"/>
        <c:crosses val="autoZero"/>
        <c:auto val="1"/>
        <c:lblAlgn val="ctr"/>
        <c:lblOffset val="100"/>
      </c:catAx>
      <c:valAx>
        <c:axId val="123023744"/>
        <c:scaling>
          <c:orientation val="minMax"/>
        </c:scaling>
        <c:axPos val="l"/>
        <c:majorGridlines/>
        <c:numFmt formatCode="General" sourceLinked="1"/>
        <c:tickLblPos val="nextTo"/>
        <c:crossAx val="1229441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Juni!$B$296:$B$297</c:f>
              <c:strCache>
                <c:ptCount val="1"/>
                <c:pt idx="0">
                  <c:v>30.06.2013 Sonntag</c:v>
                </c:pt>
              </c:strCache>
            </c:strRef>
          </c:tx>
          <c:dLbls>
            <c:showVal val="1"/>
          </c:dLbls>
          <c:cat>
            <c:numRef>
              <c:f>(Juni!$C$297,Juni!$E$297,Juni!$G$297,Juni!$I$297,Juni!$K$297,Juni!$M$297,Juni!$O$297)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(Juni!$C$298,Juni!$E$298,Juni!$G$298,Juni!$I$298,Juni!$K$298,Juni!$M$298,Juni!$O$298)</c:f>
              <c:numCache>
                <c:formatCode>General</c:formatCode>
                <c:ptCount val="7"/>
              </c:numCache>
            </c:numRef>
          </c:val>
        </c:ser>
        <c:shape val="box"/>
        <c:axId val="123056512"/>
        <c:axId val="123058048"/>
        <c:axId val="0"/>
      </c:bar3DChart>
      <c:catAx>
        <c:axId val="123056512"/>
        <c:scaling>
          <c:orientation val="minMax"/>
        </c:scaling>
        <c:axPos val="b"/>
        <c:numFmt formatCode="hh:mm" sourceLinked="1"/>
        <c:tickLblPos val="nextTo"/>
        <c:txPr>
          <a:bodyPr/>
          <a:lstStyle/>
          <a:p>
            <a:pPr>
              <a:defRPr sz="800"/>
            </a:pPr>
            <a:endParaRPr lang="de-DE"/>
          </a:p>
        </c:txPr>
        <c:crossAx val="123058048"/>
        <c:crosses val="autoZero"/>
        <c:auto val="1"/>
        <c:lblAlgn val="ctr"/>
        <c:lblOffset val="100"/>
      </c:catAx>
      <c:valAx>
        <c:axId val="123058048"/>
        <c:scaling>
          <c:orientation val="minMax"/>
        </c:scaling>
        <c:axPos val="l"/>
        <c:majorGridlines/>
        <c:numFmt formatCode="General" sourceLinked="1"/>
        <c:tickLblPos val="nextTo"/>
        <c:crossAx val="1230565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Juni!$B$306:$B$307</c:f>
              <c:strCache>
                <c:ptCount val="1"/>
                <c:pt idx="0">
                  <c:v>01.07.2013 Montag</c:v>
                </c:pt>
              </c:strCache>
            </c:strRef>
          </c:tx>
          <c:dLbls>
            <c:showVal val="1"/>
          </c:dLbls>
          <c:cat>
            <c:numRef>
              <c:f>(Juni!$C$307,Juni!$E$307,Juni!$G$307,Juni!$I$307,Juni!$K$307,Juni!$M$307,Juni!$O$307)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(Juni!$C$308,Juni!$E$308,Juni!$G$308,Juni!$I$308,Juni!$K$308,Juni!$M$308,Juni!$O$308)</c:f>
              <c:numCache>
                <c:formatCode>General</c:formatCode>
                <c:ptCount val="7"/>
              </c:numCache>
            </c:numRef>
          </c:val>
        </c:ser>
        <c:shape val="box"/>
        <c:axId val="123082624"/>
        <c:axId val="123084160"/>
        <c:axId val="0"/>
      </c:bar3DChart>
      <c:catAx>
        <c:axId val="123082624"/>
        <c:scaling>
          <c:orientation val="minMax"/>
        </c:scaling>
        <c:axPos val="b"/>
        <c:numFmt formatCode="hh:mm" sourceLinked="1"/>
        <c:tickLblPos val="nextTo"/>
        <c:txPr>
          <a:bodyPr/>
          <a:lstStyle/>
          <a:p>
            <a:pPr>
              <a:defRPr sz="800"/>
            </a:pPr>
            <a:endParaRPr lang="de-DE"/>
          </a:p>
        </c:txPr>
        <c:crossAx val="123084160"/>
        <c:crosses val="autoZero"/>
        <c:auto val="1"/>
        <c:lblAlgn val="ctr"/>
        <c:lblOffset val="100"/>
      </c:catAx>
      <c:valAx>
        <c:axId val="123084160"/>
        <c:scaling>
          <c:orientation val="minMax"/>
        </c:scaling>
        <c:axPos val="l"/>
        <c:majorGridlines/>
        <c:numFmt formatCode="General" sourceLinked="1"/>
        <c:tickLblPos val="nextTo"/>
        <c:crossAx val="1230826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Juni!$B$316:$B$317</c:f>
              <c:strCache>
                <c:ptCount val="1"/>
                <c:pt idx="0">
                  <c:v>02.07.2013 Dienstag</c:v>
                </c:pt>
              </c:strCache>
            </c:strRef>
          </c:tx>
          <c:dLbls>
            <c:showVal val="1"/>
          </c:dLbls>
          <c:cat>
            <c:numRef>
              <c:f>(Juni!$C$317,Juni!$E$317,Juni!$G$317,Juni!$I$317,Juni!$K$317,Juni!$M$317,Juni!$O$317)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(Juni!$C$318,Juni!$E$318,Juni!$G$318,Juni!$I$318,Juni!$K$318,Juni!$M$318,Juni!$O$318)</c:f>
              <c:numCache>
                <c:formatCode>General</c:formatCode>
                <c:ptCount val="7"/>
              </c:numCache>
            </c:numRef>
          </c:val>
        </c:ser>
        <c:shape val="box"/>
        <c:axId val="123120640"/>
        <c:axId val="123126528"/>
        <c:axId val="0"/>
      </c:bar3DChart>
      <c:catAx>
        <c:axId val="123120640"/>
        <c:scaling>
          <c:orientation val="minMax"/>
        </c:scaling>
        <c:axPos val="b"/>
        <c:numFmt formatCode="hh:mm" sourceLinked="1"/>
        <c:tickLblPos val="nextTo"/>
        <c:txPr>
          <a:bodyPr/>
          <a:lstStyle/>
          <a:p>
            <a:pPr>
              <a:defRPr sz="800"/>
            </a:pPr>
            <a:endParaRPr lang="de-DE"/>
          </a:p>
        </c:txPr>
        <c:crossAx val="123126528"/>
        <c:crosses val="autoZero"/>
        <c:auto val="1"/>
        <c:lblAlgn val="ctr"/>
        <c:lblOffset val="100"/>
      </c:catAx>
      <c:valAx>
        <c:axId val="123126528"/>
        <c:scaling>
          <c:orientation val="minMax"/>
        </c:scaling>
        <c:axPos val="l"/>
        <c:majorGridlines/>
        <c:numFmt formatCode="General" sourceLinked="1"/>
        <c:tickLblPos val="nextTo"/>
        <c:crossAx val="1231206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Juni!$B$326:$B$327</c:f>
              <c:strCache>
                <c:ptCount val="1"/>
                <c:pt idx="0">
                  <c:v>03.07.2013 Mittwoch</c:v>
                </c:pt>
              </c:strCache>
            </c:strRef>
          </c:tx>
          <c:dLbls>
            <c:showVal val="1"/>
          </c:dLbls>
          <c:cat>
            <c:numRef>
              <c:f>(Juni!$C$327,Juni!$E$327,Juni!$G$327,Juni!$I$327,Juni!$K$327,Juni!$M$327,Juni!$O$327)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(Juni!$C$328,Juni!$E$328,Juni!$G$328,Juni!$I$328,Juni!$K$328,Juni!$M$328,Juni!$O$328)</c:f>
              <c:numCache>
                <c:formatCode>General</c:formatCode>
                <c:ptCount val="7"/>
              </c:numCache>
            </c:numRef>
          </c:val>
        </c:ser>
        <c:shape val="box"/>
        <c:axId val="118706944"/>
        <c:axId val="118708480"/>
        <c:axId val="0"/>
      </c:bar3DChart>
      <c:catAx>
        <c:axId val="118706944"/>
        <c:scaling>
          <c:orientation val="minMax"/>
        </c:scaling>
        <c:axPos val="b"/>
        <c:numFmt formatCode="hh:mm" sourceLinked="1"/>
        <c:tickLblPos val="nextTo"/>
        <c:txPr>
          <a:bodyPr/>
          <a:lstStyle/>
          <a:p>
            <a:pPr>
              <a:defRPr sz="800"/>
            </a:pPr>
            <a:endParaRPr lang="de-DE"/>
          </a:p>
        </c:txPr>
        <c:crossAx val="118708480"/>
        <c:crosses val="autoZero"/>
        <c:auto val="1"/>
        <c:lblAlgn val="ctr"/>
        <c:lblOffset val="100"/>
      </c:catAx>
      <c:valAx>
        <c:axId val="118708480"/>
        <c:scaling>
          <c:orientation val="minMax"/>
        </c:scaling>
        <c:axPos val="l"/>
        <c:majorGridlines/>
        <c:numFmt formatCode="General" sourceLinked="1"/>
        <c:tickLblPos val="nextTo"/>
        <c:crossAx val="1187069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Januar!$B$226:$B$227</c:f>
              <c:strCache>
                <c:ptCount val="1"/>
                <c:pt idx="0">
                  <c:v>23.01.2013 Mittwoch</c:v>
                </c:pt>
              </c:strCache>
            </c:strRef>
          </c:tx>
          <c:dLbls>
            <c:showVal val="1"/>
          </c:dLbls>
          <c:cat>
            <c:numRef>
              <c:f>(Januar!$C$227,Januar!$E$227,Januar!$G$227,Januar!$I$227,Januar!$K$227,Januar!$M$227,Januar!$O$227)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(Januar!$C$228,Januar!$E$228,Januar!$G$228,Januar!$I$228,Januar!$K$228,Januar!$M$228,Januar!$O$228)</c:f>
              <c:numCache>
                <c:formatCode>General</c:formatCode>
                <c:ptCount val="7"/>
              </c:numCache>
            </c:numRef>
          </c:val>
        </c:ser>
        <c:shape val="box"/>
        <c:axId val="101005184"/>
        <c:axId val="101006720"/>
        <c:axId val="0"/>
      </c:bar3DChart>
      <c:catAx>
        <c:axId val="101005184"/>
        <c:scaling>
          <c:orientation val="minMax"/>
        </c:scaling>
        <c:axPos val="b"/>
        <c:numFmt formatCode="hh:mm" sourceLinked="1"/>
        <c:tickLblPos val="nextTo"/>
        <c:crossAx val="101006720"/>
        <c:crosses val="autoZero"/>
        <c:auto val="1"/>
        <c:lblAlgn val="ctr"/>
        <c:lblOffset val="100"/>
      </c:catAx>
      <c:valAx>
        <c:axId val="101006720"/>
        <c:scaling>
          <c:orientation val="minMax"/>
        </c:scaling>
        <c:axPos val="l"/>
        <c:majorGridlines/>
        <c:numFmt formatCode="General" sourceLinked="1"/>
        <c:tickLblPos val="nextTo"/>
        <c:crossAx val="1010051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'!$B$6:$B$7</c:f>
              <c:strCache>
                <c:ptCount val="1"/>
                <c:pt idx="0">
                  <c:v>01.07.2013 Montag</c:v>
                </c:pt>
              </c:strCache>
            </c:strRef>
          </c:tx>
          <c:dLbls>
            <c:showVal val="1"/>
          </c:dLbls>
          <c:cat>
            <c:numRef>
              <c:f>('Juli '!$C$7,'Juli '!$E$7,'Juli '!$G$7,'Juli '!$I$7,'Juli '!$K$7,'Juli '!$M$7,'Juli '!$O$7)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('Juli '!$C$8,'Juli '!$E$8,'Juli '!$G$8,'Juli '!$I$8,'Juli '!$K$8,'Juli '!$M$8,'Juli '!$O$8)</c:f>
              <c:numCache>
                <c:formatCode>General</c:formatCode>
                <c:ptCount val="7"/>
              </c:numCache>
            </c:numRef>
          </c:val>
        </c:ser>
        <c:shape val="box"/>
        <c:axId val="125693952"/>
        <c:axId val="125695488"/>
        <c:axId val="0"/>
      </c:bar3DChart>
      <c:catAx>
        <c:axId val="125693952"/>
        <c:scaling>
          <c:orientation val="minMax"/>
        </c:scaling>
        <c:axPos val="b"/>
        <c:numFmt formatCode="hh:mm" sourceLinked="1"/>
        <c:tickLblPos val="nextTo"/>
        <c:txPr>
          <a:bodyPr/>
          <a:lstStyle/>
          <a:p>
            <a:pPr>
              <a:defRPr sz="800"/>
            </a:pPr>
            <a:endParaRPr lang="de-DE"/>
          </a:p>
        </c:txPr>
        <c:crossAx val="125695488"/>
        <c:crosses val="autoZero"/>
        <c:auto val="1"/>
        <c:lblAlgn val="ctr"/>
        <c:lblOffset val="100"/>
      </c:catAx>
      <c:valAx>
        <c:axId val="125695488"/>
        <c:scaling>
          <c:orientation val="minMax"/>
        </c:scaling>
        <c:axPos val="l"/>
        <c:majorGridlines/>
        <c:numFmt formatCode="General" sourceLinked="1"/>
        <c:tickLblPos val="nextTo"/>
        <c:crossAx val="12569395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'!$B$16:$B$17</c:f>
              <c:strCache>
                <c:ptCount val="1"/>
                <c:pt idx="0">
                  <c:v>02.07.2013 Dienstag</c:v>
                </c:pt>
              </c:strCache>
            </c:strRef>
          </c:tx>
          <c:dLbls>
            <c:showVal val="1"/>
          </c:dLbls>
          <c:cat>
            <c:numRef>
              <c:f>('Juli '!$C$17,'Juli '!$E$17,'Juli '!$G$17,'Juli '!$I$17,'Juli '!$K$17,'Juli '!$M$17,'Juli '!$O$17)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('Juli '!$C$18,'Juli '!$E$18,'Juli '!$G$18,'Juli '!$I$18,'Juli '!$K$18,'Juli '!$M$18,'Juli '!$O$18)</c:f>
              <c:numCache>
                <c:formatCode>General</c:formatCode>
                <c:ptCount val="7"/>
              </c:numCache>
            </c:numRef>
          </c:val>
        </c:ser>
        <c:shape val="box"/>
        <c:axId val="125752832"/>
        <c:axId val="125754368"/>
        <c:axId val="0"/>
      </c:bar3DChart>
      <c:catAx>
        <c:axId val="125752832"/>
        <c:scaling>
          <c:orientation val="minMax"/>
        </c:scaling>
        <c:axPos val="b"/>
        <c:numFmt formatCode="hh:mm" sourceLinked="1"/>
        <c:tickLblPos val="nextTo"/>
        <c:txPr>
          <a:bodyPr/>
          <a:lstStyle/>
          <a:p>
            <a:pPr>
              <a:defRPr sz="800"/>
            </a:pPr>
            <a:endParaRPr lang="de-DE"/>
          </a:p>
        </c:txPr>
        <c:crossAx val="125754368"/>
        <c:crosses val="autoZero"/>
        <c:auto val="1"/>
        <c:lblAlgn val="ctr"/>
        <c:lblOffset val="100"/>
      </c:catAx>
      <c:valAx>
        <c:axId val="125754368"/>
        <c:scaling>
          <c:orientation val="minMax"/>
        </c:scaling>
        <c:axPos val="l"/>
        <c:majorGridlines/>
        <c:numFmt formatCode="General" sourceLinked="1"/>
        <c:tickLblPos val="nextTo"/>
        <c:crossAx val="12575283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08"/>
          <c:w val="0.84980689326060399"/>
          <c:h val="0.5894237761564205"/>
        </c:manualLayout>
      </c:layout>
      <c:bar3DChart>
        <c:barDir val="col"/>
        <c:grouping val="clustered"/>
        <c:ser>
          <c:idx val="0"/>
          <c:order val="0"/>
          <c:tx>
            <c:strRef>
              <c:f>'Juli '!$B$26:$B$27</c:f>
              <c:strCache>
                <c:ptCount val="1"/>
                <c:pt idx="0">
                  <c:v>03.07.2013 Mittwoch</c:v>
                </c:pt>
              </c:strCache>
            </c:strRef>
          </c:tx>
          <c:dLbls>
            <c:showVal val="1"/>
          </c:dLbls>
          <c:cat>
            <c:numRef>
              <c:f>('Juli '!$C$27,'Juli '!$E$27,'Juli '!$G$27,'Juli '!$I$27,'Juli '!$K$27,'Juli '!$M$27,'Juli '!$O$27)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('Juli '!$C$28,'Juli '!$E$28,'Juli '!$G$28,'Juli '!$I$28,'Juli '!$K$28,'Juli '!$M$28,'Juli '!$O$28)</c:f>
              <c:numCache>
                <c:formatCode>General</c:formatCode>
                <c:ptCount val="7"/>
              </c:numCache>
            </c:numRef>
          </c:val>
        </c:ser>
        <c:shape val="box"/>
        <c:axId val="125787136"/>
        <c:axId val="125805312"/>
        <c:axId val="0"/>
      </c:bar3DChart>
      <c:catAx>
        <c:axId val="125787136"/>
        <c:scaling>
          <c:orientation val="minMax"/>
        </c:scaling>
        <c:axPos val="b"/>
        <c:numFmt formatCode="hh:mm" sourceLinked="1"/>
        <c:tickLblPos val="nextTo"/>
        <c:txPr>
          <a:bodyPr/>
          <a:lstStyle/>
          <a:p>
            <a:pPr>
              <a:defRPr sz="800"/>
            </a:pPr>
            <a:endParaRPr lang="de-DE"/>
          </a:p>
        </c:txPr>
        <c:crossAx val="125805312"/>
        <c:crosses val="autoZero"/>
        <c:auto val="1"/>
        <c:lblAlgn val="ctr"/>
        <c:lblOffset val="100"/>
      </c:catAx>
      <c:valAx>
        <c:axId val="125805312"/>
        <c:scaling>
          <c:orientation val="minMax"/>
        </c:scaling>
        <c:axPos val="l"/>
        <c:majorGridlines/>
        <c:numFmt formatCode="General" sourceLinked="1"/>
        <c:tickLblPos val="nextTo"/>
        <c:crossAx val="125787136"/>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'!$B$36:$B$37</c:f>
              <c:strCache>
                <c:ptCount val="1"/>
                <c:pt idx="0">
                  <c:v>04.07.2013 Donnerstag</c:v>
                </c:pt>
              </c:strCache>
            </c:strRef>
          </c:tx>
          <c:dLbls>
            <c:showVal val="1"/>
          </c:dLbls>
          <c:cat>
            <c:numRef>
              <c:f>('Juli '!$C$37,'Juli '!$E$37,'Juli '!$G$37,'Juli '!$I$37,'Juli '!$K$37,'Juli '!$M$37,'Juli '!$O$37)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('Juli '!$C$38,'Juli '!$E$38,'Juli '!$G$38,'Juli '!$I$38,'Juli '!$K$38,'Juli '!$M$38,'Juli '!$O$38)</c:f>
              <c:numCache>
                <c:formatCode>General</c:formatCode>
                <c:ptCount val="7"/>
              </c:numCache>
            </c:numRef>
          </c:val>
        </c:ser>
        <c:shape val="box"/>
        <c:axId val="125850368"/>
        <c:axId val="125851904"/>
        <c:axId val="0"/>
      </c:bar3DChart>
      <c:catAx>
        <c:axId val="125850368"/>
        <c:scaling>
          <c:orientation val="minMax"/>
        </c:scaling>
        <c:axPos val="b"/>
        <c:numFmt formatCode="hh:mm" sourceLinked="1"/>
        <c:tickLblPos val="nextTo"/>
        <c:txPr>
          <a:bodyPr/>
          <a:lstStyle/>
          <a:p>
            <a:pPr>
              <a:defRPr sz="800"/>
            </a:pPr>
            <a:endParaRPr lang="de-DE"/>
          </a:p>
        </c:txPr>
        <c:crossAx val="125851904"/>
        <c:crosses val="autoZero"/>
        <c:auto val="1"/>
        <c:lblAlgn val="ctr"/>
        <c:lblOffset val="100"/>
      </c:catAx>
      <c:valAx>
        <c:axId val="125851904"/>
        <c:scaling>
          <c:orientation val="minMax"/>
        </c:scaling>
        <c:axPos val="l"/>
        <c:majorGridlines/>
        <c:numFmt formatCode="General" sourceLinked="1"/>
        <c:tickLblPos val="nextTo"/>
        <c:crossAx val="1258503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'!$B$46:$B$47</c:f>
              <c:strCache>
                <c:ptCount val="1"/>
                <c:pt idx="0">
                  <c:v>05.07.2013 Freitag</c:v>
                </c:pt>
              </c:strCache>
            </c:strRef>
          </c:tx>
          <c:dLbls>
            <c:showVal val="1"/>
          </c:dLbls>
          <c:cat>
            <c:numRef>
              <c:f>('Juli '!$C$47,'Juli '!$E$47,'Juli '!$G$47,'Juli '!$I$47,'Juli '!$K$47,'Juli '!$M$47,'Juli '!$O$47)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('Juli '!$C$48,'Juli '!$E$48,'Juli '!$G$48,'Juli '!$I$48,'Juli '!$K$48,'Juli '!$M$48,'Juli '!$O$48)</c:f>
              <c:numCache>
                <c:formatCode>General</c:formatCode>
                <c:ptCount val="7"/>
              </c:numCache>
            </c:numRef>
          </c:val>
        </c:ser>
        <c:shape val="box"/>
        <c:axId val="125884672"/>
        <c:axId val="125894656"/>
        <c:axId val="0"/>
      </c:bar3DChart>
      <c:catAx>
        <c:axId val="125884672"/>
        <c:scaling>
          <c:orientation val="minMax"/>
        </c:scaling>
        <c:axPos val="b"/>
        <c:numFmt formatCode="hh:mm" sourceLinked="1"/>
        <c:tickLblPos val="nextTo"/>
        <c:txPr>
          <a:bodyPr/>
          <a:lstStyle/>
          <a:p>
            <a:pPr>
              <a:defRPr sz="800"/>
            </a:pPr>
            <a:endParaRPr lang="de-DE"/>
          </a:p>
        </c:txPr>
        <c:crossAx val="125894656"/>
        <c:crosses val="autoZero"/>
        <c:auto val="1"/>
        <c:lblAlgn val="ctr"/>
        <c:lblOffset val="100"/>
      </c:catAx>
      <c:valAx>
        <c:axId val="125894656"/>
        <c:scaling>
          <c:orientation val="minMax"/>
        </c:scaling>
        <c:axPos val="l"/>
        <c:majorGridlines/>
        <c:numFmt formatCode="General" sourceLinked="1"/>
        <c:tickLblPos val="nextTo"/>
        <c:crossAx val="1258846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'Juli '!$B$56:$B$57</c:f>
              <c:strCache>
                <c:ptCount val="1"/>
                <c:pt idx="0">
                  <c:v>06.07.2013 Samstag</c:v>
                </c:pt>
              </c:strCache>
            </c:strRef>
          </c:tx>
          <c:dLbls>
            <c:showVal val="1"/>
          </c:dLbls>
          <c:cat>
            <c:numRef>
              <c:f>('Juli '!$C$57,'Juli '!$E$57,'Juli '!$G$57,'Juli '!$I$57,'Juli '!$K$57,'Juli '!$M$57,'Juli '!$O$57)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'!$C$58,'Juli '!$E$58,'Juli '!$G$58,'Juli '!$I$58,'Juli '!$K$58,'Juli '!$M$58,'Juli '!$O$58)</c:f>
              <c:numCache>
                <c:formatCode>General</c:formatCode>
                <c:ptCount val="7"/>
              </c:numCache>
            </c:numRef>
          </c:val>
        </c:ser>
        <c:shape val="box"/>
        <c:axId val="125919232"/>
        <c:axId val="125920768"/>
        <c:axId val="0"/>
      </c:bar3DChart>
      <c:catAx>
        <c:axId val="125919232"/>
        <c:scaling>
          <c:orientation val="minMax"/>
        </c:scaling>
        <c:axPos val="b"/>
        <c:numFmt formatCode="hh:mm" sourceLinked="1"/>
        <c:tickLblPos val="nextTo"/>
        <c:txPr>
          <a:bodyPr/>
          <a:lstStyle/>
          <a:p>
            <a:pPr>
              <a:defRPr sz="800"/>
            </a:pPr>
            <a:endParaRPr lang="de-DE"/>
          </a:p>
        </c:txPr>
        <c:crossAx val="125920768"/>
        <c:crosses val="autoZero"/>
        <c:auto val="1"/>
        <c:lblAlgn val="ctr"/>
        <c:lblOffset val="100"/>
      </c:catAx>
      <c:valAx>
        <c:axId val="125920768"/>
        <c:scaling>
          <c:orientation val="minMax"/>
        </c:scaling>
        <c:axPos val="l"/>
        <c:majorGridlines/>
        <c:numFmt formatCode="General" sourceLinked="1"/>
        <c:tickLblPos val="nextTo"/>
        <c:crossAx val="1259192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'!$B$66:$B$67</c:f>
              <c:strCache>
                <c:ptCount val="1"/>
                <c:pt idx="0">
                  <c:v>07.07.2013 Sonntag</c:v>
                </c:pt>
              </c:strCache>
            </c:strRef>
          </c:tx>
          <c:dLbls>
            <c:showVal val="1"/>
          </c:dLbls>
          <c:cat>
            <c:numRef>
              <c:f>('Juli '!$C$67,'Juli '!$E$67,'Juli '!$G$67,'Juli '!$I$67,'Juli '!$K$67,'Juli '!$M$67,'Juli '!$O$67)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'!$C$68,'Juli '!$E$68,'Juli '!$G$68,'Juli '!$I$68,'Juli '!$K$68,'Juli '!$M$68,'Juli '!$O$68)</c:f>
              <c:numCache>
                <c:formatCode>General</c:formatCode>
                <c:ptCount val="7"/>
              </c:numCache>
            </c:numRef>
          </c:val>
        </c:ser>
        <c:shape val="box"/>
        <c:axId val="125953536"/>
        <c:axId val="125955072"/>
        <c:axId val="0"/>
      </c:bar3DChart>
      <c:catAx>
        <c:axId val="125953536"/>
        <c:scaling>
          <c:orientation val="minMax"/>
        </c:scaling>
        <c:axPos val="b"/>
        <c:numFmt formatCode="hh:mm" sourceLinked="1"/>
        <c:tickLblPos val="nextTo"/>
        <c:txPr>
          <a:bodyPr/>
          <a:lstStyle/>
          <a:p>
            <a:pPr>
              <a:defRPr sz="800"/>
            </a:pPr>
            <a:endParaRPr lang="de-DE"/>
          </a:p>
        </c:txPr>
        <c:crossAx val="125955072"/>
        <c:crosses val="autoZero"/>
        <c:auto val="1"/>
        <c:lblAlgn val="ctr"/>
        <c:lblOffset val="100"/>
      </c:catAx>
      <c:valAx>
        <c:axId val="125955072"/>
        <c:scaling>
          <c:orientation val="minMax"/>
        </c:scaling>
        <c:axPos val="l"/>
        <c:majorGridlines/>
        <c:numFmt formatCode="General" sourceLinked="1"/>
        <c:tickLblPos val="nextTo"/>
        <c:crossAx val="1259535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'!$B$76:$B$77</c:f>
              <c:strCache>
                <c:ptCount val="1"/>
                <c:pt idx="0">
                  <c:v>08.07.2013 Montag</c:v>
                </c:pt>
              </c:strCache>
            </c:strRef>
          </c:tx>
          <c:dLbls>
            <c:showVal val="1"/>
          </c:dLbls>
          <c:cat>
            <c:numRef>
              <c:f>('Juli '!$C$77,'Juli '!$E$77,'Juli '!$G$77,'Juli '!$I$77,'Juli '!$K$77,'Juli '!$M$77,'Juli '!$O$77)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'!$C$78,'Juli '!$E$78,'Juli '!$G$78,'Juli '!$I$78,'Juli '!$K$78,'Juli '!$M$78,'Juli '!$O$78)</c:f>
              <c:numCache>
                <c:formatCode>General</c:formatCode>
                <c:ptCount val="7"/>
              </c:numCache>
            </c:numRef>
          </c:val>
        </c:ser>
        <c:shape val="box"/>
        <c:axId val="125987840"/>
        <c:axId val="125997824"/>
        <c:axId val="0"/>
      </c:bar3DChart>
      <c:catAx>
        <c:axId val="125987840"/>
        <c:scaling>
          <c:orientation val="minMax"/>
        </c:scaling>
        <c:axPos val="b"/>
        <c:numFmt formatCode="hh:mm" sourceLinked="1"/>
        <c:tickLblPos val="nextTo"/>
        <c:txPr>
          <a:bodyPr/>
          <a:lstStyle/>
          <a:p>
            <a:pPr>
              <a:defRPr sz="800"/>
            </a:pPr>
            <a:endParaRPr lang="de-DE"/>
          </a:p>
        </c:txPr>
        <c:crossAx val="125997824"/>
        <c:crosses val="autoZero"/>
        <c:auto val="1"/>
        <c:lblAlgn val="ctr"/>
        <c:lblOffset val="100"/>
      </c:catAx>
      <c:valAx>
        <c:axId val="125997824"/>
        <c:scaling>
          <c:orientation val="minMax"/>
        </c:scaling>
        <c:axPos val="l"/>
        <c:majorGridlines/>
        <c:numFmt formatCode="General" sourceLinked="1"/>
        <c:tickLblPos val="nextTo"/>
        <c:crossAx val="125987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'!$B$86:$B$87</c:f>
              <c:strCache>
                <c:ptCount val="1"/>
                <c:pt idx="0">
                  <c:v>09.07.2013 Dienstag</c:v>
                </c:pt>
              </c:strCache>
            </c:strRef>
          </c:tx>
          <c:dLbls>
            <c:showVal val="1"/>
          </c:dLbls>
          <c:cat>
            <c:numRef>
              <c:f>('Juli '!$C$87,'Juli '!$E$87,'Juli '!$G$87,'Juli '!$I$87,'Juli '!$K$87,'Juli '!$M$87,'Juli '!$O$87)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'!$C$88,'Juli '!$E$88,'Juli '!$G$88,'Juli '!$I$88,'Juli '!$K$88,'Juli '!$M$88,'Juli '!$O$88)</c:f>
              <c:numCache>
                <c:formatCode>General</c:formatCode>
                <c:ptCount val="7"/>
              </c:numCache>
            </c:numRef>
          </c:val>
        </c:ser>
        <c:shape val="box"/>
        <c:axId val="126018304"/>
        <c:axId val="126019840"/>
        <c:axId val="0"/>
      </c:bar3DChart>
      <c:catAx>
        <c:axId val="126018304"/>
        <c:scaling>
          <c:orientation val="minMax"/>
        </c:scaling>
        <c:axPos val="b"/>
        <c:numFmt formatCode="hh:mm" sourceLinked="1"/>
        <c:tickLblPos val="nextTo"/>
        <c:txPr>
          <a:bodyPr/>
          <a:lstStyle/>
          <a:p>
            <a:pPr>
              <a:defRPr sz="800"/>
            </a:pPr>
            <a:endParaRPr lang="de-DE"/>
          </a:p>
        </c:txPr>
        <c:crossAx val="126019840"/>
        <c:crosses val="autoZero"/>
        <c:auto val="1"/>
        <c:lblAlgn val="ctr"/>
        <c:lblOffset val="100"/>
      </c:catAx>
      <c:valAx>
        <c:axId val="126019840"/>
        <c:scaling>
          <c:orientation val="minMax"/>
        </c:scaling>
        <c:axPos val="l"/>
        <c:majorGridlines/>
        <c:numFmt formatCode="General" sourceLinked="1"/>
        <c:tickLblPos val="nextTo"/>
        <c:crossAx val="1260183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'!$B$96:$B$97</c:f>
              <c:strCache>
                <c:ptCount val="1"/>
                <c:pt idx="0">
                  <c:v>10.07.2013 Mittwoch</c:v>
                </c:pt>
              </c:strCache>
            </c:strRef>
          </c:tx>
          <c:dLbls>
            <c:showVal val="1"/>
          </c:dLbls>
          <c:cat>
            <c:numRef>
              <c:f>('Juli '!$C$97,'Juli '!$E$97,'Juli '!$G$97,'Juli '!$I$97,'Juli '!$K$97,'Juli '!$M$97,'Juli '!$O$97)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('Juli '!$C$98,'Juli '!$E$98,'Juli '!$G$98,'Juli '!$I$98,'Juli '!$K$98,'Juli '!$M$98,'Juli '!$O$98)</c:f>
              <c:numCache>
                <c:formatCode>General</c:formatCode>
                <c:ptCount val="7"/>
              </c:numCache>
            </c:numRef>
          </c:val>
        </c:ser>
        <c:shape val="box"/>
        <c:axId val="126052608"/>
        <c:axId val="126062592"/>
        <c:axId val="0"/>
      </c:bar3DChart>
      <c:catAx>
        <c:axId val="126052608"/>
        <c:scaling>
          <c:orientation val="minMax"/>
        </c:scaling>
        <c:axPos val="b"/>
        <c:numFmt formatCode="hh:mm" sourceLinked="1"/>
        <c:tickLblPos val="nextTo"/>
        <c:txPr>
          <a:bodyPr/>
          <a:lstStyle/>
          <a:p>
            <a:pPr>
              <a:defRPr sz="800"/>
            </a:pPr>
            <a:endParaRPr lang="de-DE"/>
          </a:p>
        </c:txPr>
        <c:crossAx val="126062592"/>
        <c:crosses val="autoZero"/>
        <c:auto val="1"/>
        <c:lblAlgn val="ctr"/>
        <c:lblOffset val="100"/>
      </c:catAx>
      <c:valAx>
        <c:axId val="126062592"/>
        <c:scaling>
          <c:orientation val="minMax"/>
        </c:scaling>
        <c:axPos val="l"/>
        <c:majorGridlines/>
        <c:numFmt formatCode="General" sourceLinked="1"/>
        <c:tickLblPos val="nextTo"/>
        <c:crossAx val="126052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Januar!$B$236:$B$237</c:f>
              <c:strCache>
                <c:ptCount val="1"/>
                <c:pt idx="0">
                  <c:v>24.01.2013 Donnerstag</c:v>
                </c:pt>
              </c:strCache>
            </c:strRef>
          </c:tx>
          <c:dLbls>
            <c:showVal val="1"/>
          </c:dLbls>
          <c:cat>
            <c:numRef>
              <c:f>(Januar!$C$237,Januar!$E$237,Januar!$G$237,Januar!$I$237,Januar!$K$237,Januar!$M$237,Januar!$O$237)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(Januar!$C$238,Januar!$E$238,Januar!$G$238,Januar!$I$238,Januar!$K$238,Januar!$M$238,Januar!$O$238)</c:f>
              <c:numCache>
                <c:formatCode>General</c:formatCode>
                <c:ptCount val="7"/>
              </c:numCache>
            </c:numRef>
          </c:val>
        </c:ser>
        <c:shape val="box"/>
        <c:axId val="101035008"/>
        <c:axId val="101040896"/>
        <c:axId val="0"/>
      </c:bar3DChart>
      <c:catAx>
        <c:axId val="101035008"/>
        <c:scaling>
          <c:orientation val="minMax"/>
        </c:scaling>
        <c:axPos val="b"/>
        <c:numFmt formatCode="hh:mm" sourceLinked="1"/>
        <c:tickLblPos val="nextTo"/>
        <c:crossAx val="101040896"/>
        <c:crosses val="autoZero"/>
        <c:auto val="1"/>
        <c:lblAlgn val="ctr"/>
        <c:lblOffset val="100"/>
      </c:catAx>
      <c:valAx>
        <c:axId val="101040896"/>
        <c:scaling>
          <c:orientation val="minMax"/>
        </c:scaling>
        <c:axPos val="l"/>
        <c:majorGridlines/>
        <c:numFmt formatCode="General" sourceLinked="1"/>
        <c:tickLblPos val="nextTo"/>
        <c:crossAx val="101035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'!$B$106:$B$107</c:f>
              <c:strCache>
                <c:ptCount val="1"/>
                <c:pt idx="0">
                  <c:v>11.07.2013 Donnerstag</c:v>
                </c:pt>
              </c:strCache>
            </c:strRef>
          </c:tx>
          <c:dLbls>
            <c:showVal val="1"/>
          </c:dLbls>
          <c:cat>
            <c:numRef>
              <c:f>('Juli '!$C$107,'Juli '!$E$107,'Juli '!$G$107,'Juli '!$I$107,'Juli '!$K$107,'Juli '!$M$107,'Juli '!$O$107)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('Juli '!$C$108,'Juli '!$E$108,'Juli '!$G$108,'Juli '!$I$108,'Juli '!$K$108,'Juli '!$M$108,'Juli '!$O$108)</c:f>
              <c:numCache>
                <c:formatCode>General</c:formatCode>
                <c:ptCount val="7"/>
              </c:numCache>
            </c:numRef>
          </c:val>
        </c:ser>
        <c:shape val="box"/>
        <c:axId val="126164992"/>
        <c:axId val="126166528"/>
        <c:axId val="0"/>
      </c:bar3DChart>
      <c:catAx>
        <c:axId val="126164992"/>
        <c:scaling>
          <c:orientation val="minMax"/>
        </c:scaling>
        <c:axPos val="b"/>
        <c:numFmt formatCode="hh:mm" sourceLinked="1"/>
        <c:tickLblPos val="nextTo"/>
        <c:txPr>
          <a:bodyPr/>
          <a:lstStyle/>
          <a:p>
            <a:pPr>
              <a:defRPr sz="800"/>
            </a:pPr>
            <a:endParaRPr lang="de-DE"/>
          </a:p>
        </c:txPr>
        <c:crossAx val="126166528"/>
        <c:crosses val="autoZero"/>
        <c:auto val="1"/>
        <c:lblAlgn val="ctr"/>
        <c:lblOffset val="100"/>
      </c:catAx>
      <c:valAx>
        <c:axId val="126166528"/>
        <c:scaling>
          <c:orientation val="minMax"/>
        </c:scaling>
        <c:axPos val="l"/>
        <c:majorGridlines/>
        <c:numFmt formatCode="General" sourceLinked="1"/>
        <c:tickLblPos val="nextTo"/>
        <c:crossAx val="12616499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'!$B$116:$B$117</c:f>
              <c:strCache>
                <c:ptCount val="1"/>
                <c:pt idx="0">
                  <c:v>12.07.2013 Freitag</c:v>
                </c:pt>
              </c:strCache>
            </c:strRef>
          </c:tx>
          <c:dLbls>
            <c:showVal val="1"/>
          </c:dLbls>
          <c:cat>
            <c:numRef>
              <c:f>('Juli '!$C$117,'Juli '!$E$117,'Juli '!$G$117,'Juli '!$I$117,'Juli '!$K$117,'Juli '!$M$117,'Juli '!$O$117)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('Juli '!$C$118,'Juli '!$E$118,'Juli '!$G$118,'Juli '!$I$118,'Juli '!$K$118,'Juli '!$M$118,'Juli '!$O$118)</c:f>
              <c:numCache>
                <c:formatCode>General</c:formatCode>
                <c:ptCount val="7"/>
              </c:numCache>
            </c:numRef>
          </c:val>
        </c:ser>
        <c:shape val="box"/>
        <c:axId val="126215680"/>
        <c:axId val="126217216"/>
        <c:axId val="0"/>
      </c:bar3DChart>
      <c:catAx>
        <c:axId val="126215680"/>
        <c:scaling>
          <c:orientation val="minMax"/>
        </c:scaling>
        <c:axPos val="b"/>
        <c:numFmt formatCode="hh:mm" sourceLinked="1"/>
        <c:tickLblPos val="nextTo"/>
        <c:txPr>
          <a:bodyPr/>
          <a:lstStyle/>
          <a:p>
            <a:pPr>
              <a:defRPr sz="800"/>
            </a:pPr>
            <a:endParaRPr lang="de-DE"/>
          </a:p>
        </c:txPr>
        <c:crossAx val="126217216"/>
        <c:crosses val="autoZero"/>
        <c:auto val="1"/>
        <c:lblAlgn val="ctr"/>
        <c:lblOffset val="100"/>
      </c:catAx>
      <c:valAx>
        <c:axId val="126217216"/>
        <c:scaling>
          <c:orientation val="minMax"/>
        </c:scaling>
        <c:axPos val="l"/>
        <c:majorGridlines/>
        <c:numFmt formatCode="General" sourceLinked="1"/>
        <c:tickLblPos val="nextTo"/>
        <c:crossAx val="1262156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'!$B$126:$B$127</c:f>
              <c:strCache>
                <c:ptCount val="1"/>
                <c:pt idx="0">
                  <c:v>13.07.2013 Samstag</c:v>
                </c:pt>
              </c:strCache>
            </c:strRef>
          </c:tx>
          <c:dLbls>
            <c:showVal val="1"/>
          </c:dLbls>
          <c:cat>
            <c:numRef>
              <c:f>('Juli '!$C$127,'Juli '!$E$127,'Juli '!$G$127,'Juli '!$I$127,'Juli '!$K$127,'Juli '!$M$127,'Juli '!$O$127)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('Juli '!$C$128,'Juli '!$E$128,'Juli '!$G$128,'Juli '!$I$128,'Juli '!$K$128,'Juli '!$M$128,'Juli '!$O$128)</c:f>
              <c:numCache>
                <c:formatCode>General</c:formatCode>
                <c:ptCount val="7"/>
              </c:numCache>
            </c:numRef>
          </c:val>
        </c:ser>
        <c:shape val="box"/>
        <c:axId val="126106624"/>
        <c:axId val="126116608"/>
        <c:axId val="0"/>
      </c:bar3DChart>
      <c:catAx>
        <c:axId val="126106624"/>
        <c:scaling>
          <c:orientation val="minMax"/>
        </c:scaling>
        <c:axPos val="b"/>
        <c:numFmt formatCode="hh:mm" sourceLinked="1"/>
        <c:tickLblPos val="nextTo"/>
        <c:txPr>
          <a:bodyPr/>
          <a:lstStyle/>
          <a:p>
            <a:pPr>
              <a:defRPr sz="800"/>
            </a:pPr>
            <a:endParaRPr lang="de-DE"/>
          </a:p>
        </c:txPr>
        <c:crossAx val="126116608"/>
        <c:crosses val="autoZero"/>
        <c:auto val="1"/>
        <c:lblAlgn val="ctr"/>
        <c:lblOffset val="100"/>
      </c:catAx>
      <c:valAx>
        <c:axId val="126116608"/>
        <c:scaling>
          <c:orientation val="minMax"/>
        </c:scaling>
        <c:axPos val="l"/>
        <c:majorGridlines/>
        <c:numFmt formatCode="General" sourceLinked="1"/>
        <c:tickLblPos val="nextTo"/>
        <c:crossAx val="1261066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'!$B$136:$B$137</c:f>
              <c:strCache>
                <c:ptCount val="1"/>
                <c:pt idx="0">
                  <c:v>14.07.2013 Sonntag</c:v>
                </c:pt>
              </c:strCache>
            </c:strRef>
          </c:tx>
          <c:dLbls>
            <c:showVal val="1"/>
          </c:dLbls>
          <c:cat>
            <c:numRef>
              <c:f>('Juli '!$C$137,'Juli '!$E$137,'Juli '!$G$137,'Juli '!$I$137,'Juli '!$K$137,'Juli '!$M$137,'Juli '!$O$137)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('Juli '!$C$138,'Juli '!$E$138,'Juli '!$G$138,'Juli '!$I$138,'Juli '!$K$138,'Juli '!$M$138,'Juli '!$O$138)</c:f>
              <c:numCache>
                <c:formatCode>General</c:formatCode>
                <c:ptCount val="7"/>
              </c:numCache>
            </c:numRef>
          </c:val>
        </c:ser>
        <c:shape val="box"/>
        <c:axId val="126137088"/>
        <c:axId val="126138624"/>
        <c:axId val="0"/>
      </c:bar3DChart>
      <c:catAx>
        <c:axId val="126137088"/>
        <c:scaling>
          <c:orientation val="minMax"/>
        </c:scaling>
        <c:axPos val="b"/>
        <c:numFmt formatCode="hh:mm" sourceLinked="1"/>
        <c:tickLblPos val="nextTo"/>
        <c:txPr>
          <a:bodyPr/>
          <a:lstStyle/>
          <a:p>
            <a:pPr>
              <a:defRPr sz="800"/>
            </a:pPr>
            <a:endParaRPr lang="de-DE"/>
          </a:p>
        </c:txPr>
        <c:crossAx val="126138624"/>
        <c:crosses val="autoZero"/>
        <c:auto val="1"/>
        <c:lblAlgn val="ctr"/>
        <c:lblOffset val="100"/>
      </c:catAx>
      <c:valAx>
        <c:axId val="126138624"/>
        <c:scaling>
          <c:orientation val="minMax"/>
        </c:scaling>
        <c:axPos val="l"/>
        <c:majorGridlines/>
        <c:numFmt formatCode="General" sourceLinked="1"/>
        <c:tickLblPos val="nextTo"/>
        <c:crossAx val="1261370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'!$B$146:$B$147</c:f>
              <c:strCache>
                <c:ptCount val="1"/>
                <c:pt idx="0">
                  <c:v>15.07.2013 Montag</c:v>
                </c:pt>
              </c:strCache>
            </c:strRef>
          </c:tx>
          <c:dLbls>
            <c:showVal val="1"/>
          </c:dLbls>
          <c:cat>
            <c:numRef>
              <c:f>('Juli '!$C$147,'Juli '!$E$147,'Juli '!$G$147,'Juli '!$I$147,'Juli '!$K$147,'Juli '!$M$147,'Juli '!$O$147)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'!$C$148,'Juli '!$E$148,'Juli '!$G$148,'Juli '!$I$148,'Juli '!$K$148,'Juli '!$M$148,'Juli '!$O$148)</c:f>
              <c:numCache>
                <c:formatCode>General</c:formatCode>
                <c:ptCount val="7"/>
              </c:numCache>
            </c:numRef>
          </c:val>
        </c:ser>
        <c:shape val="box"/>
        <c:axId val="126322944"/>
        <c:axId val="126328832"/>
        <c:axId val="0"/>
      </c:bar3DChart>
      <c:catAx>
        <c:axId val="126322944"/>
        <c:scaling>
          <c:orientation val="minMax"/>
        </c:scaling>
        <c:axPos val="b"/>
        <c:numFmt formatCode="hh:mm" sourceLinked="1"/>
        <c:tickLblPos val="nextTo"/>
        <c:txPr>
          <a:bodyPr/>
          <a:lstStyle/>
          <a:p>
            <a:pPr>
              <a:defRPr sz="800"/>
            </a:pPr>
            <a:endParaRPr lang="de-DE"/>
          </a:p>
        </c:txPr>
        <c:crossAx val="126328832"/>
        <c:crosses val="autoZero"/>
        <c:auto val="1"/>
        <c:lblAlgn val="ctr"/>
        <c:lblOffset val="100"/>
      </c:catAx>
      <c:valAx>
        <c:axId val="126328832"/>
        <c:scaling>
          <c:orientation val="minMax"/>
        </c:scaling>
        <c:axPos val="l"/>
        <c:majorGridlines/>
        <c:numFmt formatCode="General" sourceLinked="1"/>
        <c:tickLblPos val="nextTo"/>
        <c:crossAx val="1263229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'!$B$156:$B$157</c:f>
              <c:strCache>
                <c:ptCount val="1"/>
                <c:pt idx="0">
                  <c:v>16.07.2013 Dienstag</c:v>
                </c:pt>
              </c:strCache>
            </c:strRef>
          </c:tx>
          <c:dLbls>
            <c:showVal val="1"/>
          </c:dLbls>
          <c:cat>
            <c:numRef>
              <c:f>('Juli '!$C$157,'Juli '!$E$157,'Juli '!$G$157,'Juli '!$I$157,'Juli '!$K$157,'Juli '!$M$157,'Juli '!$O$157)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'!$C$158,'Juli '!$E$158,'Juli '!$G$158,'Juli '!$I$158,'Juli '!$K$158,'Juli '!$M$158,'Juli '!$O$158)</c:f>
              <c:numCache>
                <c:formatCode>General</c:formatCode>
                <c:ptCount val="7"/>
              </c:numCache>
            </c:numRef>
          </c:val>
        </c:ser>
        <c:shape val="box"/>
        <c:axId val="126357504"/>
        <c:axId val="126359040"/>
        <c:axId val="0"/>
      </c:bar3DChart>
      <c:catAx>
        <c:axId val="126357504"/>
        <c:scaling>
          <c:orientation val="minMax"/>
        </c:scaling>
        <c:axPos val="b"/>
        <c:numFmt formatCode="hh:mm" sourceLinked="1"/>
        <c:tickLblPos val="nextTo"/>
        <c:txPr>
          <a:bodyPr/>
          <a:lstStyle/>
          <a:p>
            <a:pPr>
              <a:defRPr sz="800"/>
            </a:pPr>
            <a:endParaRPr lang="de-DE"/>
          </a:p>
        </c:txPr>
        <c:crossAx val="126359040"/>
        <c:crosses val="autoZero"/>
        <c:auto val="1"/>
        <c:lblAlgn val="ctr"/>
        <c:lblOffset val="100"/>
      </c:catAx>
      <c:valAx>
        <c:axId val="126359040"/>
        <c:scaling>
          <c:orientation val="minMax"/>
        </c:scaling>
        <c:axPos val="l"/>
        <c:majorGridlines/>
        <c:numFmt formatCode="General" sourceLinked="1"/>
        <c:tickLblPos val="nextTo"/>
        <c:crossAx val="1263575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'!$B$166:$B$167</c:f>
              <c:strCache>
                <c:ptCount val="1"/>
                <c:pt idx="0">
                  <c:v>17.07.2013 Mittwoch</c:v>
                </c:pt>
              </c:strCache>
            </c:strRef>
          </c:tx>
          <c:dLbls>
            <c:showVal val="1"/>
          </c:dLbls>
          <c:cat>
            <c:numRef>
              <c:f>('Juli '!$C$167,'Juli '!$E$167,'Juli '!$G$167,'Juli '!$I$167,'Juli '!$K$167,'Juli '!$M$167,'Juli '!$O$167)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'!$C$168,'Juli '!$E$168,'Juli '!$G$168,'Juli '!$I$168,'Juli '!$K$168,'Juli '!$M$168,'Juli '!$O$168)</c:f>
              <c:numCache>
                <c:formatCode>General</c:formatCode>
                <c:ptCount val="7"/>
              </c:numCache>
            </c:numRef>
          </c:val>
        </c:ser>
        <c:shape val="box"/>
        <c:axId val="126383616"/>
        <c:axId val="126385152"/>
        <c:axId val="0"/>
      </c:bar3DChart>
      <c:catAx>
        <c:axId val="126383616"/>
        <c:scaling>
          <c:orientation val="minMax"/>
        </c:scaling>
        <c:axPos val="b"/>
        <c:numFmt formatCode="hh:mm" sourceLinked="1"/>
        <c:tickLblPos val="nextTo"/>
        <c:txPr>
          <a:bodyPr/>
          <a:lstStyle/>
          <a:p>
            <a:pPr>
              <a:defRPr sz="800"/>
            </a:pPr>
            <a:endParaRPr lang="de-DE"/>
          </a:p>
        </c:txPr>
        <c:crossAx val="126385152"/>
        <c:crosses val="autoZero"/>
        <c:auto val="1"/>
        <c:lblAlgn val="ctr"/>
        <c:lblOffset val="100"/>
      </c:catAx>
      <c:valAx>
        <c:axId val="126385152"/>
        <c:scaling>
          <c:orientation val="minMax"/>
        </c:scaling>
        <c:axPos val="l"/>
        <c:majorGridlines/>
        <c:numFmt formatCode="General" sourceLinked="1"/>
        <c:tickLblPos val="nextTo"/>
        <c:crossAx val="1263836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'!$B$176:$B$177</c:f>
              <c:strCache>
                <c:ptCount val="1"/>
                <c:pt idx="0">
                  <c:v>18.07.2013 Donnerstag</c:v>
                </c:pt>
              </c:strCache>
            </c:strRef>
          </c:tx>
          <c:dLbls>
            <c:showVal val="1"/>
          </c:dLbls>
          <c:cat>
            <c:numRef>
              <c:f>('Juli '!$C$177,'Juli '!$E$177,'Juli '!$G$177,'Juli '!$I$177,'Juli '!$K$177,'Juli '!$M$177,'Juli '!$O$177)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'!$C$178,'Juli '!$E$178,'Juli '!$G$178,'Juli '!$I$178,'Juli '!$K$178,'Juli '!$M$178,'Juli '!$O$178)</c:f>
              <c:numCache>
                <c:formatCode>General</c:formatCode>
                <c:ptCount val="7"/>
              </c:numCache>
            </c:numRef>
          </c:val>
        </c:ser>
        <c:shape val="box"/>
        <c:axId val="126417920"/>
        <c:axId val="126497536"/>
        <c:axId val="0"/>
      </c:bar3DChart>
      <c:catAx>
        <c:axId val="126417920"/>
        <c:scaling>
          <c:orientation val="minMax"/>
        </c:scaling>
        <c:axPos val="b"/>
        <c:numFmt formatCode="hh:mm" sourceLinked="1"/>
        <c:tickLblPos val="nextTo"/>
        <c:txPr>
          <a:bodyPr/>
          <a:lstStyle/>
          <a:p>
            <a:pPr>
              <a:defRPr sz="800"/>
            </a:pPr>
            <a:endParaRPr lang="de-DE"/>
          </a:p>
        </c:txPr>
        <c:crossAx val="126497536"/>
        <c:crosses val="autoZero"/>
        <c:auto val="1"/>
        <c:lblAlgn val="ctr"/>
        <c:lblOffset val="100"/>
      </c:catAx>
      <c:valAx>
        <c:axId val="126497536"/>
        <c:scaling>
          <c:orientation val="minMax"/>
        </c:scaling>
        <c:axPos val="l"/>
        <c:majorGridlines/>
        <c:numFmt formatCode="General" sourceLinked="1"/>
        <c:tickLblPos val="nextTo"/>
        <c:crossAx val="1264179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'!$B$186:$B$187</c:f>
              <c:strCache>
                <c:ptCount val="1"/>
                <c:pt idx="0">
                  <c:v>19.07.2013 Freitag</c:v>
                </c:pt>
              </c:strCache>
            </c:strRef>
          </c:tx>
          <c:dLbls>
            <c:showVal val="1"/>
          </c:dLbls>
          <c:cat>
            <c:numRef>
              <c:f>('Juli '!$C$187,'Juli '!$E$187,'Juli '!$G$187,'Juli '!$I$187,'Juli '!$K$187,'Juli '!$M$187,'Juli '!$O$187)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('Juli '!$C$188,'Juli '!$E$188,'Juli '!$G$188,'Juli '!$I$188,'Juli '!$K$188,'Juli '!$M$188,'Juli '!$O$188)</c:f>
              <c:numCache>
                <c:formatCode>General</c:formatCode>
                <c:ptCount val="7"/>
              </c:numCache>
            </c:numRef>
          </c:val>
        </c:ser>
        <c:shape val="box"/>
        <c:axId val="126526208"/>
        <c:axId val="126527744"/>
        <c:axId val="0"/>
      </c:bar3DChart>
      <c:catAx>
        <c:axId val="126526208"/>
        <c:scaling>
          <c:orientation val="minMax"/>
        </c:scaling>
        <c:axPos val="b"/>
        <c:numFmt formatCode="hh:mm" sourceLinked="1"/>
        <c:tickLblPos val="nextTo"/>
        <c:txPr>
          <a:bodyPr/>
          <a:lstStyle/>
          <a:p>
            <a:pPr>
              <a:defRPr sz="800"/>
            </a:pPr>
            <a:endParaRPr lang="de-DE"/>
          </a:p>
        </c:txPr>
        <c:crossAx val="126527744"/>
        <c:crosses val="autoZero"/>
        <c:auto val="1"/>
        <c:lblAlgn val="ctr"/>
        <c:lblOffset val="100"/>
      </c:catAx>
      <c:valAx>
        <c:axId val="126527744"/>
        <c:scaling>
          <c:orientation val="minMax"/>
        </c:scaling>
        <c:axPos val="l"/>
        <c:majorGridlines/>
        <c:numFmt formatCode="General" sourceLinked="1"/>
        <c:tickLblPos val="nextTo"/>
        <c:crossAx val="1265262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'!$B$196:$B$197</c:f>
              <c:strCache>
                <c:ptCount val="1"/>
                <c:pt idx="0">
                  <c:v>20.07.2013 Samstag</c:v>
                </c:pt>
              </c:strCache>
            </c:strRef>
          </c:tx>
          <c:dLbls>
            <c:showVal val="1"/>
          </c:dLbls>
          <c:cat>
            <c:numRef>
              <c:f>('Juli '!$C$197,'Juli '!$E$197,'Juli '!$G$197,'Juli '!$I$197,'Juli '!$K$197,'Juli '!$M$197,'Juli '!$O$197)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('Juli '!$C$198,'Juli '!$E$198,'Juli '!$G$198,'Juli '!$I$198,'Juli '!$K$198,'Juli '!$M$198,'Juli '!$O$198)</c:f>
              <c:numCache>
                <c:formatCode>General</c:formatCode>
                <c:ptCount val="7"/>
              </c:numCache>
            </c:numRef>
          </c:val>
        </c:ser>
        <c:shape val="box"/>
        <c:axId val="118045312"/>
        <c:axId val="118055296"/>
        <c:axId val="0"/>
      </c:bar3DChart>
      <c:catAx>
        <c:axId val="118045312"/>
        <c:scaling>
          <c:orientation val="minMax"/>
        </c:scaling>
        <c:axPos val="b"/>
        <c:numFmt formatCode="hh:mm" sourceLinked="1"/>
        <c:tickLblPos val="nextTo"/>
        <c:txPr>
          <a:bodyPr/>
          <a:lstStyle/>
          <a:p>
            <a:pPr>
              <a:defRPr sz="800"/>
            </a:pPr>
            <a:endParaRPr lang="de-DE"/>
          </a:p>
        </c:txPr>
        <c:crossAx val="118055296"/>
        <c:crosses val="autoZero"/>
        <c:auto val="1"/>
        <c:lblAlgn val="ctr"/>
        <c:lblOffset val="100"/>
      </c:catAx>
      <c:valAx>
        <c:axId val="118055296"/>
        <c:scaling>
          <c:orientation val="minMax"/>
        </c:scaling>
        <c:axPos val="l"/>
        <c:majorGridlines/>
        <c:numFmt formatCode="General" sourceLinked="1"/>
        <c:tickLblPos val="nextTo"/>
        <c:crossAx val="118045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Januar!$B$246:$B$247</c:f>
              <c:strCache>
                <c:ptCount val="1"/>
                <c:pt idx="0">
                  <c:v>25.01.2013 Freitag</c:v>
                </c:pt>
              </c:strCache>
            </c:strRef>
          </c:tx>
          <c:dLbls>
            <c:showVal val="1"/>
          </c:dLbls>
          <c:cat>
            <c:numRef>
              <c:f>(Januar!$C$247,Januar!$E$247,Januar!$G$247,Januar!$I$247,Januar!$K$247,Januar!$M$247,Januar!$O$247)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(Januar!$C$248,Januar!$E$248,Januar!$G$248,Januar!$I$248,Januar!$K$248,Januar!$M$248,Januar!$O$248)</c:f>
              <c:numCache>
                <c:formatCode>General</c:formatCode>
                <c:ptCount val="7"/>
              </c:numCache>
            </c:numRef>
          </c:val>
        </c:ser>
        <c:shape val="box"/>
        <c:axId val="101077760"/>
        <c:axId val="101079296"/>
        <c:axId val="0"/>
      </c:bar3DChart>
      <c:catAx>
        <c:axId val="101077760"/>
        <c:scaling>
          <c:orientation val="minMax"/>
        </c:scaling>
        <c:axPos val="b"/>
        <c:numFmt formatCode="hh:mm" sourceLinked="1"/>
        <c:tickLblPos val="nextTo"/>
        <c:crossAx val="101079296"/>
        <c:crosses val="autoZero"/>
        <c:auto val="1"/>
        <c:lblAlgn val="ctr"/>
        <c:lblOffset val="100"/>
      </c:catAx>
      <c:valAx>
        <c:axId val="101079296"/>
        <c:scaling>
          <c:orientation val="minMax"/>
        </c:scaling>
        <c:axPos val="l"/>
        <c:majorGridlines/>
        <c:numFmt formatCode="General" sourceLinked="1"/>
        <c:tickLblPos val="nextTo"/>
        <c:crossAx val="1010777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'!$B$206:$B$207</c:f>
              <c:strCache>
                <c:ptCount val="1"/>
                <c:pt idx="0">
                  <c:v>21.07.2013 Sonntag</c:v>
                </c:pt>
              </c:strCache>
            </c:strRef>
          </c:tx>
          <c:dLbls>
            <c:showVal val="1"/>
          </c:dLbls>
          <c:cat>
            <c:numRef>
              <c:f>('Juli '!$C$207,'Juli '!$E$207,'Juli '!$G$207,'Juli '!$I$207,'Juli '!$K$207,'Juli '!$M$207,'Juli '!$O$207)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('Juli '!$C$208,'Juli '!$E$208,'Juli '!$G$208,'Juli '!$I$208,'Juli '!$K$208,'Juli '!$M$208,'Juli '!$O$208)</c:f>
              <c:numCache>
                <c:formatCode>General</c:formatCode>
                <c:ptCount val="7"/>
              </c:numCache>
            </c:numRef>
          </c:val>
        </c:ser>
        <c:shape val="box"/>
        <c:axId val="118071680"/>
        <c:axId val="118073216"/>
        <c:axId val="0"/>
      </c:bar3DChart>
      <c:catAx>
        <c:axId val="118071680"/>
        <c:scaling>
          <c:orientation val="minMax"/>
        </c:scaling>
        <c:axPos val="b"/>
        <c:numFmt formatCode="hh:mm" sourceLinked="1"/>
        <c:tickLblPos val="nextTo"/>
        <c:txPr>
          <a:bodyPr/>
          <a:lstStyle/>
          <a:p>
            <a:pPr>
              <a:defRPr sz="800"/>
            </a:pPr>
            <a:endParaRPr lang="de-DE"/>
          </a:p>
        </c:txPr>
        <c:crossAx val="118073216"/>
        <c:crosses val="autoZero"/>
        <c:auto val="1"/>
        <c:lblAlgn val="ctr"/>
        <c:lblOffset val="100"/>
      </c:catAx>
      <c:valAx>
        <c:axId val="118073216"/>
        <c:scaling>
          <c:orientation val="minMax"/>
        </c:scaling>
        <c:axPos val="l"/>
        <c:majorGridlines/>
        <c:numFmt formatCode="General" sourceLinked="1"/>
        <c:tickLblPos val="nextTo"/>
        <c:crossAx val="1180716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'!$B$216:$B$217</c:f>
              <c:strCache>
                <c:ptCount val="1"/>
                <c:pt idx="0">
                  <c:v>22.07.2013 Montag</c:v>
                </c:pt>
              </c:strCache>
            </c:strRef>
          </c:tx>
          <c:dLbls>
            <c:showVal val="1"/>
          </c:dLbls>
          <c:cat>
            <c:numRef>
              <c:f>('Juli '!$C$217,'Juli '!$E$217,'Juli '!$G$217,'Juli '!$I$217,'Juli '!$K$217,'Juli '!$M$217,'Juli '!$O$217)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('Juli '!$C$218,'Juli '!$E$218,'Juli '!$G$218,'Juli '!$I$218,'Juli '!$K$218,'Juli '!$M$218,'Juli '!$O$218)</c:f>
              <c:numCache>
                <c:formatCode>General</c:formatCode>
                <c:ptCount val="7"/>
              </c:numCache>
            </c:numRef>
          </c:val>
        </c:ser>
        <c:shape val="box"/>
        <c:axId val="123287424"/>
        <c:axId val="123288960"/>
        <c:axId val="0"/>
      </c:bar3DChart>
      <c:catAx>
        <c:axId val="123287424"/>
        <c:scaling>
          <c:orientation val="minMax"/>
        </c:scaling>
        <c:axPos val="b"/>
        <c:numFmt formatCode="hh:mm" sourceLinked="1"/>
        <c:tickLblPos val="nextTo"/>
        <c:txPr>
          <a:bodyPr/>
          <a:lstStyle/>
          <a:p>
            <a:pPr>
              <a:defRPr sz="800"/>
            </a:pPr>
            <a:endParaRPr lang="de-DE"/>
          </a:p>
        </c:txPr>
        <c:crossAx val="123288960"/>
        <c:crosses val="autoZero"/>
        <c:auto val="1"/>
        <c:lblAlgn val="ctr"/>
        <c:lblOffset val="100"/>
      </c:catAx>
      <c:valAx>
        <c:axId val="123288960"/>
        <c:scaling>
          <c:orientation val="minMax"/>
        </c:scaling>
        <c:axPos val="l"/>
        <c:majorGridlines/>
        <c:numFmt formatCode="General" sourceLinked="1"/>
        <c:tickLblPos val="nextTo"/>
        <c:crossAx val="1232874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'!$B$226:$B$227</c:f>
              <c:strCache>
                <c:ptCount val="1"/>
                <c:pt idx="0">
                  <c:v>23.07.2013 Dienstag</c:v>
                </c:pt>
              </c:strCache>
            </c:strRef>
          </c:tx>
          <c:dLbls>
            <c:showVal val="1"/>
          </c:dLbls>
          <c:cat>
            <c:numRef>
              <c:f>('Juli '!$C$227,'Juli '!$E$227,'Juli '!$G$227,'Juli '!$I$227,'Juli '!$K$227,'Juli '!$M$227,'Juli '!$O$227)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('Juli '!$C$228,'Juli '!$E$228,'Juli '!$G$228,'Juli '!$I$228,'Juli '!$K$228,'Juli '!$M$228,'Juli '!$O$228)</c:f>
              <c:numCache>
                <c:formatCode>General</c:formatCode>
                <c:ptCount val="7"/>
              </c:numCache>
            </c:numRef>
          </c:val>
        </c:ser>
        <c:shape val="box"/>
        <c:axId val="126426496"/>
        <c:axId val="126461056"/>
        <c:axId val="0"/>
      </c:bar3DChart>
      <c:catAx>
        <c:axId val="126426496"/>
        <c:scaling>
          <c:orientation val="minMax"/>
        </c:scaling>
        <c:axPos val="b"/>
        <c:numFmt formatCode="hh:mm" sourceLinked="1"/>
        <c:tickLblPos val="nextTo"/>
        <c:txPr>
          <a:bodyPr/>
          <a:lstStyle/>
          <a:p>
            <a:pPr>
              <a:defRPr sz="800"/>
            </a:pPr>
            <a:endParaRPr lang="de-DE"/>
          </a:p>
        </c:txPr>
        <c:crossAx val="126461056"/>
        <c:crosses val="autoZero"/>
        <c:auto val="1"/>
        <c:lblAlgn val="ctr"/>
        <c:lblOffset val="100"/>
      </c:catAx>
      <c:valAx>
        <c:axId val="126461056"/>
        <c:scaling>
          <c:orientation val="minMax"/>
        </c:scaling>
        <c:axPos val="l"/>
        <c:majorGridlines/>
        <c:numFmt formatCode="General" sourceLinked="1"/>
        <c:tickLblPos val="nextTo"/>
        <c:crossAx val="1264264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'!$B$236:$B$237</c:f>
              <c:strCache>
                <c:ptCount val="1"/>
                <c:pt idx="0">
                  <c:v>24.07.2013 Mittwoch</c:v>
                </c:pt>
              </c:strCache>
            </c:strRef>
          </c:tx>
          <c:dLbls>
            <c:showVal val="1"/>
          </c:dLbls>
          <c:cat>
            <c:numRef>
              <c:f>('Juli '!$C$237,'Juli '!$E$237,'Juli '!$G$237,'Juli '!$I$237,'Juli '!$K$237,'Juli '!$M$237,'Juli '!$O$237)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'!$C$238,'Juli '!$E$238,'Juli '!$G$238,'Juli '!$I$238,'Juli '!$K$238,'Juli '!$M$238,'Juli '!$O$238)</c:f>
              <c:numCache>
                <c:formatCode>General</c:formatCode>
                <c:ptCount val="7"/>
              </c:numCache>
            </c:numRef>
          </c:val>
        </c:ser>
        <c:shape val="box"/>
        <c:axId val="126550784"/>
        <c:axId val="126552320"/>
        <c:axId val="0"/>
      </c:bar3DChart>
      <c:catAx>
        <c:axId val="126550784"/>
        <c:scaling>
          <c:orientation val="minMax"/>
        </c:scaling>
        <c:axPos val="b"/>
        <c:numFmt formatCode="hh:mm" sourceLinked="1"/>
        <c:tickLblPos val="nextTo"/>
        <c:txPr>
          <a:bodyPr/>
          <a:lstStyle/>
          <a:p>
            <a:pPr>
              <a:defRPr sz="800"/>
            </a:pPr>
            <a:endParaRPr lang="de-DE"/>
          </a:p>
        </c:txPr>
        <c:crossAx val="126552320"/>
        <c:crosses val="autoZero"/>
        <c:auto val="1"/>
        <c:lblAlgn val="ctr"/>
        <c:lblOffset val="100"/>
      </c:catAx>
      <c:valAx>
        <c:axId val="126552320"/>
        <c:scaling>
          <c:orientation val="minMax"/>
        </c:scaling>
        <c:axPos val="l"/>
        <c:majorGridlines/>
        <c:numFmt formatCode="General" sourceLinked="1"/>
        <c:tickLblPos val="nextTo"/>
        <c:crossAx val="1265507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'!$B$246:$B$247</c:f>
              <c:strCache>
                <c:ptCount val="1"/>
                <c:pt idx="0">
                  <c:v>25.07.2013 Donnerstag</c:v>
                </c:pt>
              </c:strCache>
            </c:strRef>
          </c:tx>
          <c:dLbls>
            <c:showVal val="1"/>
          </c:dLbls>
          <c:cat>
            <c:numRef>
              <c:f>('Juli '!$C$247,'Juli '!$E$247,'Juli '!$G$247,'Juli '!$I$247,'Juli '!$K$247,'Juli '!$M$247,'Juli '!$O$247)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'!$C$248,'Juli '!$E$248,'Juli '!$G$248,'Juli '!$I$248,'Juli '!$K$248,'Juli '!$M$248,'Juli '!$O$248)</c:f>
              <c:numCache>
                <c:formatCode>General</c:formatCode>
                <c:ptCount val="7"/>
              </c:numCache>
            </c:numRef>
          </c:val>
        </c:ser>
        <c:shape val="box"/>
        <c:axId val="126572800"/>
        <c:axId val="126586880"/>
        <c:axId val="0"/>
      </c:bar3DChart>
      <c:catAx>
        <c:axId val="126572800"/>
        <c:scaling>
          <c:orientation val="minMax"/>
        </c:scaling>
        <c:axPos val="b"/>
        <c:numFmt formatCode="hh:mm" sourceLinked="1"/>
        <c:tickLblPos val="nextTo"/>
        <c:txPr>
          <a:bodyPr/>
          <a:lstStyle/>
          <a:p>
            <a:pPr>
              <a:defRPr sz="800"/>
            </a:pPr>
            <a:endParaRPr lang="de-DE"/>
          </a:p>
        </c:txPr>
        <c:crossAx val="126586880"/>
        <c:crosses val="autoZero"/>
        <c:auto val="1"/>
        <c:lblAlgn val="ctr"/>
        <c:lblOffset val="100"/>
      </c:catAx>
      <c:valAx>
        <c:axId val="126586880"/>
        <c:scaling>
          <c:orientation val="minMax"/>
        </c:scaling>
        <c:axPos val="l"/>
        <c:majorGridlines/>
        <c:numFmt formatCode="General" sourceLinked="1"/>
        <c:tickLblPos val="nextTo"/>
        <c:crossAx val="1265728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'!$B$256:$B$257</c:f>
              <c:strCache>
                <c:ptCount val="1"/>
                <c:pt idx="0">
                  <c:v>26.07.2013 Freitag</c:v>
                </c:pt>
              </c:strCache>
            </c:strRef>
          </c:tx>
          <c:dLbls>
            <c:showVal val="1"/>
          </c:dLbls>
          <c:cat>
            <c:numRef>
              <c:f>('Juli '!$C$257,'Juli '!$E$257,'Juli '!$G$257,'Juli '!$I$257,'Juli '!$K$257,'Juli '!$M$257,'Juli '!$O$257)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('Juli '!$C$258,'Juli '!$E$258,'Juli '!$G$258,'Juli '!$I$258,'Juli '!$K$258,'Juli '!$M$258,'Juli '!$O$258)</c:f>
              <c:numCache>
                <c:formatCode>General</c:formatCode>
                <c:ptCount val="7"/>
              </c:numCache>
            </c:numRef>
          </c:val>
        </c:ser>
        <c:shape val="box"/>
        <c:axId val="126701568"/>
        <c:axId val="126703104"/>
        <c:axId val="0"/>
      </c:bar3DChart>
      <c:catAx>
        <c:axId val="126701568"/>
        <c:scaling>
          <c:orientation val="minMax"/>
        </c:scaling>
        <c:axPos val="b"/>
        <c:numFmt formatCode="hh:mm" sourceLinked="1"/>
        <c:tickLblPos val="nextTo"/>
        <c:txPr>
          <a:bodyPr/>
          <a:lstStyle/>
          <a:p>
            <a:pPr>
              <a:defRPr sz="800"/>
            </a:pPr>
            <a:endParaRPr lang="de-DE"/>
          </a:p>
        </c:txPr>
        <c:crossAx val="126703104"/>
        <c:crosses val="autoZero"/>
        <c:auto val="1"/>
        <c:lblAlgn val="ctr"/>
        <c:lblOffset val="100"/>
      </c:catAx>
      <c:valAx>
        <c:axId val="126703104"/>
        <c:scaling>
          <c:orientation val="minMax"/>
        </c:scaling>
        <c:axPos val="l"/>
        <c:majorGridlines/>
        <c:numFmt formatCode="General" sourceLinked="1"/>
        <c:tickLblPos val="nextTo"/>
        <c:crossAx val="1267015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'!$B$266:$B$267</c:f>
              <c:strCache>
                <c:ptCount val="1"/>
                <c:pt idx="0">
                  <c:v>27.07.2013 Samstag</c:v>
                </c:pt>
              </c:strCache>
            </c:strRef>
          </c:tx>
          <c:dLbls>
            <c:showVal val="1"/>
          </c:dLbls>
          <c:cat>
            <c:numRef>
              <c:f>('Juli '!$C$267,'Juli '!$E$267,'Juli '!$G$267,'Juli '!$I$267,'Juli '!$K$267,'Juli '!$M$267,'Juli '!$O$267)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'!$C$268,'Juli '!$E$268,'Juli '!$G$268,'Juli '!$I$268,'Juli '!$K$268,'Juli '!$M$268,'Juli '!$O$268)</c:f>
              <c:numCache>
                <c:formatCode>General</c:formatCode>
                <c:ptCount val="7"/>
              </c:numCache>
            </c:numRef>
          </c:val>
        </c:ser>
        <c:shape val="box"/>
        <c:axId val="126732160"/>
        <c:axId val="126733696"/>
        <c:axId val="0"/>
      </c:bar3DChart>
      <c:catAx>
        <c:axId val="126732160"/>
        <c:scaling>
          <c:orientation val="minMax"/>
        </c:scaling>
        <c:axPos val="b"/>
        <c:numFmt formatCode="hh:mm" sourceLinked="1"/>
        <c:tickLblPos val="nextTo"/>
        <c:txPr>
          <a:bodyPr/>
          <a:lstStyle/>
          <a:p>
            <a:pPr>
              <a:defRPr sz="800"/>
            </a:pPr>
            <a:endParaRPr lang="de-DE"/>
          </a:p>
        </c:txPr>
        <c:crossAx val="126733696"/>
        <c:crosses val="autoZero"/>
        <c:auto val="1"/>
        <c:lblAlgn val="ctr"/>
        <c:lblOffset val="100"/>
      </c:catAx>
      <c:valAx>
        <c:axId val="126733696"/>
        <c:scaling>
          <c:orientation val="minMax"/>
        </c:scaling>
        <c:axPos val="l"/>
        <c:majorGridlines/>
        <c:numFmt formatCode="General" sourceLinked="1"/>
        <c:tickLblPos val="nextTo"/>
        <c:crossAx val="1267321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'!$B$276:$B$277</c:f>
              <c:strCache>
                <c:ptCount val="1"/>
                <c:pt idx="0">
                  <c:v>28.07.2013 Sonntag</c:v>
                </c:pt>
              </c:strCache>
            </c:strRef>
          </c:tx>
          <c:dLbls>
            <c:showVal val="1"/>
          </c:dLbls>
          <c:cat>
            <c:numRef>
              <c:f>('Juli '!$C$277,'Juli '!$E$277,'Juli '!$G$277,'Juli '!$I$277,'Juli '!$K$277,'Juli '!$M$277,'Juli '!$O$277)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'!$C$278,'Juli '!$E$278,'Juli '!$G$278,'Juli '!$I$278,'Juli '!$K$278,'Juli '!$M$278,'Juli '!$O$278)</c:f>
              <c:numCache>
                <c:formatCode>General</c:formatCode>
                <c:ptCount val="7"/>
              </c:numCache>
            </c:numRef>
          </c:val>
        </c:ser>
        <c:shape val="box"/>
        <c:axId val="126619008"/>
        <c:axId val="126633088"/>
        <c:axId val="0"/>
      </c:bar3DChart>
      <c:catAx>
        <c:axId val="126619008"/>
        <c:scaling>
          <c:orientation val="minMax"/>
        </c:scaling>
        <c:axPos val="b"/>
        <c:numFmt formatCode="hh:mm" sourceLinked="1"/>
        <c:tickLblPos val="nextTo"/>
        <c:txPr>
          <a:bodyPr/>
          <a:lstStyle/>
          <a:p>
            <a:pPr>
              <a:defRPr sz="800"/>
            </a:pPr>
            <a:endParaRPr lang="de-DE"/>
          </a:p>
        </c:txPr>
        <c:crossAx val="126633088"/>
        <c:crosses val="autoZero"/>
        <c:auto val="1"/>
        <c:lblAlgn val="ctr"/>
        <c:lblOffset val="100"/>
      </c:catAx>
      <c:valAx>
        <c:axId val="126633088"/>
        <c:scaling>
          <c:orientation val="minMax"/>
        </c:scaling>
        <c:axPos val="l"/>
        <c:majorGridlines/>
        <c:numFmt formatCode="General" sourceLinked="1"/>
        <c:tickLblPos val="nextTo"/>
        <c:crossAx val="126619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'!$B$286:$B$287</c:f>
              <c:strCache>
                <c:ptCount val="1"/>
                <c:pt idx="0">
                  <c:v>29.07.2013 Montag</c:v>
                </c:pt>
              </c:strCache>
            </c:strRef>
          </c:tx>
          <c:dLbls>
            <c:showVal val="1"/>
          </c:dLbls>
          <c:cat>
            <c:numRef>
              <c:f>('Juli '!$C$287,'Juli '!$E$287,'Juli '!$G$287,'Juli '!$I$287,'Juli '!$K$287,'Juli '!$M$287,'Juli '!$O$287)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'!$C$288,'Juli '!$E$288,'Juli '!$G$288,'Juli '!$I$288,'Juli '!$K$288,'Juli '!$M$288,'Juli '!$O$288)</c:f>
              <c:numCache>
                <c:formatCode>General</c:formatCode>
                <c:ptCount val="7"/>
              </c:numCache>
            </c:numRef>
          </c:val>
        </c:ser>
        <c:shape val="box"/>
        <c:axId val="126665856"/>
        <c:axId val="126667392"/>
        <c:axId val="0"/>
      </c:bar3DChart>
      <c:catAx>
        <c:axId val="126665856"/>
        <c:scaling>
          <c:orientation val="minMax"/>
        </c:scaling>
        <c:axPos val="b"/>
        <c:numFmt formatCode="hh:mm" sourceLinked="1"/>
        <c:tickLblPos val="nextTo"/>
        <c:txPr>
          <a:bodyPr/>
          <a:lstStyle/>
          <a:p>
            <a:pPr>
              <a:defRPr sz="800"/>
            </a:pPr>
            <a:endParaRPr lang="de-DE"/>
          </a:p>
        </c:txPr>
        <c:crossAx val="126667392"/>
        <c:crosses val="autoZero"/>
        <c:auto val="1"/>
        <c:lblAlgn val="ctr"/>
        <c:lblOffset val="100"/>
      </c:catAx>
      <c:valAx>
        <c:axId val="126667392"/>
        <c:scaling>
          <c:orientation val="minMax"/>
        </c:scaling>
        <c:axPos val="l"/>
        <c:majorGridlines/>
        <c:numFmt formatCode="General" sourceLinked="1"/>
        <c:tickLblPos val="nextTo"/>
        <c:crossAx val="1266658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'!$B$296:$B$297</c:f>
              <c:strCache>
                <c:ptCount val="1"/>
                <c:pt idx="0">
                  <c:v>30.07.2013 Dienstag</c:v>
                </c:pt>
              </c:strCache>
            </c:strRef>
          </c:tx>
          <c:dLbls>
            <c:showVal val="1"/>
          </c:dLbls>
          <c:cat>
            <c:numRef>
              <c:f>('Juli '!$C$297,'Juli '!$E$297,'Juli '!$G$297,'Juli '!$I$297,'Juli '!$K$297,'Juli '!$M$297,'Juli '!$O$297)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'!$C$298,'Juli '!$E$298,'Juli '!$G$298,'Juli '!$I$298,'Juli '!$K$298,'Juli '!$M$298,'Juli '!$O$298)</c:f>
              <c:numCache>
                <c:formatCode>General</c:formatCode>
                <c:ptCount val="7"/>
              </c:numCache>
            </c:numRef>
          </c:val>
        </c:ser>
        <c:shape val="box"/>
        <c:axId val="126769792"/>
        <c:axId val="126775680"/>
        <c:axId val="0"/>
      </c:bar3DChart>
      <c:catAx>
        <c:axId val="126769792"/>
        <c:scaling>
          <c:orientation val="minMax"/>
        </c:scaling>
        <c:axPos val="b"/>
        <c:numFmt formatCode="hh:mm" sourceLinked="1"/>
        <c:tickLblPos val="nextTo"/>
        <c:txPr>
          <a:bodyPr/>
          <a:lstStyle/>
          <a:p>
            <a:pPr>
              <a:defRPr sz="800"/>
            </a:pPr>
            <a:endParaRPr lang="de-DE"/>
          </a:p>
        </c:txPr>
        <c:crossAx val="126775680"/>
        <c:crosses val="autoZero"/>
        <c:auto val="1"/>
        <c:lblAlgn val="ctr"/>
        <c:lblOffset val="100"/>
      </c:catAx>
      <c:valAx>
        <c:axId val="126775680"/>
        <c:scaling>
          <c:orientation val="minMax"/>
        </c:scaling>
        <c:axPos val="l"/>
        <c:majorGridlines/>
        <c:numFmt formatCode="General" sourceLinked="1"/>
        <c:tickLblPos val="nextTo"/>
        <c:crossAx val="1267697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Januar!$B$256:$B$257</c:f>
              <c:strCache>
                <c:ptCount val="1"/>
                <c:pt idx="0">
                  <c:v>26.01.2013 Samstag</c:v>
                </c:pt>
              </c:strCache>
            </c:strRef>
          </c:tx>
          <c:dLbls>
            <c:showVal val="1"/>
          </c:dLbls>
          <c:cat>
            <c:numRef>
              <c:f>(Januar!$C$257,Januar!$E$257,Januar!$G$257,Januar!$I$257,Januar!$K$257,Januar!$M$257,Januar!$O$257)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(Januar!$C$258,Januar!$E$258,Januar!$G$258,Januar!$I$258,Januar!$K$258,Januar!$M$258,Januar!$O$258)</c:f>
              <c:numCache>
                <c:formatCode>General</c:formatCode>
                <c:ptCount val="7"/>
              </c:numCache>
            </c:numRef>
          </c:val>
        </c:ser>
        <c:shape val="box"/>
        <c:axId val="101112064"/>
        <c:axId val="101122048"/>
        <c:axId val="0"/>
      </c:bar3DChart>
      <c:catAx>
        <c:axId val="101112064"/>
        <c:scaling>
          <c:orientation val="minMax"/>
        </c:scaling>
        <c:axPos val="b"/>
        <c:numFmt formatCode="hh:mm" sourceLinked="1"/>
        <c:tickLblPos val="nextTo"/>
        <c:crossAx val="101122048"/>
        <c:crosses val="autoZero"/>
        <c:auto val="1"/>
        <c:lblAlgn val="ctr"/>
        <c:lblOffset val="100"/>
      </c:catAx>
      <c:valAx>
        <c:axId val="101122048"/>
        <c:scaling>
          <c:orientation val="minMax"/>
        </c:scaling>
        <c:axPos val="l"/>
        <c:majorGridlines/>
        <c:numFmt formatCode="General" sourceLinked="1"/>
        <c:tickLblPos val="nextTo"/>
        <c:crossAx val="1011120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'!$B$306:$B$307</c:f>
              <c:strCache>
                <c:ptCount val="1"/>
                <c:pt idx="0">
                  <c:v>31.07.2013 Mittwoch</c:v>
                </c:pt>
              </c:strCache>
            </c:strRef>
          </c:tx>
          <c:dLbls>
            <c:showVal val="1"/>
          </c:dLbls>
          <c:cat>
            <c:numRef>
              <c:f>('Juli '!$C$307,'Juli '!$E$307,'Juli '!$G$307,'Juli '!$I$307,'Juli '!$K$307,'Juli '!$M$307,'Juli '!$O$307)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'!$C$308,'Juli '!$E$308,'Juli '!$G$308,'Juli '!$I$308,'Juli '!$K$308,'Juli '!$M$308,'Juli '!$O$308)</c:f>
              <c:numCache>
                <c:formatCode>General</c:formatCode>
                <c:ptCount val="7"/>
              </c:numCache>
            </c:numRef>
          </c:val>
        </c:ser>
        <c:shape val="box"/>
        <c:axId val="126808448"/>
        <c:axId val="126809984"/>
        <c:axId val="0"/>
      </c:bar3DChart>
      <c:catAx>
        <c:axId val="126808448"/>
        <c:scaling>
          <c:orientation val="minMax"/>
        </c:scaling>
        <c:axPos val="b"/>
        <c:numFmt formatCode="hh:mm" sourceLinked="1"/>
        <c:tickLblPos val="nextTo"/>
        <c:txPr>
          <a:bodyPr/>
          <a:lstStyle/>
          <a:p>
            <a:pPr>
              <a:defRPr sz="800"/>
            </a:pPr>
            <a:endParaRPr lang="de-DE"/>
          </a:p>
        </c:txPr>
        <c:crossAx val="126809984"/>
        <c:crosses val="autoZero"/>
        <c:auto val="1"/>
        <c:lblAlgn val="ctr"/>
        <c:lblOffset val="100"/>
      </c:catAx>
      <c:valAx>
        <c:axId val="126809984"/>
        <c:scaling>
          <c:orientation val="minMax"/>
        </c:scaling>
        <c:axPos val="l"/>
        <c:majorGridlines/>
        <c:numFmt formatCode="General" sourceLinked="1"/>
        <c:tickLblPos val="nextTo"/>
        <c:crossAx val="1268084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'!$B$316:$B$317</c:f>
              <c:strCache>
                <c:ptCount val="1"/>
                <c:pt idx="0">
                  <c:v>01.08.2013 Donnerstag</c:v>
                </c:pt>
              </c:strCache>
            </c:strRef>
          </c:tx>
          <c:dLbls>
            <c:showVal val="1"/>
          </c:dLbls>
          <c:cat>
            <c:numRef>
              <c:f>('Juli '!$C$317,'Juli '!$E$317,'Juli '!$G$317,'Juli '!$I$317,'Juli '!$K$317,'Juli '!$M$317,'Juli '!$O$317)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'!$C$318,'Juli '!$E$318,'Juli '!$G$318,'Juli '!$I$318,'Juli '!$K$318,'Juli '!$M$318,'Juli '!$O$318)</c:f>
              <c:numCache>
                <c:formatCode>General</c:formatCode>
                <c:ptCount val="7"/>
              </c:numCache>
            </c:numRef>
          </c:val>
        </c:ser>
        <c:shape val="box"/>
        <c:axId val="126850560"/>
        <c:axId val="126852096"/>
        <c:axId val="0"/>
      </c:bar3DChart>
      <c:catAx>
        <c:axId val="126850560"/>
        <c:scaling>
          <c:orientation val="minMax"/>
        </c:scaling>
        <c:axPos val="b"/>
        <c:numFmt formatCode="hh:mm" sourceLinked="1"/>
        <c:tickLblPos val="nextTo"/>
        <c:txPr>
          <a:bodyPr/>
          <a:lstStyle/>
          <a:p>
            <a:pPr>
              <a:defRPr sz="800"/>
            </a:pPr>
            <a:endParaRPr lang="de-DE"/>
          </a:p>
        </c:txPr>
        <c:crossAx val="126852096"/>
        <c:crosses val="autoZero"/>
        <c:auto val="1"/>
        <c:lblAlgn val="ctr"/>
        <c:lblOffset val="100"/>
      </c:catAx>
      <c:valAx>
        <c:axId val="126852096"/>
        <c:scaling>
          <c:orientation val="minMax"/>
        </c:scaling>
        <c:axPos val="l"/>
        <c:majorGridlines/>
        <c:numFmt formatCode="General" sourceLinked="1"/>
        <c:tickLblPos val="nextTo"/>
        <c:crossAx val="1268505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'Juli '!$B$326:$B$327</c:f>
              <c:strCache>
                <c:ptCount val="1"/>
                <c:pt idx="0">
                  <c:v>02.08.2013 Freitag</c:v>
                </c:pt>
              </c:strCache>
            </c:strRef>
          </c:tx>
          <c:dLbls>
            <c:showVal val="1"/>
          </c:dLbls>
          <c:cat>
            <c:numRef>
              <c:f>('Juli '!$C$327,'Juli '!$E$327,'Juli '!$G$327,'Juli '!$I$327,'Juli '!$K$327,'Juli '!$M$327,'Juli '!$O$327)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('Juli '!$C$328,'Juli '!$E$328,'Juli '!$G$328,'Juli '!$I$328,'Juli '!$K$328,'Juli '!$M$328,'Juli '!$O$328)</c:f>
              <c:numCache>
                <c:formatCode>General</c:formatCode>
                <c:ptCount val="7"/>
                <c:pt idx="6">
                  <c:v>98</c:v>
                </c:pt>
              </c:numCache>
            </c:numRef>
          </c:val>
        </c:ser>
        <c:shape val="box"/>
        <c:axId val="126872576"/>
        <c:axId val="126952192"/>
        <c:axId val="0"/>
      </c:bar3DChart>
      <c:catAx>
        <c:axId val="126872576"/>
        <c:scaling>
          <c:orientation val="minMax"/>
        </c:scaling>
        <c:axPos val="b"/>
        <c:numFmt formatCode="hh:mm" sourceLinked="1"/>
        <c:tickLblPos val="nextTo"/>
        <c:txPr>
          <a:bodyPr/>
          <a:lstStyle/>
          <a:p>
            <a:pPr>
              <a:defRPr sz="800"/>
            </a:pPr>
            <a:endParaRPr lang="de-DE"/>
          </a:p>
        </c:txPr>
        <c:crossAx val="126952192"/>
        <c:crosses val="autoZero"/>
        <c:auto val="1"/>
        <c:lblAlgn val="ctr"/>
        <c:lblOffset val="100"/>
      </c:catAx>
      <c:valAx>
        <c:axId val="126952192"/>
        <c:scaling>
          <c:orientation val="minMax"/>
        </c:scaling>
        <c:axPos val="l"/>
        <c:majorGridlines/>
        <c:numFmt formatCode="General" sourceLinked="1"/>
        <c:tickLblPos val="nextTo"/>
        <c:crossAx val="1268725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August!$B$6:$B$7</c:f>
              <c:strCache>
                <c:ptCount val="1"/>
                <c:pt idx="0">
                  <c:v>01.08.2013 Donnerstag</c:v>
                </c:pt>
              </c:strCache>
            </c:strRef>
          </c:tx>
          <c:dLbls>
            <c:showVal val="1"/>
          </c:dLbls>
          <c:cat>
            <c:numRef>
              <c:f>(August!$C$7,August!$E$7,August!$G$7,August!$I$7,August!$K$7,August!$M$7,August!$O$7)</c:f>
              <c:numCache>
                <c:formatCode>hh:mm</c:formatCode>
                <c:ptCount val="7"/>
                <c:pt idx="0">
                  <c:v>0.3125</c:v>
                </c:pt>
                <c:pt idx="1">
                  <c:v>0.39583333333333331</c:v>
                </c:pt>
                <c:pt idx="2">
                  <c:v>0.5625</c:v>
                </c:pt>
                <c:pt idx="3">
                  <c:v>0.625</c:v>
                </c:pt>
                <c:pt idx="4">
                  <c:v>0.73263888888888884</c:v>
                </c:pt>
                <c:pt idx="5">
                  <c:v>0.8125</c:v>
                </c:pt>
                <c:pt idx="6">
                  <c:v>0.875</c:v>
                </c:pt>
              </c:numCache>
            </c:numRef>
          </c:cat>
          <c:val>
            <c:numRef>
              <c:f>(August!$C$8,August!$E$8,August!$G$8,August!$I$8,August!$K$8,August!$M$8,August!$O$8)</c:f>
              <c:numCache>
                <c:formatCode>General</c:formatCode>
                <c:ptCount val="7"/>
              </c:numCache>
            </c:numRef>
          </c:val>
        </c:ser>
        <c:shape val="box"/>
        <c:axId val="129700608"/>
        <c:axId val="129702144"/>
        <c:axId val="0"/>
      </c:bar3DChart>
      <c:catAx>
        <c:axId val="129700608"/>
        <c:scaling>
          <c:orientation val="minMax"/>
        </c:scaling>
        <c:axPos val="b"/>
        <c:numFmt formatCode="hh:mm" sourceLinked="1"/>
        <c:tickLblPos val="nextTo"/>
        <c:txPr>
          <a:bodyPr/>
          <a:lstStyle/>
          <a:p>
            <a:pPr>
              <a:defRPr sz="800"/>
            </a:pPr>
            <a:endParaRPr lang="de-DE"/>
          </a:p>
        </c:txPr>
        <c:crossAx val="129702144"/>
        <c:crosses val="autoZero"/>
        <c:auto val="1"/>
        <c:lblAlgn val="ctr"/>
        <c:lblOffset val="100"/>
      </c:catAx>
      <c:valAx>
        <c:axId val="129702144"/>
        <c:scaling>
          <c:orientation val="minMax"/>
        </c:scaling>
        <c:axPos val="l"/>
        <c:majorGridlines/>
        <c:numFmt formatCode="General" sourceLinked="1"/>
        <c:tickLblPos val="nextTo"/>
        <c:crossAx val="12970060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August!$B$16:$B$17</c:f>
              <c:strCache>
                <c:ptCount val="1"/>
                <c:pt idx="0">
                  <c:v>02.08.2013 Freitag</c:v>
                </c:pt>
              </c:strCache>
            </c:strRef>
          </c:tx>
          <c:dLbls>
            <c:showVal val="1"/>
          </c:dLbls>
          <c:cat>
            <c:numRef>
              <c:f>(August!$C$17,August!$E$17,August!$G$17,August!$I$17,August!$K$17,August!$M$17,August!$O$17)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(August!$C$18,August!$E$18,August!$G$18,August!$I$18,August!$K$18,August!$M$18,August!$O$18)</c:f>
              <c:numCache>
                <c:formatCode>General</c:formatCode>
                <c:ptCount val="7"/>
              </c:numCache>
            </c:numRef>
          </c:val>
        </c:ser>
        <c:shape val="box"/>
        <c:axId val="129771776"/>
        <c:axId val="129773568"/>
        <c:axId val="0"/>
      </c:bar3DChart>
      <c:catAx>
        <c:axId val="129771776"/>
        <c:scaling>
          <c:orientation val="minMax"/>
        </c:scaling>
        <c:axPos val="b"/>
        <c:numFmt formatCode="hh:mm" sourceLinked="1"/>
        <c:tickLblPos val="nextTo"/>
        <c:txPr>
          <a:bodyPr/>
          <a:lstStyle/>
          <a:p>
            <a:pPr>
              <a:defRPr sz="800"/>
            </a:pPr>
            <a:endParaRPr lang="de-DE"/>
          </a:p>
        </c:txPr>
        <c:crossAx val="129773568"/>
        <c:crosses val="autoZero"/>
        <c:auto val="1"/>
        <c:lblAlgn val="ctr"/>
        <c:lblOffset val="100"/>
      </c:catAx>
      <c:valAx>
        <c:axId val="129773568"/>
        <c:scaling>
          <c:orientation val="minMax"/>
        </c:scaling>
        <c:axPos val="l"/>
        <c:majorGridlines/>
        <c:numFmt formatCode="General" sourceLinked="1"/>
        <c:tickLblPos val="nextTo"/>
        <c:crossAx val="12977177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25"/>
          <c:w val="0.84980689326060421"/>
          <c:h val="0.5894237761564205"/>
        </c:manualLayout>
      </c:layout>
      <c:bar3DChart>
        <c:barDir val="col"/>
        <c:grouping val="clustered"/>
        <c:ser>
          <c:idx val="0"/>
          <c:order val="0"/>
          <c:tx>
            <c:strRef>
              <c:f>August!$B$26:$B$27</c:f>
              <c:strCache>
                <c:ptCount val="1"/>
                <c:pt idx="0">
                  <c:v>03.08.2013 Samstag</c:v>
                </c:pt>
              </c:strCache>
            </c:strRef>
          </c:tx>
          <c:dLbls>
            <c:showVal val="1"/>
          </c:dLbls>
          <c:cat>
            <c:numRef>
              <c:f>(August!$C$27,August!$E$27,August!$G$27,August!$I$27,August!$K$27,August!$M$27,August!$O$27)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(August!$C$28,August!$E$28,August!$G$28,August!$I$28,August!$K$28,August!$M$28,August!$O$28)</c:f>
              <c:numCache>
                <c:formatCode>General</c:formatCode>
                <c:ptCount val="7"/>
              </c:numCache>
            </c:numRef>
          </c:val>
        </c:ser>
        <c:shape val="box"/>
        <c:axId val="129798144"/>
        <c:axId val="129799680"/>
        <c:axId val="0"/>
      </c:bar3DChart>
      <c:catAx>
        <c:axId val="129798144"/>
        <c:scaling>
          <c:orientation val="minMax"/>
        </c:scaling>
        <c:axPos val="b"/>
        <c:numFmt formatCode="hh:mm" sourceLinked="1"/>
        <c:tickLblPos val="nextTo"/>
        <c:txPr>
          <a:bodyPr/>
          <a:lstStyle/>
          <a:p>
            <a:pPr>
              <a:defRPr sz="800"/>
            </a:pPr>
            <a:endParaRPr lang="de-DE"/>
          </a:p>
        </c:txPr>
        <c:crossAx val="129799680"/>
        <c:crosses val="autoZero"/>
        <c:auto val="1"/>
        <c:lblAlgn val="ctr"/>
        <c:lblOffset val="100"/>
      </c:catAx>
      <c:valAx>
        <c:axId val="129799680"/>
        <c:scaling>
          <c:orientation val="minMax"/>
        </c:scaling>
        <c:axPos val="l"/>
        <c:majorGridlines/>
        <c:numFmt formatCode="General" sourceLinked="1"/>
        <c:tickLblPos val="nextTo"/>
        <c:crossAx val="129798144"/>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August!$B$36:$B$37</c:f>
              <c:strCache>
                <c:ptCount val="1"/>
                <c:pt idx="0">
                  <c:v>04.08.2013 Sonntag</c:v>
                </c:pt>
              </c:strCache>
            </c:strRef>
          </c:tx>
          <c:dLbls>
            <c:showVal val="1"/>
          </c:dLbls>
          <c:cat>
            <c:numRef>
              <c:f>(August!$C$37,August!$E$37,August!$G$37,August!$I$37,August!$K$37,August!$M$37,August!$O$37)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(August!$C$38,August!$E$38,August!$G$38,August!$I$38,August!$K$38,August!$M$38,August!$O$38)</c:f>
              <c:numCache>
                <c:formatCode>General</c:formatCode>
                <c:ptCount val="7"/>
              </c:numCache>
            </c:numRef>
          </c:val>
        </c:ser>
        <c:shape val="box"/>
        <c:axId val="129979904"/>
        <c:axId val="129981440"/>
        <c:axId val="0"/>
      </c:bar3DChart>
      <c:catAx>
        <c:axId val="129979904"/>
        <c:scaling>
          <c:orientation val="minMax"/>
        </c:scaling>
        <c:axPos val="b"/>
        <c:numFmt formatCode="hh:mm" sourceLinked="1"/>
        <c:tickLblPos val="nextTo"/>
        <c:txPr>
          <a:bodyPr/>
          <a:lstStyle/>
          <a:p>
            <a:pPr>
              <a:defRPr sz="800"/>
            </a:pPr>
            <a:endParaRPr lang="de-DE"/>
          </a:p>
        </c:txPr>
        <c:crossAx val="129981440"/>
        <c:crosses val="autoZero"/>
        <c:auto val="1"/>
        <c:lblAlgn val="ctr"/>
        <c:lblOffset val="100"/>
      </c:catAx>
      <c:valAx>
        <c:axId val="129981440"/>
        <c:scaling>
          <c:orientation val="minMax"/>
        </c:scaling>
        <c:axPos val="l"/>
        <c:majorGridlines/>
        <c:numFmt formatCode="General" sourceLinked="1"/>
        <c:tickLblPos val="nextTo"/>
        <c:crossAx val="1299799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August!$B$46:$B$47</c:f>
              <c:strCache>
                <c:ptCount val="1"/>
                <c:pt idx="0">
                  <c:v>05.08.2013 Montag</c:v>
                </c:pt>
              </c:strCache>
            </c:strRef>
          </c:tx>
          <c:dLbls>
            <c:showVal val="1"/>
          </c:dLbls>
          <c:cat>
            <c:numRef>
              <c:f>(August!$C$47,August!$E$47,August!$G$47,August!$I$47,August!$K$47,August!$M$47,August!$O$47)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(August!$C$48,August!$E$48,August!$G$48,August!$I$48,August!$K$48,August!$M$48,August!$O$48)</c:f>
              <c:numCache>
                <c:formatCode>General</c:formatCode>
                <c:ptCount val="7"/>
              </c:numCache>
            </c:numRef>
          </c:val>
        </c:ser>
        <c:shape val="box"/>
        <c:axId val="129997824"/>
        <c:axId val="130020096"/>
        <c:axId val="0"/>
      </c:bar3DChart>
      <c:catAx>
        <c:axId val="129997824"/>
        <c:scaling>
          <c:orientation val="minMax"/>
        </c:scaling>
        <c:axPos val="b"/>
        <c:numFmt formatCode="hh:mm" sourceLinked="1"/>
        <c:tickLblPos val="nextTo"/>
        <c:txPr>
          <a:bodyPr/>
          <a:lstStyle/>
          <a:p>
            <a:pPr>
              <a:defRPr sz="800"/>
            </a:pPr>
            <a:endParaRPr lang="de-DE"/>
          </a:p>
        </c:txPr>
        <c:crossAx val="130020096"/>
        <c:crosses val="autoZero"/>
        <c:auto val="1"/>
        <c:lblAlgn val="ctr"/>
        <c:lblOffset val="100"/>
      </c:catAx>
      <c:valAx>
        <c:axId val="130020096"/>
        <c:scaling>
          <c:orientation val="minMax"/>
        </c:scaling>
        <c:axPos val="l"/>
        <c:majorGridlines/>
        <c:numFmt formatCode="General" sourceLinked="1"/>
        <c:tickLblPos val="nextTo"/>
        <c:crossAx val="1299978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August!$B$56:$B$57</c:f>
              <c:strCache>
                <c:ptCount val="1"/>
                <c:pt idx="0">
                  <c:v>06.08.2013 Dienstag</c:v>
                </c:pt>
              </c:strCache>
            </c:strRef>
          </c:tx>
          <c:dLbls>
            <c:showVal val="1"/>
          </c:dLbls>
          <c:cat>
            <c:numRef>
              <c:f>(August!$C$57,August!$E$57,August!$G$57,August!$I$57,August!$K$57,August!$M$57,August!$O$57)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(August!$C$58,August!$E$58,August!$G$58,August!$I$58,August!$K$58,August!$M$58,August!$O$58)</c:f>
              <c:numCache>
                <c:formatCode>General</c:formatCode>
                <c:ptCount val="7"/>
              </c:numCache>
            </c:numRef>
          </c:val>
        </c:ser>
        <c:shape val="box"/>
        <c:axId val="130122496"/>
        <c:axId val="130124032"/>
        <c:axId val="0"/>
      </c:bar3DChart>
      <c:catAx>
        <c:axId val="130122496"/>
        <c:scaling>
          <c:orientation val="minMax"/>
        </c:scaling>
        <c:axPos val="b"/>
        <c:numFmt formatCode="hh:mm" sourceLinked="1"/>
        <c:tickLblPos val="nextTo"/>
        <c:txPr>
          <a:bodyPr/>
          <a:lstStyle/>
          <a:p>
            <a:pPr>
              <a:defRPr sz="800"/>
            </a:pPr>
            <a:endParaRPr lang="de-DE"/>
          </a:p>
        </c:txPr>
        <c:crossAx val="130124032"/>
        <c:crosses val="autoZero"/>
        <c:auto val="1"/>
        <c:lblAlgn val="ctr"/>
        <c:lblOffset val="100"/>
      </c:catAx>
      <c:valAx>
        <c:axId val="130124032"/>
        <c:scaling>
          <c:orientation val="minMax"/>
        </c:scaling>
        <c:axPos val="l"/>
        <c:majorGridlines/>
        <c:numFmt formatCode="General" sourceLinked="1"/>
        <c:tickLblPos val="nextTo"/>
        <c:crossAx val="1301224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August!$B$66:$B$67</c:f>
              <c:strCache>
                <c:ptCount val="1"/>
                <c:pt idx="0">
                  <c:v>07.08.2013 Mittwoch</c:v>
                </c:pt>
              </c:strCache>
            </c:strRef>
          </c:tx>
          <c:dLbls>
            <c:showVal val="1"/>
          </c:dLbls>
          <c:cat>
            <c:numRef>
              <c:f>(August!$C$67,August!$E$67,August!$G$67,August!$I$67,August!$K$67,August!$M$67,August!$O$67)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(August!$C$68,August!$E$68,August!$G$68,August!$I$68,August!$K$68,August!$M$68,August!$O$68)</c:f>
              <c:numCache>
                <c:formatCode>General</c:formatCode>
                <c:ptCount val="7"/>
              </c:numCache>
            </c:numRef>
          </c:val>
        </c:ser>
        <c:shape val="box"/>
        <c:axId val="130140416"/>
        <c:axId val="129896448"/>
        <c:axId val="0"/>
      </c:bar3DChart>
      <c:catAx>
        <c:axId val="130140416"/>
        <c:scaling>
          <c:orientation val="minMax"/>
        </c:scaling>
        <c:axPos val="b"/>
        <c:numFmt formatCode="hh:mm" sourceLinked="1"/>
        <c:tickLblPos val="nextTo"/>
        <c:txPr>
          <a:bodyPr/>
          <a:lstStyle/>
          <a:p>
            <a:pPr>
              <a:defRPr sz="800"/>
            </a:pPr>
            <a:endParaRPr lang="de-DE"/>
          </a:p>
        </c:txPr>
        <c:crossAx val="129896448"/>
        <c:crosses val="autoZero"/>
        <c:auto val="1"/>
        <c:lblAlgn val="ctr"/>
        <c:lblOffset val="100"/>
      </c:catAx>
      <c:valAx>
        <c:axId val="129896448"/>
        <c:scaling>
          <c:orientation val="minMax"/>
        </c:scaling>
        <c:axPos val="l"/>
        <c:majorGridlines/>
        <c:numFmt formatCode="General" sourceLinked="1"/>
        <c:tickLblPos val="nextTo"/>
        <c:crossAx val="1301404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Januar!$B$266:$B$267</c:f>
              <c:strCache>
                <c:ptCount val="1"/>
                <c:pt idx="0">
                  <c:v>27.01.2013 Sonntag</c:v>
                </c:pt>
              </c:strCache>
            </c:strRef>
          </c:tx>
          <c:dLbls>
            <c:showVal val="1"/>
          </c:dLbls>
          <c:cat>
            <c:numRef>
              <c:f>(Januar!$C$267,Januar!$E$267,Januar!$G$267,Januar!$I$267,Januar!$K$267,Januar!$M$267,Januar!$O$267)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(Januar!$C$268,Januar!$E$268,Januar!$G$268,Januar!$I$268,Januar!$K$268,Januar!$M$268,Januar!$O$268)</c:f>
              <c:numCache>
                <c:formatCode>General</c:formatCode>
                <c:ptCount val="7"/>
              </c:numCache>
            </c:numRef>
          </c:val>
        </c:ser>
        <c:shape val="box"/>
        <c:axId val="101163392"/>
        <c:axId val="101164928"/>
        <c:axId val="0"/>
      </c:bar3DChart>
      <c:catAx>
        <c:axId val="101163392"/>
        <c:scaling>
          <c:orientation val="minMax"/>
        </c:scaling>
        <c:axPos val="b"/>
        <c:numFmt formatCode="hh:mm" sourceLinked="1"/>
        <c:tickLblPos val="nextTo"/>
        <c:crossAx val="101164928"/>
        <c:crosses val="autoZero"/>
        <c:auto val="1"/>
        <c:lblAlgn val="ctr"/>
        <c:lblOffset val="100"/>
      </c:catAx>
      <c:valAx>
        <c:axId val="101164928"/>
        <c:scaling>
          <c:orientation val="minMax"/>
        </c:scaling>
        <c:axPos val="l"/>
        <c:majorGridlines/>
        <c:numFmt formatCode="General" sourceLinked="1"/>
        <c:tickLblPos val="nextTo"/>
        <c:crossAx val="1011633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August!$B$76:$B$77</c:f>
              <c:strCache>
                <c:ptCount val="1"/>
                <c:pt idx="0">
                  <c:v>08.08.2013 Donnerstag</c:v>
                </c:pt>
              </c:strCache>
            </c:strRef>
          </c:tx>
          <c:dLbls>
            <c:showVal val="1"/>
          </c:dLbls>
          <c:cat>
            <c:numRef>
              <c:f>(August!$C$77,August!$E$77,August!$G$77,August!$I$77,August!$K$77,August!$M$77,August!$O$77)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(August!$C$78,August!$E$78,August!$G$78,August!$I$78,August!$K$78,August!$M$78,August!$O$78)</c:f>
              <c:numCache>
                <c:formatCode>General</c:formatCode>
                <c:ptCount val="7"/>
              </c:numCache>
            </c:numRef>
          </c:val>
        </c:ser>
        <c:shape val="box"/>
        <c:axId val="129921024"/>
        <c:axId val="129922560"/>
        <c:axId val="0"/>
      </c:bar3DChart>
      <c:catAx>
        <c:axId val="129921024"/>
        <c:scaling>
          <c:orientation val="minMax"/>
        </c:scaling>
        <c:axPos val="b"/>
        <c:numFmt formatCode="hh:mm" sourceLinked="1"/>
        <c:tickLblPos val="nextTo"/>
        <c:txPr>
          <a:bodyPr/>
          <a:lstStyle/>
          <a:p>
            <a:pPr>
              <a:defRPr sz="800"/>
            </a:pPr>
            <a:endParaRPr lang="de-DE"/>
          </a:p>
        </c:txPr>
        <c:crossAx val="129922560"/>
        <c:crosses val="autoZero"/>
        <c:auto val="1"/>
        <c:lblAlgn val="ctr"/>
        <c:lblOffset val="100"/>
      </c:catAx>
      <c:valAx>
        <c:axId val="129922560"/>
        <c:scaling>
          <c:orientation val="minMax"/>
        </c:scaling>
        <c:axPos val="l"/>
        <c:majorGridlines/>
        <c:numFmt formatCode="General" sourceLinked="1"/>
        <c:tickLblPos val="nextTo"/>
        <c:crossAx val="1299210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August!$B$86:$B$87</c:f>
              <c:strCache>
                <c:ptCount val="1"/>
                <c:pt idx="0">
                  <c:v>09.08.2013 Freitag</c:v>
                </c:pt>
              </c:strCache>
            </c:strRef>
          </c:tx>
          <c:dLbls>
            <c:showVal val="1"/>
          </c:dLbls>
          <c:cat>
            <c:numRef>
              <c:f>(August!$C$87,August!$E$87,August!$G$87,August!$I$87,August!$K$87,August!$M$87,August!$O$87)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(August!$C$88,August!$E$88,August!$G$88,August!$I$88,August!$K$88,August!$M$88,August!$O$88)</c:f>
              <c:numCache>
                <c:formatCode>General</c:formatCode>
                <c:ptCount val="7"/>
              </c:numCache>
            </c:numRef>
          </c:val>
        </c:ser>
        <c:shape val="box"/>
        <c:axId val="130233856"/>
        <c:axId val="130235392"/>
        <c:axId val="0"/>
      </c:bar3DChart>
      <c:catAx>
        <c:axId val="130233856"/>
        <c:scaling>
          <c:orientation val="minMax"/>
        </c:scaling>
        <c:axPos val="b"/>
        <c:numFmt formatCode="hh:mm" sourceLinked="1"/>
        <c:tickLblPos val="nextTo"/>
        <c:txPr>
          <a:bodyPr/>
          <a:lstStyle/>
          <a:p>
            <a:pPr>
              <a:defRPr sz="800"/>
            </a:pPr>
            <a:endParaRPr lang="de-DE"/>
          </a:p>
        </c:txPr>
        <c:crossAx val="130235392"/>
        <c:crosses val="autoZero"/>
        <c:auto val="1"/>
        <c:lblAlgn val="ctr"/>
        <c:lblOffset val="100"/>
      </c:catAx>
      <c:valAx>
        <c:axId val="130235392"/>
        <c:scaling>
          <c:orientation val="minMax"/>
        </c:scaling>
        <c:axPos val="l"/>
        <c:majorGridlines/>
        <c:numFmt formatCode="General" sourceLinked="1"/>
        <c:tickLblPos val="nextTo"/>
        <c:crossAx val="1302338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August!$B$96:$B$97</c:f>
              <c:strCache>
                <c:ptCount val="1"/>
                <c:pt idx="0">
                  <c:v>10.08.2013 Samstag</c:v>
                </c:pt>
              </c:strCache>
            </c:strRef>
          </c:tx>
          <c:dLbls>
            <c:showVal val="1"/>
          </c:dLbls>
          <c:cat>
            <c:numRef>
              <c:f>(August!$C$97,August!$E$97,August!$G$97,August!$I$97,August!$K$97,August!$M$97,August!$O$97)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(August!$C$98,August!$E$98,August!$G$98,August!$I$98,August!$K$98,August!$M$98,August!$O$98)</c:f>
              <c:numCache>
                <c:formatCode>General</c:formatCode>
                <c:ptCount val="7"/>
              </c:numCache>
            </c:numRef>
          </c:val>
        </c:ser>
        <c:shape val="box"/>
        <c:axId val="130255872"/>
        <c:axId val="130257664"/>
        <c:axId val="0"/>
      </c:bar3DChart>
      <c:catAx>
        <c:axId val="130255872"/>
        <c:scaling>
          <c:orientation val="minMax"/>
        </c:scaling>
        <c:axPos val="b"/>
        <c:numFmt formatCode="hh:mm" sourceLinked="1"/>
        <c:tickLblPos val="nextTo"/>
        <c:txPr>
          <a:bodyPr/>
          <a:lstStyle/>
          <a:p>
            <a:pPr>
              <a:defRPr sz="800"/>
            </a:pPr>
            <a:endParaRPr lang="de-DE"/>
          </a:p>
        </c:txPr>
        <c:crossAx val="130257664"/>
        <c:crosses val="autoZero"/>
        <c:auto val="1"/>
        <c:lblAlgn val="ctr"/>
        <c:lblOffset val="100"/>
      </c:catAx>
      <c:valAx>
        <c:axId val="130257664"/>
        <c:scaling>
          <c:orientation val="minMax"/>
        </c:scaling>
        <c:axPos val="l"/>
        <c:majorGridlines/>
        <c:numFmt formatCode="General" sourceLinked="1"/>
        <c:tickLblPos val="nextTo"/>
        <c:crossAx val="1302558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August!$B$106:$B$107</c:f>
              <c:strCache>
                <c:ptCount val="1"/>
                <c:pt idx="0">
                  <c:v>11.08.2013 Sonntag</c:v>
                </c:pt>
              </c:strCache>
            </c:strRef>
          </c:tx>
          <c:dLbls>
            <c:showVal val="1"/>
          </c:dLbls>
          <c:cat>
            <c:numRef>
              <c:f>(August!$C$107,August!$E$107,August!$G$107,August!$I$107,August!$K$107,August!$M$107,August!$O$107)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(August!$C$108,August!$E$108,August!$G$108,August!$I$108,August!$K$108,August!$M$108,August!$O$108)</c:f>
              <c:numCache>
                <c:formatCode>General</c:formatCode>
                <c:ptCount val="7"/>
              </c:numCache>
            </c:numRef>
          </c:val>
        </c:ser>
        <c:shape val="box"/>
        <c:axId val="130163456"/>
        <c:axId val="130164992"/>
        <c:axId val="0"/>
      </c:bar3DChart>
      <c:catAx>
        <c:axId val="130163456"/>
        <c:scaling>
          <c:orientation val="minMax"/>
        </c:scaling>
        <c:axPos val="b"/>
        <c:numFmt formatCode="hh:mm" sourceLinked="1"/>
        <c:tickLblPos val="nextTo"/>
        <c:txPr>
          <a:bodyPr/>
          <a:lstStyle/>
          <a:p>
            <a:pPr>
              <a:defRPr sz="800"/>
            </a:pPr>
            <a:endParaRPr lang="de-DE"/>
          </a:p>
        </c:txPr>
        <c:crossAx val="130164992"/>
        <c:crosses val="autoZero"/>
        <c:auto val="1"/>
        <c:lblAlgn val="ctr"/>
        <c:lblOffset val="100"/>
      </c:catAx>
      <c:valAx>
        <c:axId val="130164992"/>
        <c:scaling>
          <c:orientation val="minMax"/>
        </c:scaling>
        <c:axPos val="l"/>
        <c:majorGridlines/>
        <c:numFmt formatCode="General" sourceLinked="1"/>
        <c:tickLblPos val="nextTo"/>
        <c:crossAx val="13016345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August!$B$116:$B$117</c:f>
              <c:strCache>
                <c:ptCount val="1"/>
                <c:pt idx="0">
                  <c:v>12.08.2013 Montag</c:v>
                </c:pt>
              </c:strCache>
            </c:strRef>
          </c:tx>
          <c:dLbls>
            <c:showVal val="1"/>
          </c:dLbls>
          <c:cat>
            <c:numRef>
              <c:f>(August!$C$117,August!$E$117,August!$G$117,August!$I$117,August!$K$117,August!$M$117,August!$O$117)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(August!$C$118,August!$E$118,August!$G$118,August!$I$118,August!$K$118,August!$M$118,August!$O$118)</c:f>
              <c:numCache>
                <c:formatCode>General</c:formatCode>
                <c:ptCount val="7"/>
              </c:numCache>
            </c:numRef>
          </c:val>
        </c:ser>
        <c:shape val="box"/>
        <c:axId val="130205952"/>
        <c:axId val="130215936"/>
        <c:axId val="0"/>
      </c:bar3DChart>
      <c:catAx>
        <c:axId val="130205952"/>
        <c:scaling>
          <c:orientation val="minMax"/>
        </c:scaling>
        <c:axPos val="b"/>
        <c:numFmt formatCode="hh:mm" sourceLinked="1"/>
        <c:tickLblPos val="nextTo"/>
        <c:txPr>
          <a:bodyPr/>
          <a:lstStyle/>
          <a:p>
            <a:pPr>
              <a:defRPr sz="800"/>
            </a:pPr>
            <a:endParaRPr lang="de-DE"/>
          </a:p>
        </c:txPr>
        <c:crossAx val="130215936"/>
        <c:crosses val="autoZero"/>
        <c:auto val="1"/>
        <c:lblAlgn val="ctr"/>
        <c:lblOffset val="100"/>
      </c:catAx>
      <c:valAx>
        <c:axId val="130215936"/>
        <c:scaling>
          <c:orientation val="minMax"/>
        </c:scaling>
        <c:axPos val="l"/>
        <c:majorGridlines/>
        <c:numFmt formatCode="General" sourceLinked="1"/>
        <c:tickLblPos val="nextTo"/>
        <c:crossAx val="1302059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August!$B$126:$B$127</c:f>
              <c:strCache>
                <c:ptCount val="1"/>
                <c:pt idx="0">
                  <c:v>13.08.2013 Dienstag</c:v>
                </c:pt>
              </c:strCache>
            </c:strRef>
          </c:tx>
          <c:dLbls>
            <c:showVal val="1"/>
          </c:dLbls>
          <c:cat>
            <c:numRef>
              <c:f>(August!$C$127,August!$E$127,August!$G$127,August!$I$127,August!$K$127,August!$M$127,August!$O$127)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(August!$C$128,August!$E$128,August!$G$128,August!$I$128,August!$K$128,August!$M$128,August!$O$128)</c:f>
              <c:numCache>
                <c:formatCode>General</c:formatCode>
                <c:ptCount val="7"/>
              </c:numCache>
            </c:numRef>
          </c:val>
        </c:ser>
        <c:shape val="box"/>
        <c:axId val="130306048"/>
        <c:axId val="130307584"/>
        <c:axId val="0"/>
      </c:bar3DChart>
      <c:catAx>
        <c:axId val="130306048"/>
        <c:scaling>
          <c:orientation val="minMax"/>
        </c:scaling>
        <c:axPos val="b"/>
        <c:numFmt formatCode="hh:mm" sourceLinked="1"/>
        <c:tickLblPos val="nextTo"/>
        <c:txPr>
          <a:bodyPr/>
          <a:lstStyle/>
          <a:p>
            <a:pPr>
              <a:defRPr sz="800"/>
            </a:pPr>
            <a:endParaRPr lang="de-DE"/>
          </a:p>
        </c:txPr>
        <c:crossAx val="130307584"/>
        <c:crosses val="autoZero"/>
        <c:auto val="1"/>
        <c:lblAlgn val="ctr"/>
        <c:lblOffset val="100"/>
      </c:catAx>
      <c:valAx>
        <c:axId val="130307584"/>
        <c:scaling>
          <c:orientation val="minMax"/>
        </c:scaling>
        <c:axPos val="l"/>
        <c:majorGridlines/>
        <c:numFmt formatCode="General" sourceLinked="1"/>
        <c:tickLblPos val="nextTo"/>
        <c:crossAx val="1303060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August!$B$136:$B$137</c:f>
              <c:strCache>
                <c:ptCount val="1"/>
                <c:pt idx="0">
                  <c:v>14.08.2013 Mittwoch</c:v>
                </c:pt>
              </c:strCache>
            </c:strRef>
          </c:tx>
          <c:dLbls>
            <c:showVal val="1"/>
          </c:dLbls>
          <c:cat>
            <c:numRef>
              <c:f>(August!$C$137,August!$E$137,August!$G$137,August!$I$137,August!$K$137,August!$M$137,August!$O$137)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(August!$C$138,August!$E$138,August!$G$138,August!$I$138,August!$K$138,August!$M$138,August!$O$138)</c:f>
              <c:numCache>
                <c:formatCode>General</c:formatCode>
                <c:ptCount val="7"/>
              </c:numCache>
            </c:numRef>
          </c:val>
        </c:ser>
        <c:shape val="box"/>
        <c:axId val="130348544"/>
        <c:axId val="130350080"/>
        <c:axId val="0"/>
      </c:bar3DChart>
      <c:catAx>
        <c:axId val="130348544"/>
        <c:scaling>
          <c:orientation val="minMax"/>
        </c:scaling>
        <c:axPos val="b"/>
        <c:numFmt formatCode="hh:mm" sourceLinked="1"/>
        <c:tickLblPos val="nextTo"/>
        <c:txPr>
          <a:bodyPr/>
          <a:lstStyle/>
          <a:p>
            <a:pPr>
              <a:defRPr sz="800"/>
            </a:pPr>
            <a:endParaRPr lang="de-DE"/>
          </a:p>
        </c:txPr>
        <c:crossAx val="130350080"/>
        <c:crosses val="autoZero"/>
        <c:auto val="1"/>
        <c:lblAlgn val="ctr"/>
        <c:lblOffset val="100"/>
      </c:catAx>
      <c:valAx>
        <c:axId val="130350080"/>
        <c:scaling>
          <c:orientation val="minMax"/>
        </c:scaling>
        <c:axPos val="l"/>
        <c:majorGridlines/>
        <c:numFmt formatCode="General" sourceLinked="1"/>
        <c:tickLblPos val="nextTo"/>
        <c:crossAx val="1303485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August!$B$146:$B$147</c:f>
              <c:strCache>
                <c:ptCount val="1"/>
                <c:pt idx="0">
                  <c:v>15.08.2013 Donnerstag</c:v>
                </c:pt>
              </c:strCache>
            </c:strRef>
          </c:tx>
          <c:dLbls>
            <c:showVal val="1"/>
          </c:dLbls>
          <c:cat>
            <c:numRef>
              <c:f>(August!$C$147,August!$E$147,August!$G$147,August!$I$147,August!$K$147,August!$M$147,August!$O$147)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(August!$C$148,August!$E$148,August!$G$148,August!$I$148,August!$K$148,August!$M$148,August!$O$148)</c:f>
              <c:numCache>
                <c:formatCode>General</c:formatCode>
                <c:ptCount val="7"/>
              </c:numCache>
            </c:numRef>
          </c:val>
        </c:ser>
        <c:shape val="box"/>
        <c:axId val="130382848"/>
        <c:axId val="130388736"/>
        <c:axId val="0"/>
      </c:bar3DChart>
      <c:catAx>
        <c:axId val="130382848"/>
        <c:scaling>
          <c:orientation val="minMax"/>
        </c:scaling>
        <c:axPos val="b"/>
        <c:numFmt formatCode="hh:mm" sourceLinked="1"/>
        <c:tickLblPos val="nextTo"/>
        <c:txPr>
          <a:bodyPr/>
          <a:lstStyle/>
          <a:p>
            <a:pPr>
              <a:defRPr sz="800"/>
            </a:pPr>
            <a:endParaRPr lang="de-DE"/>
          </a:p>
        </c:txPr>
        <c:crossAx val="130388736"/>
        <c:crosses val="autoZero"/>
        <c:auto val="1"/>
        <c:lblAlgn val="ctr"/>
        <c:lblOffset val="100"/>
      </c:catAx>
      <c:valAx>
        <c:axId val="130388736"/>
        <c:scaling>
          <c:orientation val="minMax"/>
        </c:scaling>
        <c:axPos val="l"/>
        <c:majorGridlines/>
        <c:numFmt formatCode="General" sourceLinked="1"/>
        <c:tickLblPos val="nextTo"/>
        <c:crossAx val="1303828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August!$B$156:$B$157</c:f>
              <c:strCache>
                <c:ptCount val="1"/>
                <c:pt idx="0">
                  <c:v>16.08.2013 Freitag</c:v>
                </c:pt>
              </c:strCache>
            </c:strRef>
          </c:tx>
          <c:dLbls>
            <c:showVal val="1"/>
          </c:dLbls>
          <c:cat>
            <c:numRef>
              <c:f>(August!$C$157,August!$E$157,August!$G$157,August!$I$157,August!$K$157,August!$M$157,August!$O$157)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(August!$C$158,August!$E$158,August!$G$158,August!$I$158,August!$K$158,August!$M$158,August!$O$158)</c:f>
              <c:numCache>
                <c:formatCode>General</c:formatCode>
                <c:ptCount val="7"/>
              </c:numCache>
            </c:numRef>
          </c:val>
        </c:ser>
        <c:shape val="box"/>
        <c:axId val="130417408"/>
        <c:axId val="130418944"/>
        <c:axId val="0"/>
      </c:bar3DChart>
      <c:catAx>
        <c:axId val="130417408"/>
        <c:scaling>
          <c:orientation val="minMax"/>
        </c:scaling>
        <c:axPos val="b"/>
        <c:numFmt formatCode="hh:mm" sourceLinked="1"/>
        <c:tickLblPos val="nextTo"/>
        <c:txPr>
          <a:bodyPr/>
          <a:lstStyle/>
          <a:p>
            <a:pPr>
              <a:defRPr sz="800"/>
            </a:pPr>
            <a:endParaRPr lang="de-DE"/>
          </a:p>
        </c:txPr>
        <c:crossAx val="130418944"/>
        <c:crosses val="autoZero"/>
        <c:auto val="1"/>
        <c:lblAlgn val="ctr"/>
        <c:lblOffset val="100"/>
      </c:catAx>
      <c:valAx>
        <c:axId val="130418944"/>
        <c:scaling>
          <c:orientation val="minMax"/>
        </c:scaling>
        <c:axPos val="l"/>
        <c:majorGridlines/>
        <c:numFmt formatCode="General" sourceLinked="1"/>
        <c:tickLblPos val="nextTo"/>
        <c:crossAx val="130417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August!$B$166:$B$167</c:f>
              <c:strCache>
                <c:ptCount val="1"/>
                <c:pt idx="0">
                  <c:v>17.08.2013 Samstag</c:v>
                </c:pt>
              </c:strCache>
            </c:strRef>
          </c:tx>
          <c:dLbls>
            <c:showVal val="1"/>
          </c:dLbls>
          <c:cat>
            <c:numRef>
              <c:f>(August!$C$167,August!$E$167,August!$G$167,August!$I$167,August!$K$167,August!$M$167,August!$O$167)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(August!$C$168,August!$E$168,August!$G$168,August!$I$168,August!$K$168,August!$M$168,August!$O$168)</c:f>
              <c:numCache>
                <c:formatCode>General</c:formatCode>
                <c:ptCount val="7"/>
              </c:numCache>
            </c:numRef>
          </c:val>
        </c:ser>
        <c:shape val="box"/>
        <c:axId val="130451712"/>
        <c:axId val="130461696"/>
        <c:axId val="0"/>
      </c:bar3DChart>
      <c:catAx>
        <c:axId val="130451712"/>
        <c:scaling>
          <c:orientation val="minMax"/>
        </c:scaling>
        <c:axPos val="b"/>
        <c:numFmt formatCode="hh:mm" sourceLinked="1"/>
        <c:tickLblPos val="nextTo"/>
        <c:txPr>
          <a:bodyPr/>
          <a:lstStyle/>
          <a:p>
            <a:pPr>
              <a:defRPr sz="800"/>
            </a:pPr>
            <a:endParaRPr lang="de-DE"/>
          </a:p>
        </c:txPr>
        <c:crossAx val="130461696"/>
        <c:crosses val="autoZero"/>
        <c:auto val="1"/>
        <c:lblAlgn val="ctr"/>
        <c:lblOffset val="100"/>
      </c:catAx>
      <c:valAx>
        <c:axId val="130461696"/>
        <c:scaling>
          <c:orientation val="minMax"/>
        </c:scaling>
        <c:axPos val="l"/>
        <c:majorGridlines/>
        <c:numFmt formatCode="General" sourceLinked="1"/>
        <c:tickLblPos val="nextTo"/>
        <c:crossAx val="1304517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Januar!$B$276:$B$277</c:f>
              <c:strCache>
                <c:ptCount val="1"/>
                <c:pt idx="0">
                  <c:v>28.01.2013 Montag</c:v>
                </c:pt>
              </c:strCache>
            </c:strRef>
          </c:tx>
          <c:dLbls>
            <c:showVal val="1"/>
          </c:dLbls>
          <c:cat>
            <c:numRef>
              <c:f>(Januar!$C$277,Januar!$E$277,Januar!$G$277,Januar!$I$277,Januar!$K$277,Januar!$M$277,Januar!$O$277)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(Januar!$C$278,Januar!$E$278,Januar!$G$278,Januar!$I$278,Januar!$K$278,Januar!$M$278,Januar!$O$278)</c:f>
              <c:numCache>
                <c:formatCode>General</c:formatCode>
                <c:ptCount val="7"/>
              </c:numCache>
            </c:numRef>
          </c:val>
        </c:ser>
        <c:shape val="box"/>
        <c:axId val="101185408"/>
        <c:axId val="101186944"/>
        <c:axId val="0"/>
      </c:bar3DChart>
      <c:catAx>
        <c:axId val="101185408"/>
        <c:scaling>
          <c:orientation val="minMax"/>
        </c:scaling>
        <c:axPos val="b"/>
        <c:numFmt formatCode="hh:mm" sourceLinked="1"/>
        <c:tickLblPos val="nextTo"/>
        <c:crossAx val="101186944"/>
        <c:crosses val="autoZero"/>
        <c:auto val="1"/>
        <c:lblAlgn val="ctr"/>
        <c:lblOffset val="100"/>
      </c:catAx>
      <c:valAx>
        <c:axId val="101186944"/>
        <c:scaling>
          <c:orientation val="minMax"/>
        </c:scaling>
        <c:axPos val="l"/>
        <c:majorGridlines/>
        <c:numFmt formatCode="General" sourceLinked="1"/>
        <c:tickLblPos val="nextTo"/>
        <c:crossAx val="101185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August!$B$176:$B$177</c:f>
              <c:strCache>
                <c:ptCount val="1"/>
                <c:pt idx="0">
                  <c:v>18.08.2013 Sonntag</c:v>
                </c:pt>
              </c:strCache>
            </c:strRef>
          </c:tx>
          <c:dLbls>
            <c:showVal val="1"/>
          </c:dLbls>
          <c:cat>
            <c:numRef>
              <c:f>(August!$C$177,August!$E$177,August!$G$177,August!$I$177,August!$K$177,August!$M$177,August!$O$177)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(August!$C$178,August!$E$178,August!$G$178,August!$I$178,August!$K$178,August!$M$178,August!$O$178)</c:f>
              <c:numCache>
                <c:formatCode>General</c:formatCode>
                <c:ptCount val="7"/>
              </c:numCache>
            </c:numRef>
          </c:val>
        </c:ser>
        <c:shape val="box"/>
        <c:axId val="130494464"/>
        <c:axId val="130496000"/>
        <c:axId val="0"/>
      </c:bar3DChart>
      <c:catAx>
        <c:axId val="130494464"/>
        <c:scaling>
          <c:orientation val="minMax"/>
        </c:scaling>
        <c:axPos val="b"/>
        <c:numFmt formatCode="hh:mm" sourceLinked="1"/>
        <c:tickLblPos val="nextTo"/>
        <c:txPr>
          <a:bodyPr/>
          <a:lstStyle/>
          <a:p>
            <a:pPr>
              <a:defRPr sz="800"/>
            </a:pPr>
            <a:endParaRPr lang="de-DE"/>
          </a:p>
        </c:txPr>
        <c:crossAx val="130496000"/>
        <c:crosses val="autoZero"/>
        <c:auto val="1"/>
        <c:lblAlgn val="ctr"/>
        <c:lblOffset val="100"/>
      </c:catAx>
      <c:valAx>
        <c:axId val="130496000"/>
        <c:scaling>
          <c:orientation val="minMax"/>
        </c:scaling>
        <c:axPos val="l"/>
        <c:majorGridlines/>
        <c:numFmt formatCode="General" sourceLinked="1"/>
        <c:tickLblPos val="nextTo"/>
        <c:crossAx val="1304944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August!$B$186:$B$187</c:f>
              <c:strCache>
                <c:ptCount val="1"/>
                <c:pt idx="0">
                  <c:v>19.08.2013 Montag</c:v>
                </c:pt>
              </c:strCache>
            </c:strRef>
          </c:tx>
          <c:dLbls>
            <c:showVal val="1"/>
          </c:dLbls>
          <c:cat>
            <c:numRef>
              <c:f>(August!$C$187,August!$E$187,August!$G$187,August!$I$187,August!$K$187,August!$M$187,August!$O$187)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(August!$C$188,August!$E$188,August!$G$188,August!$I$188,August!$K$188,August!$M$188,August!$O$188)</c:f>
              <c:numCache>
                <c:formatCode>General</c:formatCode>
                <c:ptCount val="7"/>
              </c:numCache>
            </c:numRef>
          </c:val>
        </c:ser>
        <c:shape val="box"/>
        <c:axId val="130532864"/>
        <c:axId val="130534400"/>
        <c:axId val="0"/>
      </c:bar3DChart>
      <c:catAx>
        <c:axId val="130532864"/>
        <c:scaling>
          <c:orientation val="minMax"/>
        </c:scaling>
        <c:axPos val="b"/>
        <c:numFmt formatCode="hh:mm" sourceLinked="1"/>
        <c:tickLblPos val="nextTo"/>
        <c:txPr>
          <a:bodyPr/>
          <a:lstStyle/>
          <a:p>
            <a:pPr>
              <a:defRPr sz="800"/>
            </a:pPr>
            <a:endParaRPr lang="de-DE"/>
          </a:p>
        </c:txPr>
        <c:crossAx val="130534400"/>
        <c:crosses val="autoZero"/>
        <c:auto val="1"/>
        <c:lblAlgn val="ctr"/>
        <c:lblOffset val="100"/>
      </c:catAx>
      <c:valAx>
        <c:axId val="130534400"/>
        <c:scaling>
          <c:orientation val="minMax"/>
        </c:scaling>
        <c:axPos val="l"/>
        <c:majorGridlines/>
        <c:numFmt formatCode="General" sourceLinked="1"/>
        <c:tickLblPos val="nextTo"/>
        <c:crossAx val="1305328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August!$B$196:$B$197</c:f>
              <c:strCache>
                <c:ptCount val="1"/>
                <c:pt idx="0">
                  <c:v>20.08.2013 Dienstag</c:v>
                </c:pt>
              </c:strCache>
            </c:strRef>
          </c:tx>
          <c:dLbls>
            <c:showVal val="1"/>
          </c:dLbls>
          <c:cat>
            <c:numRef>
              <c:f>(August!$C$197,August!$E$197,August!$G$197,August!$I$197,August!$K$197,August!$M$197,August!$O$197)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(August!$C$198,August!$E$198,August!$G$198,August!$I$198,August!$K$198,August!$M$198,August!$O$198)</c:f>
              <c:numCache>
                <c:formatCode>General</c:formatCode>
                <c:ptCount val="7"/>
              </c:numCache>
            </c:numRef>
          </c:val>
        </c:ser>
        <c:shape val="box"/>
        <c:axId val="127667584"/>
        <c:axId val="127702144"/>
        <c:axId val="0"/>
      </c:bar3DChart>
      <c:catAx>
        <c:axId val="127667584"/>
        <c:scaling>
          <c:orientation val="minMax"/>
        </c:scaling>
        <c:axPos val="b"/>
        <c:numFmt formatCode="hh:mm" sourceLinked="1"/>
        <c:tickLblPos val="nextTo"/>
        <c:txPr>
          <a:bodyPr/>
          <a:lstStyle/>
          <a:p>
            <a:pPr>
              <a:defRPr sz="800"/>
            </a:pPr>
            <a:endParaRPr lang="de-DE"/>
          </a:p>
        </c:txPr>
        <c:crossAx val="127702144"/>
        <c:crosses val="autoZero"/>
        <c:auto val="1"/>
        <c:lblAlgn val="ctr"/>
        <c:lblOffset val="100"/>
      </c:catAx>
      <c:valAx>
        <c:axId val="127702144"/>
        <c:scaling>
          <c:orientation val="minMax"/>
        </c:scaling>
        <c:axPos val="l"/>
        <c:majorGridlines/>
        <c:numFmt formatCode="General" sourceLinked="1"/>
        <c:tickLblPos val="nextTo"/>
        <c:crossAx val="1276675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August!$B$206:$B$207</c:f>
              <c:strCache>
                <c:ptCount val="1"/>
                <c:pt idx="0">
                  <c:v>21.08.2013 Mittwoch</c:v>
                </c:pt>
              </c:strCache>
            </c:strRef>
          </c:tx>
          <c:dLbls>
            <c:showVal val="1"/>
          </c:dLbls>
          <c:cat>
            <c:numRef>
              <c:f>(August!$C$207,August!$E$207,August!$G$207,August!$I$207,August!$K$207,August!$M$207,August!$O$207)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(August!$C$208,August!$E$208,August!$G$208,August!$I$208,August!$K$208,August!$M$208,August!$O$208)</c:f>
              <c:numCache>
                <c:formatCode>General</c:formatCode>
                <c:ptCount val="7"/>
              </c:numCache>
            </c:numRef>
          </c:val>
        </c:ser>
        <c:shape val="box"/>
        <c:axId val="127718528"/>
        <c:axId val="127720064"/>
        <c:axId val="0"/>
      </c:bar3DChart>
      <c:catAx>
        <c:axId val="127718528"/>
        <c:scaling>
          <c:orientation val="minMax"/>
        </c:scaling>
        <c:axPos val="b"/>
        <c:numFmt formatCode="hh:mm" sourceLinked="1"/>
        <c:tickLblPos val="nextTo"/>
        <c:txPr>
          <a:bodyPr/>
          <a:lstStyle/>
          <a:p>
            <a:pPr>
              <a:defRPr sz="800"/>
            </a:pPr>
            <a:endParaRPr lang="de-DE"/>
          </a:p>
        </c:txPr>
        <c:crossAx val="127720064"/>
        <c:crosses val="autoZero"/>
        <c:auto val="1"/>
        <c:lblAlgn val="ctr"/>
        <c:lblOffset val="100"/>
      </c:catAx>
      <c:valAx>
        <c:axId val="127720064"/>
        <c:scaling>
          <c:orientation val="minMax"/>
        </c:scaling>
        <c:axPos val="l"/>
        <c:majorGridlines/>
        <c:numFmt formatCode="General" sourceLinked="1"/>
        <c:tickLblPos val="nextTo"/>
        <c:crossAx val="1277185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August!$B$216:$B$217</c:f>
              <c:strCache>
                <c:ptCount val="1"/>
                <c:pt idx="0">
                  <c:v>22.08.2013 Donnerstag</c:v>
                </c:pt>
              </c:strCache>
            </c:strRef>
          </c:tx>
          <c:dLbls>
            <c:showVal val="1"/>
          </c:dLbls>
          <c:cat>
            <c:numRef>
              <c:f>(August!$C$217,August!$E$217,August!$G$217,August!$I$217,August!$K$217,August!$M$217,August!$O$217)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(August!$C$218,August!$E$218,August!$G$218,August!$I$218,August!$K$218,August!$M$218,August!$O$218)</c:f>
              <c:numCache>
                <c:formatCode>General</c:formatCode>
                <c:ptCount val="7"/>
              </c:numCache>
            </c:numRef>
          </c:val>
        </c:ser>
        <c:shape val="box"/>
        <c:axId val="130570880"/>
        <c:axId val="130580864"/>
        <c:axId val="0"/>
      </c:bar3DChart>
      <c:catAx>
        <c:axId val="130570880"/>
        <c:scaling>
          <c:orientation val="minMax"/>
        </c:scaling>
        <c:axPos val="b"/>
        <c:numFmt formatCode="hh:mm" sourceLinked="1"/>
        <c:tickLblPos val="nextTo"/>
        <c:txPr>
          <a:bodyPr/>
          <a:lstStyle/>
          <a:p>
            <a:pPr>
              <a:defRPr sz="800"/>
            </a:pPr>
            <a:endParaRPr lang="de-DE"/>
          </a:p>
        </c:txPr>
        <c:crossAx val="130580864"/>
        <c:crosses val="autoZero"/>
        <c:auto val="1"/>
        <c:lblAlgn val="ctr"/>
        <c:lblOffset val="100"/>
      </c:catAx>
      <c:valAx>
        <c:axId val="130580864"/>
        <c:scaling>
          <c:orientation val="minMax"/>
        </c:scaling>
        <c:axPos val="l"/>
        <c:majorGridlines/>
        <c:numFmt formatCode="General" sourceLinked="1"/>
        <c:tickLblPos val="nextTo"/>
        <c:crossAx val="1305708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August!$B$226:$B$227</c:f>
              <c:strCache>
                <c:ptCount val="1"/>
                <c:pt idx="0">
                  <c:v>23.08.2013 Freitag</c:v>
                </c:pt>
              </c:strCache>
            </c:strRef>
          </c:tx>
          <c:dLbls>
            <c:showVal val="1"/>
          </c:dLbls>
          <c:cat>
            <c:numRef>
              <c:f>(August!$C$227,August!$E$227,August!$G$227,August!$I$227,August!$K$227,August!$M$227,August!$O$227)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(August!$C$228,August!$E$228,August!$G$228,August!$I$228,August!$K$228,August!$M$228,August!$O$228)</c:f>
              <c:numCache>
                <c:formatCode>General</c:formatCode>
                <c:ptCount val="7"/>
              </c:numCache>
            </c:numRef>
          </c:val>
        </c:ser>
        <c:shape val="box"/>
        <c:axId val="130617728"/>
        <c:axId val="130619264"/>
        <c:axId val="0"/>
      </c:bar3DChart>
      <c:catAx>
        <c:axId val="130617728"/>
        <c:scaling>
          <c:orientation val="minMax"/>
        </c:scaling>
        <c:axPos val="b"/>
        <c:numFmt formatCode="hh:mm" sourceLinked="1"/>
        <c:tickLblPos val="nextTo"/>
        <c:txPr>
          <a:bodyPr/>
          <a:lstStyle/>
          <a:p>
            <a:pPr>
              <a:defRPr sz="800"/>
            </a:pPr>
            <a:endParaRPr lang="de-DE"/>
          </a:p>
        </c:txPr>
        <c:crossAx val="130619264"/>
        <c:crosses val="autoZero"/>
        <c:auto val="1"/>
        <c:lblAlgn val="ctr"/>
        <c:lblOffset val="100"/>
      </c:catAx>
      <c:valAx>
        <c:axId val="130619264"/>
        <c:scaling>
          <c:orientation val="minMax"/>
        </c:scaling>
        <c:axPos val="l"/>
        <c:majorGridlines/>
        <c:numFmt formatCode="General" sourceLinked="1"/>
        <c:tickLblPos val="nextTo"/>
        <c:crossAx val="1306177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August!$B$236:$B$237</c:f>
              <c:strCache>
                <c:ptCount val="1"/>
                <c:pt idx="0">
                  <c:v>24.08.2013 Samstag</c:v>
                </c:pt>
              </c:strCache>
            </c:strRef>
          </c:tx>
          <c:dLbls>
            <c:showVal val="1"/>
          </c:dLbls>
          <c:cat>
            <c:numRef>
              <c:f>(August!$C$237,August!$E$237,August!$G$237,August!$I$237,August!$K$237,August!$M$237,August!$O$237)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(August!$C$238,August!$E$238,August!$G$238,August!$I$238,August!$K$238,August!$M$238,August!$O$238)</c:f>
              <c:numCache>
                <c:formatCode>General</c:formatCode>
                <c:ptCount val="7"/>
              </c:numCache>
            </c:numRef>
          </c:val>
        </c:ser>
        <c:shape val="box"/>
        <c:axId val="130655744"/>
        <c:axId val="130657280"/>
        <c:axId val="0"/>
      </c:bar3DChart>
      <c:catAx>
        <c:axId val="130655744"/>
        <c:scaling>
          <c:orientation val="minMax"/>
        </c:scaling>
        <c:axPos val="b"/>
        <c:numFmt formatCode="hh:mm" sourceLinked="1"/>
        <c:tickLblPos val="nextTo"/>
        <c:txPr>
          <a:bodyPr/>
          <a:lstStyle/>
          <a:p>
            <a:pPr>
              <a:defRPr sz="800"/>
            </a:pPr>
            <a:endParaRPr lang="de-DE"/>
          </a:p>
        </c:txPr>
        <c:crossAx val="130657280"/>
        <c:crosses val="autoZero"/>
        <c:auto val="1"/>
        <c:lblAlgn val="ctr"/>
        <c:lblOffset val="100"/>
      </c:catAx>
      <c:valAx>
        <c:axId val="130657280"/>
        <c:scaling>
          <c:orientation val="minMax"/>
        </c:scaling>
        <c:axPos val="l"/>
        <c:majorGridlines/>
        <c:numFmt formatCode="General" sourceLinked="1"/>
        <c:tickLblPos val="nextTo"/>
        <c:crossAx val="1306557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August!$B$246:$B$247</c:f>
              <c:strCache>
                <c:ptCount val="1"/>
                <c:pt idx="0">
                  <c:v>25.08.2013 Sonntag</c:v>
                </c:pt>
              </c:strCache>
            </c:strRef>
          </c:tx>
          <c:dLbls>
            <c:showVal val="1"/>
          </c:dLbls>
          <c:cat>
            <c:numRef>
              <c:f>(August!$C$247,August!$E$247,August!$G$247,August!$I$247,August!$K$247,August!$M$247,August!$O$247)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(August!$C$248,August!$E$248,August!$G$248,August!$I$248,August!$K$248,August!$M$248,August!$O$248)</c:f>
              <c:numCache>
                <c:formatCode>General</c:formatCode>
                <c:ptCount val="7"/>
              </c:numCache>
            </c:numRef>
          </c:val>
        </c:ser>
        <c:shape val="box"/>
        <c:axId val="130673664"/>
        <c:axId val="130704128"/>
        <c:axId val="0"/>
      </c:bar3DChart>
      <c:catAx>
        <c:axId val="130673664"/>
        <c:scaling>
          <c:orientation val="minMax"/>
        </c:scaling>
        <c:axPos val="b"/>
        <c:numFmt formatCode="hh:mm" sourceLinked="1"/>
        <c:tickLblPos val="nextTo"/>
        <c:txPr>
          <a:bodyPr/>
          <a:lstStyle/>
          <a:p>
            <a:pPr>
              <a:defRPr sz="800"/>
            </a:pPr>
            <a:endParaRPr lang="de-DE"/>
          </a:p>
        </c:txPr>
        <c:crossAx val="130704128"/>
        <c:crosses val="autoZero"/>
        <c:auto val="1"/>
        <c:lblAlgn val="ctr"/>
        <c:lblOffset val="100"/>
      </c:catAx>
      <c:valAx>
        <c:axId val="130704128"/>
        <c:scaling>
          <c:orientation val="minMax"/>
        </c:scaling>
        <c:axPos val="l"/>
        <c:majorGridlines/>
        <c:numFmt formatCode="General" sourceLinked="1"/>
        <c:tickLblPos val="nextTo"/>
        <c:crossAx val="1306736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August!$B$256:$B$257</c:f>
              <c:strCache>
                <c:ptCount val="1"/>
                <c:pt idx="0">
                  <c:v>26.08.2013 Montag</c:v>
                </c:pt>
              </c:strCache>
            </c:strRef>
          </c:tx>
          <c:dLbls>
            <c:showVal val="1"/>
          </c:dLbls>
          <c:cat>
            <c:numRef>
              <c:f>(August!$C$257,August!$E$257,August!$G$257,August!$I$257,August!$K$257,August!$M$257,August!$O$257)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(August!$C$258,August!$E$258,August!$G$258,August!$I$258,August!$K$258,August!$M$258,August!$O$258)</c:f>
              <c:numCache>
                <c:formatCode>General</c:formatCode>
                <c:ptCount val="7"/>
              </c:numCache>
            </c:numRef>
          </c:val>
        </c:ser>
        <c:shape val="box"/>
        <c:axId val="130728704"/>
        <c:axId val="130730240"/>
        <c:axId val="0"/>
      </c:bar3DChart>
      <c:catAx>
        <c:axId val="130728704"/>
        <c:scaling>
          <c:orientation val="minMax"/>
        </c:scaling>
        <c:axPos val="b"/>
        <c:numFmt formatCode="hh:mm" sourceLinked="1"/>
        <c:tickLblPos val="nextTo"/>
        <c:txPr>
          <a:bodyPr/>
          <a:lstStyle/>
          <a:p>
            <a:pPr>
              <a:defRPr sz="800"/>
            </a:pPr>
            <a:endParaRPr lang="de-DE"/>
          </a:p>
        </c:txPr>
        <c:crossAx val="130730240"/>
        <c:crosses val="autoZero"/>
        <c:auto val="1"/>
        <c:lblAlgn val="ctr"/>
        <c:lblOffset val="100"/>
      </c:catAx>
      <c:valAx>
        <c:axId val="130730240"/>
        <c:scaling>
          <c:orientation val="minMax"/>
        </c:scaling>
        <c:axPos val="l"/>
        <c:majorGridlines/>
        <c:numFmt formatCode="General" sourceLinked="1"/>
        <c:tickLblPos val="nextTo"/>
        <c:crossAx val="1307287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August!$B$266:$B$267</c:f>
              <c:strCache>
                <c:ptCount val="1"/>
                <c:pt idx="0">
                  <c:v>27.08.2013 Dienstag</c:v>
                </c:pt>
              </c:strCache>
            </c:strRef>
          </c:tx>
          <c:dLbls>
            <c:showVal val="1"/>
          </c:dLbls>
          <c:cat>
            <c:numRef>
              <c:f>(August!$C$267,August!$E$267,August!$G$267,August!$I$267,August!$K$267,August!$M$267,August!$O$267)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(August!$C$268,August!$E$268,August!$G$268,August!$I$268,August!$K$268,August!$M$268,August!$O$268)</c:f>
              <c:numCache>
                <c:formatCode>General</c:formatCode>
                <c:ptCount val="7"/>
              </c:numCache>
            </c:numRef>
          </c:val>
        </c:ser>
        <c:shape val="box"/>
        <c:axId val="130755200"/>
        <c:axId val="130761088"/>
        <c:axId val="0"/>
      </c:bar3DChart>
      <c:catAx>
        <c:axId val="130755200"/>
        <c:scaling>
          <c:orientation val="minMax"/>
        </c:scaling>
        <c:axPos val="b"/>
        <c:numFmt formatCode="hh:mm" sourceLinked="1"/>
        <c:tickLblPos val="nextTo"/>
        <c:txPr>
          <a:bodyPr/>
          <a:lstStyle/>
          <a:p>
            <a:pPr>
              <a:defRPr sz="800"/>
            </a:pPr>
            <a:endParaRPr lang="de-DE"/>
          </a:p>
        </c:txPr>
        <c:crossAx val="130761088"/>
        <c:crosses val="autoZero"/>
        <c:auto val="1"/>
        <c:lblAlgn val="ctr"/>
        <c:lblOffset val="100"/>
      </c:catAx>
      <c:valAx>
        <c:axId val="130761088"/>
        <c:scaling>
          <c:orientation val="minMax"/>
        </c:scaling>
        <c:axPos val="l"/>
        <c:majorGridlines/>
        <c:numFmt formatCode="General" sourceLinked="1"/>
        <c:tickLblPos val="nextTo"/>
        <c:crossAx val="1307552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Januar!$B$286:$B$287</c:f>
              <c:strCache>
                <c:ptCount val="1"/>
                <c:pt idx="0">
                  <c:v>29.01.2013 Dienstag</c:v>
                </c:pt>
              </c:strCache>
            </c:strRef>
          </c:tx>
          <c:dLbls>
            <c:showVal val="1"/>
          </c:dLbls>
          <c:cat>
            <c:numRef>
              <c:f>(Januar!$C$287,Januar!$E$287,Januar!$G$287,Januar!$I$287,Januar!$K$287,Januar!$M$287,Januar!$O$287)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(Januar!$C$288,Januar!$E$288,Januar!$G$288,Januar!$I$288,Januar!$K$288,Januar!$M$288,Januar!$O$288)</c:f>
              <c:numCache>
                <c:formatCode>General</c:formatCode>
                <c:ptCount val="7"/>
              </c:numCache>
            </c:numRef>
          </c:val>
        </c:ser>
        <c:shape val="box"/>
        <c:axId val="101236096"/>
        <c:axId val="101237888"/>
        <c:axId val="0"/>
      </c:bar3DChart>
      <c:catAx>
        <c:axId val="101236096"/>
        <c:scaling>
          <c:orientation val="minMax"/>
        </c:scaling>
        <c:axPos val="b"/>
        <c:numFmt formatCode="hh:mm" sourceLinked="1"/>
        <c:tickLblPos val="nextTo"/>
        <c:crossAx val="101237888"/>
        <c:crosses val="autoZero"/>
        <c:auto val="1"/>
        <c:lblAlgn val="ctr"/>
        <c:lblOffset val="100"/>
      </c:catAx>
      <c:valAx>
        <c:axId val="101237888"/>
        <c:scaling>
          <c:orientation val="minMax"/>
        </c:scaling>
        <c:axPos val="l"/>
        <c:majorGridlines/>
        <c:numFmt formatCode="General" sourceLinked="1"/>
        <c:tickLblPos val="nextTo"/>
        <c:crossAx val="1012360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August!$B$276:$B$277</c:f>
              <c:strCache>
                <c:ptCount val="1"/>
                <c:pt idx="0">
                  <c:v>28.08.2013 Mittwoch</c:v>
                </c:pt>
              </c:strCache>
            </c:strRef>
          </c:tx>
          <c:dLbls>
            <c:showVal val="1"/>
          </c:dLbls>
          <c:cat>
            <c:numRef>
              <c:f>(August!$C$277,August!$E$277,August!$G$277,August!$I$277,August!$K$277,August!$M$277,August!$O$277)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(August!$C$278,August!$E$278,August!$G$278,August!$I$278,August!$K$278,August!$M$278,August!$O$278)</c:f>
              <c:numCache>
                <c:formatCode>General</c:formatCode>
                <c:ptCount val="7"/>
              </c:numCache>
            </c:numRef>
          </c:val>
        </c:ser>
        <c:shape val="box"/>
        <c:axId val="130802048"/>
        <c:axId val="130803584"/>
        <c:axId val="0"/>
      </c:bar3DChart>
      <c:catAx>
        <c:axId val="130802048"/>
        <c:scaling>
          <c:orientation val="minMax"/>
        </c:scaling>
        <c:axPos val="b"/>
        <c:numFmt formatCode="hh:mm" sourceLinked="1"/>
        <c:tickLblPos val="nextTo"/>
        <c:txPr>
          <a:bodyPr/>
          <a:lstStyle/>
          <a:p>
            <a:pPr>
              <a:defRPr sz="800"/>
            </a:pPr>
            <a:endParaRPr lang="de-DE"/>
          </a:p>
        </c:txPr>
        <c:crossAx val="130803584"/>
        <c:crosses val="autoZero"/>
        <c:auto val="1"/>
        <c:lblAlgn val="ctr"/>
        <c:lblOffset val="100"/>
      </c:catAx>
      <c:valAx>
        <c:axId val="130803584"/>
        <c:scaling>
          <c:orientation val="minMax"/>
        </c:scaling>
        <c:axPos val="l"/>
        <c:majorGridlines/>
        <c:numFmt formatCode="General" sourceLinked="1"/>
        <c:tickLblPos val="nextTo"/>
        <c:crossAx val="1308020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August!$B$286:$B$287</c:f>
              <c:strCache>
                <c:ptCount val="1"/>
                <c:pt idx="0">
                  <c:v>29.08.2013 Donnerstag</c:v>
                </c:pt>
              </c:strCache>
            </c:strRef>
          </c:tx>
          <c:dLbls>
            <c:showVal val="1"/>
          </c:dLbls>
          <c:cat>
            <c:numRef>
              <c:f>(August!$C$287,August!$E$287,August!$G$287,August!$I$287,August!$K$287,August!$M$287,August!$O$287)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(August!$C$288,August!$E$288,August!$G$288,August!$I$288,August!$K$288,August!$M$288,August!$O$288)</c:f>
              <c:numCache>
                <c:formatCode>General</c:formatCode>
                <c:ptCount val="7"/>
              </c:numCache>
            </c:numRef>
          </c:val>
        </c:ser>
        <c:shape val="box"/>
        <c:axId val="130840448"/>
        <c:axId val="130841984"/>
        <c:axId val="0"/>
      </c:bar3DChart>
      <c:catAx>
        <c:axId val="130840448"/>
        <c:scaling>
          <c:orientation val="minMax"/>
        </c:scaling>
        <c:axPos val="b"/>
        <c:numFmt formatCode="hh:mm" sourceLinked="1"/>
        <c:tickLblPos val="nextTo"/>
        <c:txPr>
          <a:bodyPr/>
          <a:lstStyle/>
          <a:p>
            <a:pPr>
              <a:defRPr sz="800"/>
            </a:pPr>
            <a:endParaRPr lang="de-DE"/>
          </a:p>
        </c:txPr>
        <c:crossAx val="130841984"/>
        <c:crosses val="autoZero"/>
        <c:auto val="1"/>
        <c:lblAlgn val="ctr"/>
        <c:lblOffset val="100"/>
      </c:catAx>
      <c:valAx>
        <c:axId val="130841984"/>
        <c:scaling>
          <c:orientation val="minMax"/>
        </c:scaling>
        <c:axPos val="l"/>
        <c:majorGridlines/>
        <c:numFmt formatCode="General" sourceLinked="1"/>
        <c:tickLblPos val="nextTo"/>
        <c:crossAx val="1308404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August!$B$296:$B$297</c:f>
              <c:strCache>
                <c:ptCount val="1"/>
                <c:pt idx="0">
                  <c:v>30.08.2013 Freitag</c:v>
                </c:pt>
              </c:strCache>
            </c:strRef>
          </c:tx>
          <c:dLbls>
            <c:showVal val="1"/>
          </c:dLbls>
          <c:cat>
            <c:numRef>
              <c:f>(August!$C$297,August!$E$297,August!$G$297,August!$I$297,August!$K$297,August!$M$297,August!$O$297)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(August!$C$298,August!$E$298,August!$G$298,August!$I$298,August!$K$298,August!$M$298,August!$O$298)</c:f>
              <c:numCache>
                <c:formatCode>General</c:formatCode>
                <c:ptCount val="7"/>
              </c:numCache>
            </c:numRef>
          </c:val>
        </c:ser>
        <c:shape val="box"/>
        <c:axId val="130862464"/>
        <c:axId val="130880640"/>
        <c:axId val="0"/>
      </c:bar3DChart>
      <c:catAx>
        <c:axId val="130862464"/>
        <c:scaling>
          <c:orientation val="minMax"/>
        </c:scaling>
        <c:axPos val="b"/>
        <c:numFmt formatCode="hh:mm" sourceLinked="1"/>
        <c:tickLblPos val="nextTo"/>
        <c:txPr>
          <a:bodyPr/>
          <a:lstStyle/>
          <a:p>
            <a:pPr>
              <a:defRPr sz="800"/>
            </a:pPr>
            <a:endParaRPr lang="de-DE"/>
          </a:p>
        </c:txPr>
        <c:crossAx val="130880640"/>
        <c:crosses val="autoZero"/>
        <c:auto val="1"/>
        <c:lblAlgn val="ctr"/>
        <c:lblOffset val="100"/>
      </c:catAx>
      <c:valAx>
        <c:axId val="130880640"/>
        <c:scaling>
          <c:orientation val="minMax"/>
        </c:scaling>
        <c:axPos val="l"/>
        <c:majorGridlines/>
        <c:numFmt formatCode="General" sourceLinked="1"/>
        <c:tickLblPos val="nextTo"/>
        <c:crossAx val="1308624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August!$B$306:$B$307</c:f>
              <c:strCache>
                <c:ptCount val="1"/>
                <c:pt idx="0">
                  <c:v>31.08.2013 Samstag</c:v>
                </c:pt>
              </c:strCache>
            </c:strRef>
          </c:tx>
          <c:dLbls>
            <c:showVal val="1"/>
          </c:dLbls>
          <c:cat>
            <c:numRef>
              <c:f>(August!$C$307,August!$E$307,August!$G$307,August!$I$307,August!$K$307,August!$M$307,August!$O$307)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(August!$C$308,August!$E$308,August!$G$308,August!$I$308,August!$K$308,August!$M$308,August!$O$308)</c:f>
              <c:numCache>
                <c:formatCode>General</c:formatCode>
                <c:ptCount val="7"/>
              </c:numCache>
            </c:numRef>
          </c:val>
        </c:ser>
        <c:shape val="box"/>
        <c:axId val="130909312"/>
        <c:axId val="130910848"/>
        <c:axId val="0"/>
      </c:bar3DChart>
      <c:catAx>
        <c:axId val="130909312"/>
        <c:scaling>
          <c:orientation val="minMax"/>
        </c:scaling>
        <c:axPos val="b"/>
        <c:numFmt formatCode="hh:mm" sourceLinked="1"/>
        <c:tickLblPos val="nextTo"/>
        <c:txPr>
          <a:bodyPr/>
          <a:lstStyle/>
          <a:p>
            <a:pPr>
              <a:defRPr sz="800"/>
            </a:pPr>
            <a:endParaRPr lang="de-DE"/>
          </a:p>
        </c:txPr>
        <c:crossAx val="130910848"/>
        <c:crosses val="autoZero"/>
        <c:auto val="1"/>
        <c:lblAlgn val="ctr"/>
        <c:lblOffset val="100"/>
      </c:catAx>
      <c:valAx>
        <c:axId val="130910848"/>
        <c:scaling>
          <c:orientation val="minMax"/>
        </c:scaling>
        <c:axPos val="l"/>
        <c:majorGridlines/>
        <c:numFmt formatCode="General" sourceLinked="1"/>
        <c:tickLblPos val="nextTo"/>
        <c:crossAx val="130909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August!$B$316:$B$317</c:f>
              <c:strCache>
                <c:ptCount val="1"/>
                <c:pt idx="0">
                  <c:v>01.09.2013 Sonntag</c:v>
                </c:pt>
              </c:strCache>
            </c:strRef>
          </c:tx>
          <c:dLbls>
            <c:showVal val="1"/>
          </c:dLbls>
          <c:cat>
            <c:numRef>
              <c:f>(August!$C$317,August!$E$317,August!$G$317,August!$I$317,August!$K$317,August!$M$317,August!$O$317)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(August!$C$318,August!$E$318,August!$G$318,August!$I$318,August!$K$318,August!$M$318,August!$O$318)</c:f>
              <c:numCache>
                <c:formatCode>General</c:formatCode>
                <c:ptCount val="7"/>
              </c:numCache>
            </c:numRef>
          </c:val>
        </c:ser>
        <c:shape val="box"/>
        <c:axId val="130939136"/>
        <c:axId val="130949120"/>
        <c:axId val="0"/>
      </c:bar3DChart>
      <c:catAx>
        <c:axId val="130939136"/>
        <c:scaling>
          <c:orientation val="minMax"/>
        </c:scaling>
        <c:axPos val="b"/>
        <c:numFmt formatCode="hh:mm" sourceLinked="1"/>
        <c:tickLblPos val="nextTo"/>
        <c:txPr>
          <a:bodyPr/>
          <a:lstStyle/>
          <a:p>
            <a:pPr>
              <a:defRPr sz="800"/>
            </a:pPr>
            <a:endParaRPr lang="de-DE"/>
          </a:p>
        </c:txPr>
        <c:crossAx val="130949120"/>
        <c:crosses val="autoZero"/>
        <c:auto val="1"/>
        <c:lblAlgn val="ctr"/>
        <c:lblOffset val="100"/>
      </c:catAx>
      <c:valAx>
        <c:axId val="130949120"/>
        <c:scaling>
          <c:orientation val="minMax"/>
        </c:scaling>
        <c:axPos val="l"/>
        <c:majorGridlines/>
        <c:numFmt formatCode="General" sourceLinked="1"/>
        <c:tickLblPos val="nextTo"/>
        <c:crossAx val="1309391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August!$B$326:$B$327</c:f>
              <c:strCache>
                <c:ptCount val="1"/>
                <c:pt idx="0">
                  <c:v>02.09.2013 Montag</c:v>
                </c:pt>
              </c:strCache>
            </c:strRef>
          </c:tx>
          <c:dLbls>
            <c:showVal val="1"/>
          </c:dLbls>
          <c:cat>
            <c:numRef>
              <c:f>(August!$C$327,August!$E$327,August!$G$327,August!$I$327,August!$K$327,August!$M$327,August!$O$327)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(August!$C$328,August!$E$328,August!$G$328,August!$I$328,August!$K$328,August!$M$328,August!$O$328)</c:f>
              <c:numCache>
                <c:formatCode>General</c:formatCode>
                <c:ptCount val="7"/>
              </c:numCache>
            </c:numRef>
          </c:val>
        </c:ser>
        <c:shape val="box"/>
        <c:axId val="130973696"/>
        <c:axId val="130975232"/>
        <c:axId val="0"/>
      </c:bar3DChart>
      <c:catAx>
        <c:axId val="130973696"/>
        <c:scaling>
          <c:orientation val="minMax"/>
        </c:scaling>
        <c:axPos val="b"/>
        <c:numFmt formatCode="hh:mm" sourceLinked="1"/>
        <c:tickLblPos val="nextTo"/>
        <c:txPr>
          <a:bodyPr/>
          <a:lstStyle/>
          <a:p>
            <a:pPr>
              <a:defRPr sz="800"/>
            </a:pPr>
            <a:endParaRPr lang="de-DE"/>
          </a:p>
        </c:txPr>
        <c:crossAx val="130975232"/>
        <c:crosses val="autoZero"/>
        <c:auto val="1"/>
        <c:lblAlgn val="ctr"/>
        <c:lblOffset val="100"/>
      </c:catAx>
      <c:valAx>
        <c:axId val="130975232"/>
        <c:scaling>
          <c:orientation val="minMax"/>
        </c:scaling>
        <c:axPos val="l"/>
        <c:majorGridlines/>
        <c:numFmt formatCode="General" sourceLinked="1"/>
        <c:tickLblPos val="nextTo"/>
        <c:crossAx val="1309736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September!$B$6:$B$7</c:f>
              <c:strCache>
                <c:ptCount val="1"/>
                <c:pt idx="0">
                  <c:v>01.09.2013 Sonntag</c:v>
                </c:pt>
              </c:strCache>
            </c:strRef>
          </c:tx>
          <c:dLbls>
            <c:showVal val="1"/>
          </c:dLbls>
          <c:cat>
            <c:numRef>
              <c:f>(September!$C$7,September!$E$7,September!$G$7,September!$I$7,September!$K$7,September!$M$7,September!$O$7)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(September!$C$8,September!$E$8,September!$G$8,September!$I$8,September!$K$8,September!$M$8,September!$O$8)</c:f>
              <c:numCache>
                <c:formatCode>General</c:formatCode>
                <c:ptCount val="7"/>
              </c:numCache>
            </c:numRef>
          </c:val>
        </c:ser>
        <c:shape val="box"/>
        <c:axId val="133809664"/>
        <c:axId val="133811200"/>
        <c:axId val="0"/>
      </c:bar3DChart>
      <c:catAx>
        <c:axId val="133809664"/>
        <c:scaling>
          <c:orientation val="minMax"/>
        </c:scaling>
        <c:axPos val="b"/>
        <c:numFmt formatCode="hh:mm" sourceLinked="1"/>
        <c:tickLblPos val="nextTo"/>
        <c:txPr>
          <a:bodyPr/>
          <a:lstStyle/>
          <a:p>
            <a:pPr>
              <a:defRPr sz="800"/>
            </a:pPr>
            <a:endParaRPr lang="de-DE"/>
          </a:p>
        </c:txPr>
        <c:crossAx val="133811200"/>
        <c:crosses val="autoZero"/>
        <c:auto val="1"/>
        <c:lblAlgn val="ctr"/>
        <c:lblOffset val="100"/>
      </c:catAx>
      <c:valAx>
        <c:axId val="133811200"/>
        <c:scaling>
          <c:orientation val="minMax"/>
        </c:scaling>
        <c:axPos val="l"/>
        <c:majorGridlines/>
        <c:numFmt formatCode="General" sourceLinked="1"/>
        <c:tickLblPos val="nextTo"/>
        <c:crossAx val="13380966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September!$B$16:$B$17</c:f>
              <c:strCache>
                <c:ptCount val="1"/>
                <c:pt idx="0">
                  <c:v>02.09.2013 Montag</c:v>
                </c:pt>
              </c:strCache>
            </c:strRef>
          </c:tx>
          <c:dLbls>
            <c:showVal val="1"/>
          </c:dLbls>
          <c:cat>
            <c:numRef>
              <c:f>(September!$C$17,September!$E$17,September!$G$17,September!$I$17,September!$K$17,September!$M$17,September!$O$17)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(September!$C$18,September!$E$18,September!$G$18,September!$I$18,September!$K$18,September!$M$18,September!$O$18)</c:f>
              <c:numCache>
                <c:formatCode>General</c:formatCode>
                <c:ptCount val="7"/>
              </c:numCache>
            </c:numRef>
          </c:val>
        </c:ser>
        <c:shape val="box"/>
        <c:axId val="133864448"/>
        <c:axId val="133886720"/>
        <c:axId val="0"/>
      </c:bar3DChart>
      <c:catAx>
        <c:axId val="133864448"/>
        <c:scaling>
          <c:orientation val="minMax"/>
        </c:scaling>
        <c:axPos val="b"/>
        <c:numFmt formatCode="hh:mm" sourceLinked="1"/>
        <c:tickLblPos val="nextTo"/>
        <c:txPr>
          <a:bodyPr/>
          <a:lstStyle/>
          <a:p>
            <a:pPr>
              <a:defRPr sz="800"/>
            </a:pPr>
            <a:endParaRPr lang="de-DE"/>
          </a:p>
        </c:txPr>
        <c:crossAx val="133886720"/>
        <c:crosses val="autoZero"/>
        <c:auto val="1"/>
        <c:lblAlgn val="ctr"/>
        <c:lblOffset val="100"/>
      </c:catAx>
      <c:valAx>
        <c:axId val="133886720"/>
        <c:scaling>
          <c:orientation val="minMax"/>
        </c:scaling>
        <c:axPos val="l"/>
        <c:majorGridlines/>
        <c:numFmt formatCode="General" sourceLinked="1"/>
        <c:tickLblPos val="nextTo"/>
        <c:crossAx val="13386444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41"/>
          <c:w val="0.84980689326060443"/>
          <c:h val="0.5894237761564205"/>
        </c:manualLayout>
      </c:layout>
      <c:bar3DChart>
        <c:barDir val="col"/>
        <c:grouping val="clustered"/>
        <c:ser>
          <c:idx val="0"/>
          <c:order val="0"/>
          <c:tx>
            <c:strRef>
              <c:f>September!$B$26:$B$27</c:f>
              <c:strCache>
                <c:ptCount val="1"/>
                <c:pt idx="0">
                  <c:v>03.09.2013 Dienstag</c:v>
                </c:pt>
              </c:strCache>
            </c:strRef>
          </c:tx>
          <c:dLbls>
            <c:showVal val="1"/>
          </c:dLbls>
          <c:cat>
            <c:numRef>
              <c:f>(September!$C$27,September!$E$27,September!$G$27,September!$I$27,September!$K$27,September!$M$27,September!$O$27)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(September!$C$28,September!$E$28,September!$G$28,September!$I$28,September!$K$28,September!$M$28,September!$O$28)</c:f>
              <c:numCache>
                <c:formatCode>General</c:formatCode>
                <c:ptCount val="7"/>
              </c:numCache>
            </c:numRef>
          </c:val>
        </c:ser>
        <c:shape val="box"/>
        <c:axId val="133923584"/>
        <c:axId val="133925120"/>
        <c:axId val="0"/>
      </c:bar3DChart>
      <c:catAx>
        <c:axId val="133923584"/>
        <c:scaling>
          <c:orientation val="minMax"/>
        </c:scaling>
        <c:axPos val="b"/>
        <c:numFmt formatCode="hh:mm" sourceLinked="1"/>
        <c:tickLblPos val="nextTo"/>
        <c:txPr>
          <a:bodyPr/>
          <a:lstStyle/>
          <a:p>
            <a:pPr>
              <a:defRPr sz="800"/>
            </a:pPr>
            <a:endParaRPr lang="de-DE"/>
          </a:p>
        </c:txPr>
        <c:crossAx val="133925120"/>
        <c:crosses val="autoZero"/>
        <c:auto val="1"/>
        <c:lblAlgn val="ctr"/>
        <c:lblOffset val="100"/>
      </c:catAx>
      <c:valAx>
        <c:axId val="133925120"/>
        <c:scaling>
          <c:orientation val="minMax"/>
        </c:scaling>
        <c:axPos val="l"/>
        <c:majorGridlines/>
        <c:numFmt formatCode="General" sourceLinked="1"/>
        <c:tickLblPos val="nextTo"/>
        <c:crossAx val="133923584"/>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September!$B$36:$B$37</c:f>
              <c:strCache>
                <c:ptCount val="1"/>
                <c:pt idx="0">
                  <c:v>04.09.2013 Mittwoch</c:v>
                </c:pt>
              </c:strCache>
            </c:strRef>
          </c:tx>
          <c:dLbls>
            <c:showVal val="1"/>
          </c:dLbls>
          <c:cat>
            <c:numRef>
              <c:f>(September!$C$37,September!$E$37,September!$G$37,September!$I$37,September!$K$37,September!$M$37,September!$O$37)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(September!$C$38,September!$E$38,September!$G$38,September!$I$38,September!$K$38,September!$M$38,September!$O$38)</c:f>
              <c:numCache>
                <c:formatCode>General</c:formatCode>
                <c:ptCount val="7"/>
              </c:numCache>
            </c:numRef>
          </c:val>
        </c:ser>
        <c:shape val="box"/>
        <c:axId val="133949696"/>
        <c:axId val="133955584"/>
        <c:axId val="0"/>
      </c:bar3DChart>
      <c:catAx>
        <c:axId val="133949696"/>
        <c:scaling>
          <c:orientation val="minMax"/>
        </c:scaling>
        <c:axPos val="b"/>
        <c:numFmt formatCode="hh:mm" sourceLinked="1"/>
        <c:tickLblPos val="nextTo"/>
        <c:txPr>
          <a:bodyPr/>
          <a:lstStyle/>
          <a:p>
            <a:pPr>
              <a:defRPr sz="800"/>
            </a:pPr>
            <a:endParaRPr lang="de-DE"/>
          </a:p>
        </c:txPr>
        <c:crossAx val="133955584"/>
        <c:crosses val="autoZero"/>
        <c:auto val="1"/>
        <c:lblAlgn val="ctr"/>
        <c:lblOffset val="100"/>
      </c:catAx>
      <c:valAx>
        <c:axId val="133955584"/>
        <c:scaling>
          <c:orientation val="minMax"/>
        </c:scaling>
        <c:axPos val="l"/>
        <c:majorGridlines/>
        <c:numFmt formatCode="General" sourceLinked="1"/>
        <c:tickLblPos val="nextTo"/>
        <c:crossAx val="1339496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52"/>
          <c:w val="0.8498068932606031"/>
          <c:h val="0.5894237761564205"/>
        </c:manualLayout>
      </c:layout>
      <c:bar3DChart>
        <c:barDir val="col"/>
        <c:grouping val="clustered"/>
        <c:ser>
          <c:idx val="0"/>
          <c:order val="0"/>
          <c:tx>
            <c:strRef>
              <c:f>Januar!$B$26:$B$27</c:f>
              <c:strCache>
                <c:ptCount val="1"/>
                <c:pt idx="0">
                  <c:v>03.01.2013 Donnerstag</c:v>
                </c:pt>
              </c:strCache>
            </c:strRef>
          </c:tx>
          <c:dLbls>
            <c:showVal val="1"/>
          </c:dLbls>
          <c:cat>
            <c:numRef>
              <c:f>(Januar!$C$27,Januar!$E$27,Januar!$G$27,Januar!$I$27,Januar!$K$27,Januar!$M$27,Januar!$O$27)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(Januar!$C$28,Januar!$E$28,Januar!$G$28,Januar!$I$28,Januar!$K$28,Januar!$M$28,Januar!$O$28)</c:f>
              <c:numCache>
                <c:formatCode>General</c:formatCode>
                <c:ptCount val="7"/>
              </c:numCache>
            </c:numRef>
          </c:val>
        </c:ser>
        <c:shape val="box"/>
        <c:axId val="83216256"/>
        <c:axId val="83217792"/>
        <c:axId val="0"/>
      </c:bar3DChart>
      <c:catAx>
        <c:axId val="83216256"/>
        <c:scaling>
          <c:orientation val="minMax"/>
        </c:scaling>
        <c:axPos val="b"/>
        <c:numFmt formatCode="hh:mm" sourceLinked="1"/>
        <c:tickLblPos val="nextTo"/>
        <c:crossAx val="83217792"/>
        <c:crosses val="autoZero"/>
        <c:auto val="1"/>
        <c:lblAlgn val="ctr"/>
        <c:lblOffset val="100"/>
      </c:catAx>
      <c:valAx>
        <c:axId val="83217792"/>
        <c:scaling>
          <c:orientation val="minMax"/>
        </c:scaling>
        <c:axPos val="l"/>
        <c:majorGridlines/>
        <c:numFmt formatCode="General" sourceLinked="1"/>
        <c:tickLblPos val="nextTo"/>
        <c:crossAx val="83216256"/>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Januar!$B$296:$B$297</c:f>
              <c:strCache>
                <c:ptCount val="1"/>
                <c:pt idx="0">
                  <c:v>30.01.2013 Mittwoch</c:v>
                </c:pt>
              </c:strCache>
            </c:strRef>
          </c:tx>
          <c:dLbls>
            <c:showVal val="1"/>
          </c:dLbls>
          <c:cat>
            <c:numRef>
              <c:f>(Januar!$C$297,Januar!$E$297,Januar!$G$297,Januar!$I$297,Januar!$K$297,Januar!$M$297,Januar!$O$297)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(Januar!$C$298,Januar!$E$298,Januar!$G$298,Januar!$I$298,Januar!$K$298,Januar!$M$298,Januar!$O$298)</c:f>
              <c:numCache>
                <c:formatCode>General</c:formatCode>
                <c:ptCount val="7"/>
              </c:numCache>
            </c:numRef>
          </c:val>
        </c:ser>
        <c:shape val="box"/>
        <c:axId val="101332096"/>
        <c:axId val="101333632"/>
        <c:axId val="0"/>
      </c:bar3DChart>
      <c:catAx>
        <c:axId val="101332096"/>
        <c:scaling>
          <c:orientation val="minMax"/>
        </c:scaling>
        <c:axPos val="b"/>
        <c:numFmt formatCode="hh:mm" sourceLinked="1"/>
        <c:tickLblPos val="nextTo"/>
        <c:crossAx val="101333632"/>
        <c:crosses val="autoZero"/>
        <c:auto val="1"/>
        <c:lblAlgn val="ctr"/>
        <c:lblOffset val="100"/>
      </c:catAx>
      <c:valAx>
        <c:axId val="101333632"/>
        <c:scaling>
          <c:orientation val="minMax"/>
        </c:scaling>
        <c:axPos val="l"/>
        <c:majorGridlines/>
        <c:numFmt formatCode="General" sourceLinked="1"/>
        <c:tickLblPos val="nextTo"/>
        <c:crossAx val="1013320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September!$B$46:$B$47</c:f>
              <c:strCache>
                <c:ptCount val="1"/>
                <c:pt idx="0">
                  <c:v>05.09.2013 Donnerstag</c:v>
                </c:pt>
              </c:strCache>
            </c:strRef>
          </c:tx>
          <c:dLbls>
            <c:showVal val="1"/>
          </c:dLbls>
          <c:cat>
            <c:numRef>
              <c:f>(September!$C$47,September!$E$47,September!$G$47,September!$I$47,September!$K$47,September!$M$47,September!$O$47)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(September!$C$48,September!$E$48,September!$G$48,September!$I$48,September!$K$48,September!$M$48,September!$O$48)</c:f>
              <c:numCache>
                <c:formatCode>General</c:formatCode>
                <c:ptCount val="7"/>
              </c:numCache>
            </c:numRef>
          </c:val>
        </c:ser>
        <c:shape val="box"/>
        <c:axId val="133984256"/>
        <c:axId val="133985792"/>
        <c:axId val="0"/>
      </c:bar3DChart>
      <c:catAx>
        <c:axId val="133984256"/>
        <c:scaling>
          <c:orientation val="minMax"/>
        </c:scaling>
        <c:axPos val="b"/>
        <c:numFmt formatCode="hh:mm" sourceLinked="1"/>
        <c:tickLblPos val="nextTo"/>
        <c:txPr>
          <a:bodyPr/>
          <a:lstStyle/>
          <a:p>
            <a:pPr>
              <a:defRPr sz="800"/>
            </a:pPr>
            <a:endParaRPr lang="de-DE"/>
          </a:p>
        </c:txPr>
        <c:crossAx val="133985792"/>
        <c:crosses val="autoZero"/>
        <c:auto val="1"/>
        <c:lblAlgn val="ctr"/>
        <c:lblOffset val="100"/>
      </c:catAx>
      <c:valAx>
        <c:axId val="133985792"/>
        <c:scaling>
          <c:orientation val="minMax"/>
        </c:scaling>
        <c:axPos val="l"/>
        <c:majorGridlines/>
        <c:numFmt formatCode="General" sourceLinked="1"/>
        <c:tickLblPos val="nextTo"/>
        <c:crossAx val="1339842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September!$B$56:$B$57</c:f>
              <c:strCache>
                <c:ptCount val="1"/>
                <c:pt idx="0">
                  <c:v>06.09.2013 Freitag</c:v>
                </c:pt>
              </c:strCache>
            </c:strRef>
          </c:tx>
          <c:dLbls>
            <c:showVal val="1"/>
          </c:dLbls>
          <c:cat>
            <c:numRef>
              <c:f>(September!$C$57,September!$E$57,September!$G$57,September!$I$57,September!$K$57,September!$M$57,September!$O$57)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(September!$C$58,September!$E$58,September!$G$58,September!$I$58,September!$K$58,September!$M$58,September!$O$58)</c:f>
              <c:numCache>
                <c:formatCode>General</c:formatCode>
                <c:ptCount val="7"/>
              </c:numCache>
            </c:numRef>
          </c:val>
        </c:ser>
        <c:shape val="box"/>
        <c:axId val="134022656"/>
        <c:axId val="134024192"/>
        <c:axId val="0"/>
      </c:bar3DChart>
      <c:catAx>
        <c:axId val="134022656"/>
        <c:scaling>
          <c:orientation val="minMax"/>
        </c:scaling>
        <c:axPos val="b"/>
        <c:numFmt formatCode="hh:mm" sourceLinked="1"/>
        <c:tickLblPos val="nextTo"/>
        <c:txPr>
          <a:bodyPr/>
          <a:lstStyle/>
          <a:p>
            <a:pPr>
              <a:defRPr sz="800"/>
            </a:pPr>
            <a:endParaRPr lang="de-DE"/>
          </a:p>
        </c:txPr>
        <c:crossAx val="134024192"/>
        <c:crosses val="autoZero"/>
        <c:auto val="1"/>
        <c:lblAlgn val="ctr"/>
        <c:lblOffset val="100"/>
      </c:catAx>
      <c:valAx>
        <c:axId val="134024192"/>
        <c:scaling>
          <c:orientation val="minMax"/>
        </c:scaling>
        <c:axPos val="l"/>
        <c:majorGridlines/>
        <c:numFmt formatCode="General" sourceLinked="1"/>
        <c:tickLblPos val="nextTo"/>
        <c:crossAx val="1340226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September!$B$66:$B$67</c:f>
              <c:strCache>
                <c:ptCount val="1"/>
                <c:pt idx="0">
                  <c:v>07.09.2013 Samstag</c:v>
                </c:pt>
              </c:strCache>
            </c:strRef>
          </c:tx>
          <c:dLbls>
            <c:showVal val="1"/>
          </c:dLbls>
          <c:cat>
            <c:numRef>
              <c:f>(September!$C$67,September!$E$67,September!$G$67,September!$I$67,September!$K$67,September!$M$67,September!$O$67)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(September!$C$68,September!$E$68,September!$G$68,September!$I$68,September!$K$68,September!$M$68,September!$O$68)</c:f>
              <c:numCache>
                <c:formatCode>General</c:formatCode>
                <c:ptCount val="7"/>
              </c:numCache>
            </c:numRef>
          </c:val>
        </c:ser>
        <c:shape val="box"/>
        <c:axId val="134044672"/>
        <c:axId val="134071040"/>
        <c:axId val="0"/>
      </c:bar3DChart>
      <c:catAx>
        <c:axId val="134044672"/>
        <c:scaling>
          <c:orientation val="minMax"/>
        </c:scaling>
        <c:axPos val="b"/>
        <c:numFmt formatCode="hh:mm" sourceLinked="1"/>
        <c:tickLblPos val="nextTo"/>
        <c:txPr>
          <a:bodyPr/>
          <a:lstStyle/>
          <a:p>
            <a:pPr>
              <a:defRPr sz="800"/>
            </a:pPr>
            <a:endParaRPr lang="de-DE"/>
          </a:p>
        </c:txPr>
        <c:crossAx val="134071040"/>
        <c:crosses val="autoZero"/>
        <c:auto val="1"/>
        <c:lblAlgn val="ctr"/>
        <c:lblOffset val="100"/>
      </c:catAx>
      <c:valAx>
        <c:axId val="134071040"/>
        <c:scaling>
          <c:orientation val="minMax"/>
        </c:scaling>
        <c:axPos val="l"/>
        <c:majorGridlines/>
        <c:numFmt formatCode="General" sourceLinked="1"/>
        <c:tickLblPos val="nextTo"/>
        <c:crossAx val="1340446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September!$B$76:$B$77</c:f>
              <c:strCache>
                <c:ptCount val="1"/>
                <c:pt idx="0">
                  <c:v>08.09.2013 Sonntag</c:v>
                </c:pt>
              </c:strCache>
            </c:strRef>
          </c:tx>
          <c:dLbls>
            <c:showVal val="1"/>
          </c:dLbls>
          <c:cat>
            <c:numRef>
              <c:f>(September!$C$77,September!$E$77,September!$G$77,September!$I$77,September!$K$77,September!$M$77,September!$O$77)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(September!$C$78,September!$E$78,September!$G$78,September!$I$78,September!$K$78,September!$M$78,September!$O$78)</c:f>
              <c:numCache>
                <c:formatCode>General</c:formatCode>
                <c:ptCount val="7"/>
              </c:numCache>
            </c:numRef>
          </c:val>
        </c:ser>
        <c:shape val="box"/>
        <c:axId val="134083328"/>
        <c:axId val="134084864"/>
        <c:axId val="0"/>
      </c:bar3DChart>
      <c:catAx>
        <c:axId val="134083328"/>
        <c:scaling>
          <c:orientation val="minMax"/>
        </c:scaling>
        <c:axPos val="b"/>
        <c:numFmt formatCode="hh:mm" sourceLinked="1"/>
        <c:tickLblPos val="nextTo"/>
        <c:txPr>
          <a:bodyPr/>
          <a:lstStyle/>
          <a:p>
            <a:pPr>
              <a:defRPr sz="800"/>
            </a:pPr>
            <a:endParaRPr lang="de-DE"/>
          </a:p>
        </c:txPr>
        <c:crossAx val="134084864"/>
        <c:crosses val="autoZero"/>
        <c:auto val="1"/>
        <c:lblAlgn val="ctr"/>
        <c:lblOffset val="100"/>
      </c:catAx>
      <c:valAx>
        <c:axId val="134084864"/>
        <c:scaling>
          <c:orientation val="minMax"/>
        </c:scaling>
        <c:axPos val="l"/>
        <c:majorGridlines/>
        <c:numFmt formatCode="General" sourceLinked="1"/>
        <c:tickLblPos val="nextTo"/>
        <c:crossAx val="1340833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September!$B$86:$B$87</c:f>
              <c:strCache>
                <c:ptCount val="1"/>
                <c:pt idx="0">
                  <c:v>09.09.2013 Montag</c:v>
                </c:pt>
              </c:strCache>
            </c:strRef>
          </c:tx>
          <c:dLbls>
            <c:showVal val="1"/>
          </c:dLbls>
          <c:cat>
            <c:numRef>
              <c:f>(September!$C$87,September!$E$87,September!$G$87,September!$I$87,September!$K$87,September!$M$87,September!$O$87)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(September!$C$88,September!$E$88,September!$G$88,September!$I$88,September!$K$88,September!$M$88,September!$O$88)</c:f>
              <c:numCache>
                <c:formatCode>General</c:formatCode>
                <c:ptCount val="7"/>
              </c:numCache>
            </c:numRef>
          </c:val>
        </c:ser>
        <c:shape val="box"/>
        <c:axId val="134134016"/>
        <c:axId val="134139904"/>
        <c:axId val="0"/>
      </c:bar3DChart>
      <c:catAx>
        <c:axId val="134134016"/>
        <c:scaling>
          <c:orientation val="minMax"/>
        </c:scaling>
        <c:axPos val="b"/>
        <c:numFmt formatCode="hh:mm" sourceLinked="1"/>
        <c:tickLblPos val="nextTo"/>
        <c:txPr>
          <a:bodyPr/>
          <a:lstStyle/>
          <a:p>
            <a:pPr>
              <a:defRPr sz="800"/>
            </a:pPr>
            <a:endParaRPr lang="de-DE"/>
          </a:p>
        </c:txPr>
        <c:crossAx val="134139904"/>
        <c:crosses val="autoZero"/>
        <c:auto val="1"/>
        <c:lblAlgn val="ctr"/>
        <c:lblOffset val="100"/>
      </c:catAx>
      <c:valAx>
        <c:axId val="134139904"/>
        <c:scaling>
          <c:orientation val="minMax"/>
        </c:scaling>
        <c:axPos val="l"/>
        <c:majorGridlines/>
        <c:numFmt formatCode="General" sourceLinked="1"/>
        <c:tickLblPos val="nextTo"/>
        <c:crossAx val="1341340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September!$B$96:$B$97</c:f>
              <c:strCache>
                <c:ptCount val="1"/>
                <c:pt idx="0">
                  <c:v>10.09.2013 Dienstag</c:v>
                </c:pt>
              </c:strCache>
            </c:strRef>
          </c:tx>
          <c:dLbls>
            <c:showVal val="1"/>
          </c:dLbls>
          <c:cat>
            <c:numRef>
              <c:f>(September!$C$97,September!$E$97,September!$G$97,September!$I$97,September!$K$97,September!$M$97,September!$O$97)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(September!$C$98,September!$E$98,September!$G$98,September!$I$98,September!$K$98,September!$M$98,September!$O$98)</c:f>
              <c:numCache>
                <c:formatCode>General</c:formatCode>
                <c:ptCount val="7"/>
              </c:numCache>
            </c:numRef>
          </c:val>
        </c:ser>
        <c:shape val="box"/>
        <c:axId val="134168576"/>
        <c:axId val="134170112"/>
        <c:axId val="0"/>
      </c:bar3DChart>
      <c:catAx>
        <c:axId val="134168576"/>
        <c:scaling>
          <c:orientation val="minMax"/>
        </c:scaling>
        <c:axPos val="b"/>
        <c:numFmt formatCode="hh:mm" sourceLinked="1"/>
        <c:tickLblPos val="nextTo"/>
        <c:txPr>
          <a:bodyPr/>
          <a:lstStyle/>
          <a:p>
            <a:pPr>
              <a:defRPr sz="800"/>
            </a:pPr>
            <a:endParaRPr lang="de-DE"/>
          </a:p>
        </c:txPr>
        <c:crossAx val="134170112"/>
        <c:crosses val="autoZero"/>
        <c:auto val="1"/>
        <c:lblAlgn val="ctr"/>
        <c:lblOffset val="100"/>
      </c:catAx>
      <c:valAx>
        <c:axId val="134170112"/>
        <c:scaling>
          <c:orientation val="minMax"/>
        </c:scaling>
        <c:axPos val="l"/>
        <c:majorGridlines/>
        <c:numFmt formatCode="General" sourceLinked="1"/>
        <c:tickLblPos val="nextTo"/>
        <c:crossAx val="1341685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September!$B$106:$B$107</c:f>
              <c:strCache>
                <c:ptCount val="1"/>
                <c:pt idx="0">
                  <c:v>11.09.2013 Mittwoch</c:v>
                </c:pt>
              </c:strCache>
            </c:strRef>
          </c:tx>
          <c:dLbls>
            <c:showVal val="1"/>
          </c:dLbls>
          <c:cat>
            <c:numRef>
              <c:f>(September!$C$107,September!$E$107,September!$G$107,September!$I$107,September!$K$107,September!$M$107,September!$O$107)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(September!$C$108,September!$E$108,September!$G$108,September!$I$108,September!$K$108,September!$M$108,September!$O$108)</c:f>
              <c:numCache>
                <c:formatCode>General</c:formatCode>
                <c:ptCount val="7"/>
              </c:numCache>
            </c:numRef>
          </c:val>
        </c:ser>
        <c:shape val="box"/>
        <c:axId val="134194688"/>
        <c:axId val="134196224"/>
        <c:axId val="0"/>
      </c:bar3DChart>
      <c:catAx>
        <c:axId val="134194688"/>
        <c:scaling>
          <c:orientation val="minMax"/>
        </c:scaling>
        <c:axPos val="b"/>
        <c:numFmt formatCode="hh:mm" sourceLinked="1"/>
        <c:tickLblPos val="nextTo"/>
        <c:txPr>
          <a:bodyPr/>
          <a:lstStyle/>
          <a:p>
            <a:pPr>
              <a:defRPr sz="800"/>
            </a:pPr>
            <a:endParaRPr lang="de-DE"/>
          </a:p>
        </c:txPr>
        <c:crossAx val="134196224"/>
        <c:crosses val="autoZero"/>
        <c:auto val="1"/>
        <c:lblAlgn val="ctr"/>
        <c:lblOffset val="100"/>
      </c:catAx>
      <c:valAx>
        <c:axId val="134196224"/>
        <c:scaling>
          <c:orientation val="minMax"/>
        </c:scaling>
        <c:axPos val="l"/>
        <c:majorGridlines/>
        <c:numFmt formatCode="General" sourceLinked="1"/>
        <c:tickLblPos val="nextTo"/>
        <c:crossAx val="13419468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September!$B$116:$B$117</c:f>
              <c:strCache>
                <c:ptCount val="1"/>
                <c:pt idx="0">
                  <c:v>12.09.2013 Donnerstag</c:v>
                </c:pt>
              </c:strCache>
            </c:strRef>
          </c:tx>
          <c:dLbls>
            <c:showVal val="1"/>
          </c:dLbls>
          <c:cat>
            <c:numRef>
              <c:f>(September!$C$117,September!$E$117,September!$G$117,September!$I$117,September!$K$117,September!$M$117,September!$O$117)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(September!$C$118,September!$E$118,September!$G$118,September!$I$118,September!$K$118,September!$M$118,September!$O$118)</c:f>
              <c:numCache>
                <c:formatCode>General</c:formatCode>
                <c:ptCount val="7"/>
              </c:numCache>
            </c:numRef>
          </c:val>
        </c:ser>
        <c:shape val="box"/>
        <c:axId val="134237184"/>
        <c:axId val="134259456"/>
        <c:axId val="0"/>
      </c:bar3DChart>
      <c:catAx>
        <c:axId val="134237184"/>
        <c:scaling>
          <c:orientation val="minMax"/>
        </c:scaling>
        <c:axPos val="b"/>
        <c:numFmt formatCode="hh:mm" sourceLinked="1"/>
        <c:tickLblPos val="nextTo"/>
        <c:txPr>
          <a:bodyPr/>
          <a:lstStyle/>
          <a:p>
            <a:pPr>
              <a:defRPr sz="800"/>
            </a:pPr>
            <a:endParaRPr lang="de-DE"/>
          </a:p>
        </c:txPr>
        <c:crossAx val="134259456"/>
        <c:crosses val="autoZero"/>
        <c:auto val="1"/>
        <c:lblAlgn val="ctr"/>
        <c:lblOffset val="100"/>
      </c:catAx>
      <c:valAx>
        <c:axId val="134259456"/>
        <c:scaling>
          <c:orientation val="minMax"/>
        </c:scaling>
        <c:axPos val="l"/>
        <c:majorGridlines/>
        <c:numFmt formatCode="General" sourceLinked="1"/>
        <c:tickLblPos val="nextTo"/>
        <c:crossAx val="1342371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September!$B$126:$B$127</c:f>
              <c:strCache>
                <c:ptCount val="1"/>
                <c:pt idx="0">
                  <c:v>13.09.2013 Freitag</c:v>
                </c:pt>
              </c:strCache>
            </c:strRef>
          </c:tx>
          <c:dLbls>
            <c:showVal val="1"/>
          </c:dLbls>
          <c:cat>
            <c:numRef>
              <c:f>(September!$C$127,September!$E$127,September!$G$127,September!$I$127,September!$K$127,September!$M$127,September!$O$127)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(September!$C$128,September!$E$128,September!$G$128,September!$I$128,September!$K$128,September!$M$128,September!$O$128)</c:f>
              <c:numCache>
                <c:formatCode>General</c:formatCode>
                <c:ptCount val="7"/>
              </c:numCache>
            </c:numRef>
          </c:val>
        </c:ser>
        <c:shape val="box"/>
        <c:axId val="134275840"/>
        <c:axId val="134277376"/>
        <c:axId val="0"/>
      </c:bar3DChart>
      <c:catAx>
        <c:axId val="134275840"/>
        <c:scaling>
          <c:orientation val="minMax"/>
        </c:scaling>
        <c:axPos val="b"/>
        <c:numFmt formatCode="hh:mm" sourceLinked="1"/>
        <c:tickLblPos val="nextTo"/>
        <c:txPr>
          <a:bodyPr/>
          <a:lstStyle/>
          <a:p>
            <a:pPr>
              <a:defRPr sz="800"/>
            </a:pPr>
            <a:endParaRPr lang="de-DE"/>
          </a:p>
        </c:txPr>
        <c:crossAx val="134277376"/>
        <c:crosses val="autoZero"/>
        <c:auto val="1"/>
        <c:lblAlgn val="ctr"/>
        <c:lblOffset val="100"/>
      </c:catAx>
      <c:valAx>
        <c:axId val="134277376"/>
        <c:scaling>
          <c:orientation val="minMax"/>
        </c:scaling>
        <c:axPos val="l"/>
        <c:majorGridlines/>
        <c:numFmt formatCode="General" sourceLinked="1"/>
        <c:tickLblPos val="nextTo"/>
        <c:crossAx val="134275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September!$B$136:$B$137</c:f>
              <c:strCache>
                <c:ptCount val="1"/>
                <c:pt idx="0">
                  <c:v>14.09.2013 Samstag</c:v>
                </c:pt>
              </c:strCache>
            </c:strRef>
          </c:tx>
          <c:dLbls>
            <c:showVal val="1"/>
          </c:dLbls>
          <c:cat>
            <c:numRef>
              <c:f>(September!$C$137,September!$E$137,September!$G$137,September!$I$137,September!$K$137,September!$M$137,September!$O$137)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(September!$C$138,September!$E$138,September!$G$138,September!$I$138,September!$K$138,September!$M$138,September!$O$138)</c:f>
              <c:numCache>
                <c:formatCode>General</c:formatCode>
                <c:ptCount val="7"/>
              </c:numCache>
            </c:numRef>
          </c:val>
        </c:ser>
        <c:shape val="box"/>
        <c:axId val="134310144"/>
        <c:axId val="134320128"/>
        <c:axId val="0"/>
      </c:bar3DChart>
      <c:catAx>
        <c:axId val="134310144"/>
        <c:scaling>
          <c:orientation val="minMax"/>
        </c:scaling>
        <c:axPos val="b"/>
        <c:numFmt formatCode="hh:mm" sourceLinked="1"/>
        <c:tickLblPos val="nextTo"/>
        <c:txPr>
          <a:bodyPr/>
          <a:lstStyle/>
          <a:p>
            <a:pPr>
              <a:defRPr sz="800"/>
            </a:pPr>
            <a:endParaRPr lang="de-DE"/>
          </a:p>
        </c:txPr>
        <c:crossAx val="134320128"/>
        <c:crosses val="autoZero"/>
        <c:auto val="1"/>
        <c:lblAlgn val="ctr"/>
        <c:lblOffset val="100"/>
      </c:catAx>
      <c:valAx>
        <c:axId val="134320128"/>
        <c:scaling>
          <c:orientation val="minMax"/>
        </c:scaling>
        <c:axPos val="l"/>
        <c:majorGridlines/>
        <c:numFmt formatCode="General" sourceLinked="1"/>
        <c:tickLblPos val="nextTo"/>
        <c:crossAx val="1343101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Januar!$B$306:$B$307</c:f>
              <c:strCache>
                <c:ptCount val="1"/>
                <c:pt idx="0">
                  <c:v>31.01.2013 Donnerstag</c:v>
                </c:pt>
              </c:strCache>
            </c:strRef>
          </c:tx>
          <c:dLbls>
            <c:showVal val="1"/>
          </c:dLbls>
          <c:cat>
            <c:numRef>
              <c:f>(Januar!$C$307,Januar!$E$307,Januar!$G$307,Januar!$I$307,Januar!$K$307,Januar!$M$307,Januar!$O$307)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(Januar!$C$308,Januar!$E$308,Januar!$G$308,Januar!$I$308,Januar!$K$308,Januar!$M$308,Januar!$O$308)</c:f>
              <c:numCache>
                <c:formatCode>General</c:formatCode>
                <c:ptCount val="7"/>
              </c:numCache>
            </c:numRef>
          </c:val>
        </c:ser>
        <c:shape val="box"/>
        <c:axId val="101366400"/>
        <c:axId val="101372288"/>
        <c:axId val="0"/>
      </c:bar3DChart>
      <c:catAx>
        <c:axId val="101366400"/>
        <c:scaling>
          <c:orientation val="minMax"/>
        </c:scaling>
        <c:axPos val="b"/>
        <c:numFmt formatCode="hh:mm" sourceLinked="1"/>
        <c:tickLblPos val="nextTo"/>
        <c:crossAx val="101372288"/>
        <c:crosses val="autoZero"/>
        <c:auto val="1"/>
        <c:lblAlgn val="ctr"/>
        <c:lblOffset val="100"/>
      </c:catAx>
      <c:valAx>
        <c:axId val="101372288"/>
        <c:scaling>
          <c:orientation val="minMax"/>
        </c:scaling>
        <c:axPos val="l"/>
        <c:majorGridlines/>
        <c:numFmt formatCode="General" sourceLinked="1"/>
        <c:tickLblPos val="nextTo"/>
        <c:crossAx val="101366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September!$B$146:$B$147</c:f>
              <c:strCache>
                <c:ptCount val="1"/>
                <c:pt idx="0">
                  <c:v>15.09.2013 Sonntag</c:v>
                </c:pt>
              </c:strCache>
            </c:strRef>
          </c:tx>
          <c:dLbls>
            <c:showVal val="1"/>
          </c:dLbls>
          <c:cat>
            <c:numRef>
              <c:f>(September!$C$147,September!$E$147,September!$G$147,September!$I$147,September!$K$147,September!$M$147,September!$O$147)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(September!$C$148,September!$E$148,September!$G$148,September!$I$148,September!$K$148,September!$M$148,September!$O$148)</c:f>
              <c:numCache>
                <c:formatCode>General</c:formatCode>
                <c:ptCount val="7"/>
              </c:numCache>
            </c:numRef>
          </c:val>
        </c:ser>
        <c:shape val="box"/>
        <c:axId val="134344704"/>
        <c:axId val="134346240"/>
        <c:axId val="0"/>
      </c:bar3DChart>
      <c:catAx>
        <c:axId val="134344704"/>
        <c:scaling>
          <c:orientation val="minMax"/>
        </c:scaling>
        <c:axPos val="b"/>
        <c:numFmt formatCode="hh:mm" sourceLinked="1"/>
        <c:tickLblPos val="nextTo"/>
        <c:txPr>
          <a:bodyPr/>
          <a:lstStyle/>
          <a:p>
            <a:pPr>
              <a:defRPr sz="800"/>
            </a:pPr>
            <a:endParaRPr lang="de-DE"/>
          </a:p>
        </c:txPr>
        <c:crossAx val="134346240"/>
        <c:crosses val="autoZero"/>
        <c:auto val="1"/>
        <c:lblAlgn val="ctr"/>
        <c:lblOffset val="100"/>
      </c:catAx>
      <c:valAx>
        <c:axId val="134346240"/>
        <c:scaling>
          <c:orientation val="minMax"/>
        </c:scaling>
        <c:axPos val="l"/>
        <c:majorGridlines/>
        <c:numFmt formatCode="General" sourceLinked="1"/>
        <c:tickLblPos val="nextTo"/>
        <c:crossAx val="1343447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September!$B$156:$B$157</c:f>
              <c:strCache>
                <c:ptCount val="1"/>
                <c:pt idx="0">
                  <c:v>16.09.2013 Montag</c:v>
                </c:pt>
              </c:strCache>
            </c:strRef>
          </c:tx>
          <c:dLbls>
            <c:showVal val="1"/>
          </c:dLbls>
          <c:cat>
            <c:numRef>
              <c:f>(September!$C$157,September!$E$157,September!$G$157,September!$I$157,September!$K$157,September!$M$157,September!$O$157)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(September!$C$158,September!$E$158,September!$G$158,September!$I$158,September!$K$158,September!$M$158,September!$O$158)</c:f>
              <c:numCache>
                <c:formatCode>General</c:formatCode>
                <c:ptCount val="7"/>
              </c:numCache>
            </c:numRef>
          </c:val>
        </c:ser>
        <c:shape val="box"/>
        <c:axId val="134379008"/>
        <c:axId val="134380544"/>
        <c:axId val="0"/>
      </c:bar3DChart>
      <c:catAx>
        <c:axId val="134379008"/>
        <c:scaling>
          <c:orientation val="minMax"/>
        </c:scaling>
        <c:axPos val="b"/>
        <c:numFmt formatCode="hh:mm" sourceLinked="1"/>
        <c:tickLblPos val="nextTo"/>
        <c:txPr>
          <a:bodyPr/>
          <a:lstStyle/>
          <a:p>
            <a:pPr>
              <a:defRPr sz="800"/>
            </a:pPr>
            <a:endParaRPr lang="de-DE"/>
          </a:p>
        </c:txPr>
        <c:crossAx val="134380544"/>
        <c:crosses val="autoZero"/>
        <c:auto val="1"/>
        <c:lblAlgn val="ctr"/>
        <c:lblOffset val="100"/>
      </c:catAx>
      <c:valAx>
        <c:axId val="134380544"/>
        <c:scaling>
          <c:orientation val="minMax"/>
        </c:scaling>
        <c:axPos val="l"/>
        <c:majorGridlines/>
        <c:numFmt formatCode="General" sourceLinked="1"/>
        <c:tickLblPos val="nextTo"/>
        <c:crossAx val="134379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September!$B$166:$B$167</c:f>
              <c:strCache>
                <c:ptCount val="1"/>
                <c:pt idx="0">
                  <c:v>17.09.2013 Dienstag</c:v>
                </c:pt>
              </c:strCache>
            </c:strRef>
          </c:tx>
          <c:dLbls>
            <c:showVal val="1"/>
          </c:dLbls>
          <c:cat>
            <c:numRef>
              <c:f>(September!$C$167,September!$E$167,September!$G$167,September!$I$167,September!$K$167,September!$M$167,September!$O$167)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(September!$C$168,September!$E$168,September!$G$168,September!$I$168,September!$K$168,September!$M$168,September!$O$168)</c:f>
              <c:numCache>
                <c:formatCode>General</c:formatCode>
                <c:ptCount val="7"/>
              </c:numCache>
            </c:numRef>
          </c:val>
        </c:ser>
        <c:shape val="box"/>
        <c:axId val="134409216"/>
        <c:axId val="134419200"/>
        <c:axId val="0"/>
      </c:bar3DChart>
      <c:catAx>
        <c:axId val="134409216"/>
        <c:scaling>
          <c:orientation val="minMax"/>
        </c:scaling>
        <c:axPos val="b"/>
        <c:numFmt formatCode="hh:mm" sourceLinked="1"/>
        <c:tickLblPos val="nextTo"/>
        <c:txPr>
          <a:bodyPr/>
          <a:lstStyle/>
          <a:p>
            <a:pPr>
              <a:defRPr sz="800"/>
            </a:pPr>
            <a:endParaRPr lang="de-DE"/>
          </a:p>
        </c:txPr>
        <c:crossAx val="134419200"/>
        <c:crosses val="autoZero"/>
        <c:auto val="1"/>
        <c:lblAlgn val="ctr"/>
        <c:lblOffset val="100"/>
      </c:catAx>
      <c:valAx>
        <c:axId val="134419200"/>
        <c:scaling>
          <c:orientation val="minMax"/>
        </c:scaling>
        <c:axPos val="l"/>
        <c:majorGridlines/>
        <c:numFmt formatCode="General" sourceLinked="1"/>
        <c:tickLblPos val="nextTo"/>
        <c:crossAx val="1344092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September!$B$176:$B$177</c:f>
              <c:strCache>
                <c:ptCount val="1"/>
                <c:pt idx="0">
                  <c:v>18.09.2013 Mittwoch</c:v>
                </c:pt>
              </c:strCache>
            </c:strRef>
          </c:tx>
          <c:dLbls>
            <c:showVal val="1"/>
          </c:dLbls>
          <c:cat>
            <c:numRef>
              <c:f>(September!$C$177,September!$E$177,September!$G$177,September!$I$177,September!$K$177,September!$M$177,September!$O$177)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(September!$C$178,September!$E$178,September!$G$178,September!$I$178,September!$K$178,September!$M$178,September!$O$178)</c:f>
              <c:numCache>
                <c:formatCode>General</c:formatCode>
                <c:ptCount val="7"/>
              </c:numCache>
            </c:numRef>
          </c:val>
        </c:ser>
        <c:shape val="box"/>
        <c:axId val="134468352"/>
        <c:axId val="134469888"/>
        <c:axId val="0"/>
      </c:bar3DChart>
      <c:catAx>
        <c:axId val="134468352"/>
        <c:scaling>
          <c:orientation val="minMax"/>
        </c:scaling>
        <c:axPos val="b"/>
        <c:numFmt formatCode="hh:mm" sourceLinked="1"/>
        <c:tickLblPos val="nextTo"/>
        <c:txPr>
          <a:bodyPr/>
          <a:lstStyle/>
          <a:p>
            <a:pPr>
              <a:defRPr sz="800"/>
            </a:pPr>
            <a:endParaRPr lang="de-DE"/>
          </a:p>
        </c:txPr>
        <c:crossAx val="134469888"/>
        <c:crosses val="autoZero"/>
        <c:auto val="1"/>
        <c:lblAlgn val="ctr"/>
        <c:lblOffset val="100"/>
      </c:catAx>
      <c:valAx>
        <c:axId val="134469888"/>
        <c:scaling>
          <c:orientation val="minMax"/>
        </c:scaling>
        <c:axPos val="l"/>
        <c:majorGridlines/>
        <c:numFmt formatCode="General" sourceLinked="1"/>
        <c:tickLblPos val="nextTo"/>
        <c:crossAx val="1344683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September!$B$186:$B$187</c:f>
              <c:strCache>
                <c:ptCount val="1"/>
                <c:pt idx="0">
                  <c:v>19.09.2013 Donnerstag</c:v>
                </c:pt>
              </c:strCache>
            </c:strRef>
          </c:tx>
          <c:dLbls>
            <c:showVal val="1"/>
          </c:dLbls>
          <c:cat>
            <c:numRef>
              <c:f>(September!$C$187,September!$E$187,September!$G$187,September!$I$187,September!$K$187,September!$M$187,September!$O$187)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(September!$C$188,September!$E$188,September!$G$188,September!$I$188,September!$K$188,September!$M$188,September!$O$188)</c:f>
              <c:numCache>
                <c:formatCode>General</c:formatCode>
                <c:ptCount val="7"/>
              </c:numCache>
            </c:numRef>
          </c:val>
        </c:ser>
        <c:shape val="box"/>
        <c:axId val="123623680"/>
        <c:axId val="123633664"/>
        <c:axId val="0"/>
      </c:bar3DChart>
      <c:catAx>
        <c:axId val="123623680"/>
        <c:scaling>
          <c:orientation val="minMax"/>
        </c:scaling>
        <c:axPos val="b"/>
        <c:numFmt formatCode="hh:mm" sourceLinked="1"/>
        <c:tickLblPos val="nextTo"/>
        <c:txPr>
          <a:bodyPr/>
          <a:lstStyle/>
          <a:p>
            <a:pPr>
              <a:defRPr sz="800"/>
            </a:pPr>
            <a:endParaRPr lang="de-DE"/>
          </a:p>
        </c:txPr>
        <c:crossAx val="123633664"/>
        <c:crosses val="autoZero"/>
        <c:auto val="1"/>
        <c:lblAlgn val="ctr"/>
        <c:lblOffset val="100"/>
      </c:catAx>
      <c:valAx>
        <c:axId val="123633664"/>
        <c:scaling>
          <c:orientation val="minMax"/>
        </c:scaling>
        <c:axPos val="l"/>
        <c:majorGridlines/>
        <c:numFmt formatCode="General" sourceLinked="1"/>
        <c:tickLblPos val="nextTo"/>
        <c:crossAx val="1236236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September!$B$196:$B$197</c:f>
              <c:strCache>
                <c:ptCount val="1"/>
                <c:pt idx="0">
                  <c:v>20.09.2013 Freitag</c:v>
                </c:pt>
              </c:strCache>
            </c:strRef>
          </c:tx>
          <c:dLbls>
            <c:showVal val="1"/>
          </c:dLbls>
          <c:cat>
            <c:numRef>
              <c:f>(September!$C$197,September!$E$197,September!$G$197,September!$I$197,September!$K$197,September!$M$197,September!$O$197)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(September!$C$198,September!$E$198,September!$G$198,September!$I$198,September!$K$198,September!$M$198,September!$O$198)</c:f>
              <c:numCache>
                <c:formatCode>General</c:formatCode>
                <c:ptCount val="7"/>
              </c:numCache>
            </c:numRef>
          </c:val>
        </c:ser>
        <c:shape val="box"/>
        <c:axId val="123658624"/>
        <c:axId val="123660160"/>
        <c:axId val="0"/>
      </c:bar3DChart>
      <c:catAx>
        <c:axId val="123658624"/>
        <c:scaling>
          <c:orientation val="minMax"/>
        </c:scaling>
        <c:axPos val="b"/>
        <c:numFmt formatCode="hh:mm" sourceLinked="1"/>
        <c:tickLblPos val="nextTo"/>
        <c:txPr>
          <a:bodyPr/>
          <a:lstStyle/>
          <a:p>
            <a:pPr>
              <a:defRPr sz="800"/>
            </a:pPr>
            <a:endParaRPr lang="de-DE"/>
          </a:p>
        </c:txPr>
        <c:crossAx val="123660160"/>
        <c:crosses val="autoZero"/>
        <c:auto val="1"/>
        <c:lblAlgn val="ctr"/>
        <c:lblOffset val="100"/>
      </c:catAx>
      <c:valAx>
        <c:axId val="123660160"/>
        <c:scaling>
          <c:orientation val="minMax"/>
        </c:scaling>
        <c:axPos val="l"/>
        <c:majorGridlines/>
        <c:numFmt formatCode="General" sourceLinked="1"/>
        <c:tickLblPos val="nextTo"/>
        <c:crossAx val="1236586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September!$B$206:$B$207</c:f>
              <c:strCache>
                <c:ptCount val="1"/>
                <c:pt idx="0">
                  <c:v>21.09.2013 Samstag</c:v>
                </c:pt>
              </c:strCache>
            </c:strRef>
          </c:tx>
          <c:dLbls>
            <c:showVal val="1"/>
          </c:dLbls>
          <c:cat>
            <c:numRef>
              <c:f>(September!$C$207,September!$E$207,September!$G$207,September!$I$207,September!$K$207,September!$M$207,September!$O$207)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(September!$C$208,September!$E$208,September!$G$208,September!$I$208,September!$K$208,September!$M$208,September!$O$208)</c:f>
              <c:numCache>
                <c:formatCode>General</c:formatCode>
                <c:ptCount val="7"/>
              </c:numCache>
            </c:numRef>
          </c:val>
        </c:ser>
        <c:shape val="box"/>
        <c:axId val="131553152"/>
        <c:axId val="131554688"/>
        <c:axId val="0"/>
      </c:bar3DChart>
      <c:catAx>
        <c:axId val="131553152"/>
        <c:scaling>
          <c:orientation val="minMax"/>
        </c:scaling>
        <c:axPos val="b"/>
        <c:numFmt formatCode="hh:mm" sourceLinked="1"/>
        <c:tickLblPos val="nextTo"/>
        <c:txPr>
          <a:bodyPr/>
          <a:lstStyle/>
          <a:p>
            <a:pPr>
              <a:defRPr sz="800"/>
            </a:pPr>
            <a:endParaRPr lang="de-DE"/>
          </a:p>
        </c:txPr>
        <c:crossAx val="131554688"/>
        <c:crosses val="autoZero"/>
        <c:auto val="1"/>
        <c:lblAlgn val="ctr"/>
        <c:lblOffset val="100"/>
      </c:catAx>
      <c:valAx>
        <c:axId val="131554688"/>
        <c:scaling>
          <c:orientation val="minMax"/>
        </c:scaling>
        <c:axPos val="l"/>
        <c:majorGridlines/>
        <c:numFmt formatCode="General" sourceLinked="1"/>
        <c:tickLblPos val="nextTo"/>
        <c:crossAx val="1315531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September!$B$216:$B$217</c:f>
              <c:strCache>
                <c:ptCount val="1"/>
                <c:pt idx="0">
                  <c:v>22.09.2013 Sonntag</c:v>
                </c:pt>
              </c:strCache>
            </c:strRef>
          </c:tx>
          <c:dLbls>
            <c:showVal val="1"/>
          </c:dLbls>
          <c:cat>
            <c:numRef>
              <c:f>(September!$C$217,September!$E$217,September!$G$217,September!$I$217,September!$K$217,September!$M$217,September!$O$217)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(September!$C$218,September!$E$218,September!$G$218,September!$I$218,September!$K$218,September!$M$218,September!$O$218)</c:f>
              <c:numCache>
                <c:formatCode>General</c:formatCode>
                <c:ptCount val="7"/>
              </c:numCache>
            </c:numRef>
          </c:val>
        </c:ser>
        <c:shape val="box"/>
        <c:axId val="131575168"/>
        <c:axId val="134485120"/>
        <c:axId val="0"/>
      </c:bar3DChart>
      <c:catAx>
        <c:axId val="131575168"/>
        <c:scaling>
          <c:orientation val="minMax"/>
        </c:scaling>
        <c:axPos val="b"/>
        <c:numFmt formatCode="hh:mm" sourceLinked="1"/>
        <c:tickLblPos val="nextTo"/>
        <c:txPr>
          <a:bodyPr/>
          <a:lstStyle/>
          <a:p>
            <a:pPr>
              <a:defRPr sz="800"/>
            </a:pPr>
            <a:endParaRPr lang="de-DE"/>
          </a:p>
        </c:txPr>
        <c:crossAx val="134485120"/>
        <c:crosses val="autoZero"/>
        <c:auto val="1"/>
        <c:lblAlgn val="ctr"/>
        <c:lblOffset val="100"/>
      </c:catAx>
      <c:valAx>
        <c:axId val="134485120"/>
        <c:scaling>
          <c:orientation val="minMax"/>
        </c:scaling>
        <c:axPos val="l"/>
        <c:majorGridlines/>
        <c:numFmt formatCode="General" sourceLinked="1"/>
        <c:tickLblPos val="nextTo"/>
        <c:crossAx val="1315751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September!$B$226:$B$227</c:f>
              <c:strCache>
                <c:ptCount val="1"/>
                <c:pt idx="0">
                  <c:v>23.09.2013 Montag</c:v>
                </c:pt>
              </c:strCache>
            </c:strRef>
          </c:tx>
          <c:dLbls>
            <c:showVal val="1"/>
          </c:dLbls>
          <c:cat>
            <c:numRef>
              <c:f>(September!$C$227,September!$E$227,September!$G$227,September!$I$227,September!$K$227,September!$M$227,September!$O$227)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(September!$C$228,September!$E$228,September!$G$228,September!$I$228,September!$K$228,September!$M$228,September!$O$228)</c:f>
              <c:numCache>
                <c:formatCode>General</c:formatCode>
                <c:ptCount val="7"/>
              </c:numCache>
            </c:numRef>
          </c:val>
        </c:ser>
        <c:shape val="box"/>
        <c:axId val="134513792"/>
        <c:axId val="134515328"/>
        <c:axId val="0"/>
      </c:bar3DChart>
      <c:catAx>
        <c:axId val="134513792"/>
        <c:scaling>
          <c:orientation val="minMax"/>
        </c:scaling>
        <c:axPos val="b"/>
        <c:numFmt formatCode="hh:mm" sourceLinked="1"/>
        <c:tickLblPos val="nextTo"/>
        <c:txPr>
          <a:bodyPr/>
          <a:lstStyle/>
          <a:p>
            <a:pPr>
              <a:defRPr sz="800"/>
            </a:pPr>
            <a:endParaRPr lang="de-DE"/>
          </a:p>
        </c:txPr>
        <c:crossAx val="134515328"/>
        <c:crosses val="autoZero"/>
        <c:auto val="1"/>
        <c:lblAlgn val="ctr"/>
        <c:lblOffset val="100"/>
      </c:catAx>
      <c:valAx>
        <c:axId val="134515328"/>
        <c:scaling>
          <c:orientation val="minMax"/>
        </c:scaling>
        <c:axPos val="l"/>
        <c:majorGridlines/>
        <c:numFmt formatCode="General" sourceLinked="1"/>
        <c:tickLblPos val="nextTo"/>
        <c:crossAx val="1345137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1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September!$B$236:$B$237</c:f>
              <c:strCache>
                <c:ptCount val="1"/>
                <c:pt idx="0">
                  <c:v>24.09.2013 Dienstag</c:v>
                </c:pt>
              </c:strCache>
            </c:strRef>
          </c:tx>
          <c:dLbls>
            <c:showVal val="1"/>
          </c:dLbls>
          <c:cat>
            <c:numRef>
              <c:f>(September!$C$237,September!$E$237,September!$G$237,September!$I$237,September!$K$237,September!$M$237,September!$O$237)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(September!$C$238,September!$E$238,September!$G$238,September!$I$238,September!$K$238,September!$M$238,September!$O$238)</c:f>
              <c:numCache>
                <c:formatCode>General</c:formatCode>
                <c:ptCount val="7"/>
              </c:numCache>
            </c:numRef>
          </c:val>
        </c:ser>
        <c:shape val="box"/>
        <c:axId val="126884096"/>
        <c:axId val="126889984"/>
        <c:axId val="0"/>
      </c:bar3DChart>
      <c:catAx>
        <c:axId val="126884096"/>
        <c:scaling>
          <c:orientation val="minMax"/>
        </c:scaling>
        <c:axPos val="b"/>
        <c:numFmt formatCode="hh:mm" sourceLinked="1"/>
        <c:tickLblPos val="nextTo"/>
        <c:txPr>
          <a:bodyPr/>
          <a:lstStyle/>
          <a:p>
            <a:pPr>
              <a:defRPr sz="800"/>
            </a:pPr>
            <a:endParaRPr lang="de-DE"/>
          </a:p>
        </c:txPr>
        <c:crossAx val="126889984"/>
        <c:crosses val="autoZero"/>
        <c:auto val="1"/>
        <c:lblAlgn val="ctr"/>
        <c:lblOffset val="100"/>
      </c:catAx>
      <c:valAx>
        <c:axId val="126889984"/>
        <c:scaling>
          <c:orientation val="minMax"/>
        </c:scaling>
        <c:axPos val="l"/>
        <c:majorGridlines/>
        <c:numFmt formatCode="General" sourceLinked="1"/>
        <c:tickLblPos val="nextTo"/>
        <c:crossAx val="1268840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800"/>
          </a:pPr>
          <a:endParaRPr lang="de-DE"/>
        </a:p>
      </c:txPr>
    </c:title>
    <c:view3D>
      <c:rAngAx val="1"/>
    </c:view3D>
    <c:plotArea>
      <c:layout/>
      <c:bar3DChart>
        <c:barDir val="col"/>
        <c:grouping val="clustered"/>
        <c:ser>
          <c:idx val="0"/>
          <c:order val="0"/>
          <c:tx>
            <c:strRef>
              <c:f>Januar!$B$316:$B$317</c:f>
              <c:strCache>
                <c:ptCount val="1"/>
                <c:pt idx="0">
                  <c:v>01.02.2013 Freitag</c:v>
                </c:pt>
              </c:strCache>
            </c:strRef>
          </c:tx>
          <c:dLbls>
            <c:showVal val="1"/>
          </c:dLbls>
          <c:cat>
            <c:numRef>
              <c:f>(Januar!$C$317,Januar!$E$317,Januar!$G$317,Januar!$I$317,Januar!$K$317,Januar!$M$317,Januar!$O$317)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(Januar!$C$318,Januar!$E$318,Januar!$G$318,Januar!$I$318,Januar!$K$318,Januar!$M$318,Januar!$O$318)</c:f>
              <c:numCache>
                <c:formatCode>General</c:formatCode>
                <c:ptCount val="7"/>
              </c:numCache>
            </c:numRef>
          </c:val>
        </c:ser>
        <c:shape val="box"/>
        <c:axId val="101277696"/>
        <c:axId val="101279232"/>
        <c:axId val="0"/>
      </c:bar3DChart>
      <c:catAx>
        <c:axId val="101277696"/>
        <c:scaling>
          <c:orientation val="minMax"/>
        </c:scaling>
        <c:axPos val="b"/>
        <c:numFmt formatCode="hh:mm" sourceLinked="1"/>
        <c:tickLblPos val="nextTo"/>
        <c:crossAx val="101279232"/>
        <c:crosses val="autoZero"/>
        <c:auto val="1"/>
        <c:lblAlgn val="ctr"/>
        <c:lblOffset val="100"/>
      </c:catAx>
      <c:valAx>
        <c:axId val="101279232"/>
        <c:scaling>
          <c:orientation val="minMax"/>
        </c:scaling>
        <c:axPos val="l"/>
        <c:majorGridlines/>
        <c:numFmt formatCode="General" sourceLinked="1"/>
        <c:tickLblPos val="nextTo"/>
        <c:crossAx val="1012776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September!$B$246:$B$247</c:f>
              <c:strCache>
                <c:ptCount val="1"/>
                <c:pt idx="0">
                  <c:v>25.09.2013 Mittwoch</c:v>
                </c:pt>
              </c:strCache>
            </c:strRef>
          </c:tx>
          <c:dLbls>
            <c:showVal val="1"/>
          </c:dLbls>
          <c:cat>
            <c:numRef>
              <c:f>(September!$C$247,September!$E$247,September!$G$247,September!$I$247,September!$K$247,September!$M$247,September!$O$247)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(September!$C$248,September!$E$248,September!$G$248,September!$I$248,September!$K$248,September!$M$248,September!$O$248)</c:f>
              <c:numCache>
                <c:formatCode>General</c:formatCode>
                <c:ptCount val="7"/>
              </c:numCache>
            </c:numRef>
          </c:val>
        </c:ser>
        <c:shape val="box"/>
        <c:axId val="126926848"/>
        <c:axId val="126928384"/>
        <c:axId val="0"/>
      </c:bar3DChart>
      <c:catAx>
        <c:axId val="126926848"/>
        <c:scaling>
          <c:orientation val="minMax"/>
        </c:scaling>
        <c:axPos val="b"/>
        <c:numFmt formatCode="hh:mm" sourceLinked="1"/>
        <c:tickLblPos val="nextTo"/>
        <c:txPr>
          <a:bodyPr/>
          <a:lstStyle/>
          <a:p>
            <a:pPr>
              <a:defRPr sz="800"/>
            </a:pPr>
            <a:endParaRPr lang="de-DE"/>
          </a:p>
        </c:txPr>
        <c:crossAx val="126928384"/>
        <c:crosses val="autoZero"/>
        <c:auto val="1"/>
        <c:lblAlgn val="ctr"/>
        <c:lblOffset val="100"/>
      </c:catAx>
      <c:valAx>
        <c:axId val="126928384"/>
        <c:scaling>
          <c:orientation val="minMax"/>
        </c:scaling>
        <c:axPos val="l"/>
        <c:majorGridlines/>
        <c:numFmt formatCode="General" sourceLinked="1"/>
        <c:tickLblPos val="nextTo"/>
        <c:crossAx val="1269268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September!$B$256:$B$257</c:f>
              <c:strCache>
                <c:ptCount val="1"/>
                <c:pt idx="0">
                  <c:v>26.09.2013 Donnerstag</c:v>
                </c:pt>
              </c:strCache>
            </c:strRef>
          </c:tx>
          <c:dLbls>
            <c:showVal val="1"/>
          </c:dLbls>
          <c:cat>
            <c:numRef>
              <c:f>(September!$C$257,September!$E$257,September!$G$257,September!$I$257,September!$K$257,September!$M$257,September!$O$257)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(September!$C$258,September!$E$258,September!$G$258,September!$I$258,September!$K$258,September!$M$258,September!$O$258)</c:f>
              <c:numCache>
                <c:formatCode>General</c:formatCode>
                <c:ptCount val="7"/>
              </c:numCache>
            </c:numRef>
          </c:val>
        </c:ser>
        <c:shape val="box"/>
        <c:axId val="134829568"/>
        <c:axId val="134831104"/>
        <c:axId val="0"/>
      </c:bar3DChart>
      <c:catAx>
        <c:axId val="134829568"/>
        <c:scaling>
          <c:orientation val="minMax"/>
        </c:scaling>
        <c:axPos val="b"/>
        <c:numFmt formatCode="hh:mm" sourceLinked="1"/>
        <c:tickLblPos val="nextTo"/>
        <c:txPr>
          <a:bodyPr/>
          <a:lstStyle/>
          <a:p>
            <a:pPr>
              <a:defRPr sz="800"/>
            </a:pPr>
            <a:endParaRPr lang="de-DE"/>
          </a:p>
        </c:txPr>
        <c:crossAx val="134831104"/>
        <c:crosses val="autoZero"/>
        <c:auto val="1"/>
        <c:lblAlgn val="ctr"/>
        <c:lblOffset val="100"/>
      </c:catAx>
      <c:valAx>
        <c:axId val="134831104"/>
        <c:scaling>
          <c:orientation val="minMax"/>
        </c:scaling>
        <c:axPos val="l"/>
        <c:majorGridlines/>
        <c:numFmt formatCode="General" sourceLinked="1"/>
        <c:tickLblPos val="nextTo"/>
        <c:crossAx val="1348295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September!$B$266:$B$267</c:f>
              <c:strCache>
                <c:ptCount val="1"/>
                <c:pt idx="0">
                  <c:v>27.09.2013 Freitag</c:v>
                </c:pt>
              </c:strCache>
            </c:strRef>
          </c:tx>
          <c:dLbls>
            <c:showVal val="1"/>
          </c:dLbls>
          <c:cat>
            <c:numRef>
              <c:f>(September!$C$267,September!$E$267,September!$G$267,September!$I$267,September!$K$267,September!$M$267,September!$O$267)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(September!$C$268,September!$E$268,September!$G$268,September!$I$268,September!$K$268,September!$M$268,September!$O$268)</c:f>
              <c:numCache>
                <c:formatCode>General</c:formatCode>
                <c:ptCount val="7"/>
              </c:numCache>
            </c:numRef>
          </c:val>
        </c:ser>
        <c:shape val="box"/>
        <c:axId val="134847872"/>
        <c:axId val="134870144"/>
        <c:axId val="0"/>
      </c:bar3DChart>
      <c:catAx>
        <c:axId val="134847872"/>
        <c:scaling>
          <c:orientation val="minMax"/>
        </c:scaling>
        <c:axPos val="b"/>
        <c:numFmt formatCode="hh:mm" sourceLinked="1"/>
        <c:tickLblPos val="nextTo"/>
        <c:txPr>
          <a:bodyPr/>
          <a:lstStyle/>
          <a:p>
            <a:pPr>
              <a:defRPr sz="800"/>
            </a:pPr>
            <a:endParaRPr lang="de-DE"/>
          </a:p>
        </c:txPr>
        <c:crossAx val="134870144"/>
        <c:crosses val="autoZero"/>
        <c:auto val="1"/>
        <c:lblAlgn val="ctr"/>
        <c:lblOffset val="100"/>
      </c:catAx>
      <c:valAx>
        <c:axId val="134870144"/>
        <c:scaling>
          <c:orientation val="minMax"/>
        </c:scaling>
        <c:axPos val="l"/>
        <c:majorGridlines/>
        <c:numFmt formatCode="General" sourceLinked="1"/>
        <c:tickLblPos val="nextTo"/>
        <c:crossAx val="1348478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September!$B$276:$B$277</c:f>
              <c:strCache>
                <c:ptCount val="1"/>
                <c:pt idx="0">
                  <c:v>28.09.2013 Samstag</c:v>
                </c:pt>
              </c:strCache>
            </c:strRef>
          </c:tx>
          <c:dLbls>
            <c:showVal val="1"/>
          </c:dLbls>
          <c:cat>
            <c:numRef>
              <c:f>(September!$C$277,September!$E$277,September!$G$277,September!$I$277,September!$K$277,September!$M$277,September!$O$277)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(September!$C$278,September!$E$278,September!$G$278,September!$I$278,September!$K$278,September!$M$278,September!$O$278)</c:f>
              <c:numCache>
                <c:formatCode>General</c:formatCode>
                <c:ptCount val="7"/>
              </c:numCache>
            </c:numRef>
          </c:val>
        </c:ser>
        <c:shape val="box"/>
        <c:axId val="134685824"/>
        <c:axId val="134687360"/>
        <c:axId val="0"/>
      </c:bar3DChart>
      <c:catAx>
        <c:axId val="134685824"/>
        <c:scaling>
          <c:orientation val="minMax"/>
        </c:scaling>
        <c:axPos val="b"/>
        <c:numFmt formatCode="hh:mm" sourceLinked="1"/>
        <c:tickLblPos val="nextTo"/>
        <c:txPr>
          <a:bodyPr/>
          <a:lstStyle/>
          <a:p>
            <a:pPr>
              <a:defRPr sz="800"/>
            </a:pPr>
            <a:endParaRPr lang="de-DE"/>
          </a:p>
        </c:txPr>
        <c:crossAx val="134687360"/>
        <c:crosses val="autoZero"/>
        <c:auto val="1"/>
        <c:lblAlgn val="ctr"/>
        <c:lblOffset val="100"/>
      </c:catAx>
      <c:valAx>
        <c:axId val="134687360"/>
        <c:scaling>
          <c:orientation val="minMax"/>
        </c:scaling>
        <c:axPos val="l"/>
        <c:majorGridlines/>
        <c:numFmt formatCode="General" sourceLinked="1"/>
        <c:tickLblPos val="nextTo"/>
        <c:crossAx val="1346858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September!$B$286:$B$287</c:f>
              <c:strCache>
                <c:ptCount val="1"/>
                <c:pt idx="0">
                  <c:v>29.09.2013 Sonntag</c:v>
                </c:pt>
              </c:strCache>
            </c:strRef>
          </c:tx>
          <c:dLbls>
            <c:showVal val="1"/>
          </c:dLbls>
          <c:cat>
            <c:numRef>
              <c:f>(September!$C$287,September!$E$287,September!$G$287,September!$I$287,September!$K$287,September!$M$287,September!$O$287)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(September!$C$288,September!$E$288,September!$G$288,September!$I$288,September!$K$288,September!$M$288,September!$O$288)</c:f>
              <c:numCache>
                <c:formatCode>General</c:formatCode>
                <c:ptCount val="7"/>
              </c:numCache>
            </c:numRef>
          </c:val>
        </c:ser>
        <c:shape val="box"/>
        <c:axId val="134736512"/>
        <c:axId val="134750592"/>
        <c:axId val="0"/>
      </c:bar3DChart>
      <c:catAx>
        <c:axId val="134736512"/>
        <c:scaling>
          <c:orientation val="minMax"/>
        </c:scaling>
        <c:axPos val="b"/>
        <c:numFmt formatCode="hh:mm" sourceLinked="1"/>
        <c:tickLblPos val="nextTo"/>
        <c:txPr>
          <a:bodyPr/>
          <a:lstStyle/>
          <a:p>
            <a:pPr>
              <a:defRPr sz="800"/>
            </a:pPr>
            <a:endParaRPr lang="de-DE"/>
          </a:p>
        </c:txPr>
        <c:crossAx val="134750592"/>
        <c:crosses val="autoZero"/>
        <c:auto val="1"/>
        <c:lblAlgn val="ctr"/>
        <c:lblOffset val="100"/>
      </c:catAx>
      <c:valAx>
        <c:axId val="134750592"/>
        <c:scaling>
          <c:orientation val="minMax"/>
        </c:scaling>
        <c:axPos val="l"/>
        <c:majorGridlines/>
        <c:numFmt formatCode="General" sourceLinked="1"/>
        <c:tickLblPos val="nextTo"/>
        <c:crossAx val="1347365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September!$B$296:$B$297</c:f>
              <c:strCache>
                <c:ptCount val="1"/>
                <c:pt idx="0">
                  <c:v>30.09.2013 Montag</c:v>
                </c:pt>
              </c:strCache>
            </c:strRef>
          </c:tx>
          <c:dLbls>
            <c:showVal val="1"/>
          </c:dLbls>
          <c:cat>
            <c:numRef>
              <c:f>(September!$C$297,September!$E$297,September!$G$297,September!$I$297,September!$K$297,September!$M$297,September!$O$297)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(September!$C$298,September!$E$298,September!$G$298,September!$I$298,September!$K$298,September!$M$298,September!$O$298)</c:f>
              <c:numCache>
                <c:formatCode>General</c:formatCode>
                <c:ptCount val="7"/>
              </c:numCache>
            </c:numRef>
          </c:val>
        </c:ser>
        <c:shape val="box"/>
        <c:axId val="134783360"/>
        <c:axId val="134784896"/>
        <c:axId val="0"/>
      </c:bar3DChart>
      <c:catAx>
        <c:axId val="134783360"/>
        <c:scaling>
          <c:orientation val="minMax"/>
        </c:scaling>
        <c:axPos val="b"/>
        <c:numFmt formatCode="hh:mm" sourceLinked="1"/>
        <c:tickLblPos val="nextTo"/>
        <c:txPr>
          <a:bodyPr/>
          <a:lstStyle/>
          <a:p>
            <a:pPr>
              <a:defRPr sz="800"/>
            </a:pPr>
            <a:endParaRPr lang="de-DE"/>
          </a:p>
        </c:txPr>
        <c:crossAx val="134784896"/>
        <c:crosses val="autoZero"/>
        <c:auto val="1"/>
        <c:lblAlgn val="ctr"/>
        <c:lblOffset val="100"/>
      </c:catAx>
      <c:valAx>
        <c:axId val="134784896"/>
        <c:scaling>
          <c:orientation val="minMax"/>
        </c:scaling>
        <c:axPos val="l"/>
        <c:majorGridlines/>
        <c:numFmt formatCode="General" sourceLinked="1"/>
        <c:tickLblPos val="nextTo"/>
        <c:crossAx val="1347833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September!$B$306:$B$307</c:f>
              <c:strCache>
                <c:ptCount val="1"/>
                <c:pt idx="0">
                  <c:v>01.10.2013 Dienstag</c:v>
                </c:pt>
              </c:strCache>
            </c:strRef>
          </c:tx>
          <c:dLbls>
            <c:showVal val="1"/>
          </c:dLbls>
          <c:cat>
            <c:numRef>
              <c:f>(September!$C$307,September!$E$307,September!$G$307,September!$I$307,September!$K$307,September!$M$307,September!$O$307)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(September!$C$308,September!$E$308,September!$G$308,September!$I$308,September!$K$308,September!$M$308,September!$O$308)</c:f>
              <c:numCache>
                <c:formatCode>General</c:formatCode>
                <c:ptCount val="7"/>
              </c:numCache>
            </c:numRef>
          </c:val>
        </c:ser>
        <c:shape val="box"/>
        <c:axId val="134879104"/>
        <c:axId val="134880640"/>
        <c:axId val="0"/>
      </c:bar3DChart>
      <c:catAx>
        <c:axId val="134879104"/>
        <c:scaling>
          <c:orientation val="minMax"/>
        </c:scaling>
        <c:axPos val="b"/>
        <c:numFmt formatCode="hh:mm" sourceLinked="1"/>
        <c:tickLblPos val="nextTo"/>
        <c:txPr>
          <a:bodyPr/>
          <a:lstStyle/>
          <a:p>
            <a:pPr>
              <a:defRPr sz="800"/>
            </a:pPr>
            <a:endParaRPr lang="de-DE"/>
          </a:p>
        </c:txPr>
        <c:crossAx val="134880640"/>
        <c:crosses val="autoZero"/>
        <c:auto val="1"/>
        <c:lblAlgn val="ctr"/>
        <c:lblOffset val="100"/>
      </c:catAx>
      <c:valAx>
        <c:axId val="134880640"/>
        <c:scaling>
          <c:orientation val="minMax"/>
        </c:scaling>
        <c:axPos val="l"/>
        <c:majorGridlines/>
        <c:numFmt formatCode="General" sourceLinked="1"/>
        <c:tickLblPos val="nextTo"/>
        <c:crossAx val="1348791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September!$B$316:$B$317</c:f>
              <c:strCache>
                <c:ptCount val="1"/>
                <c:pt idx="0">
                  <c:v>02.10.2013 Mittwoch</c:v>
                </c:pt>
              </c:strCache>
            </c:strRef>
          </c:tx>
          <c:dLbls>
            <c:showVal val="1"/>
          </c:dLbls>
          <c:cat>
            <c:numRef>
              <c:f>(September!$C$317,September!$E$317,September!$G$317,September!$I$317,September!$K$317,September!$M$317,September!$O$317)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(September!$C$318,September!$E$318,September!$G$318,September!$I$318,September!$K$318,September!$M$318,September!$O$318)</c:f>
              <c:numCache>
                <c:formatCode>General</c:formatCode>
                <c:ptCount val="7"/>
              </c:numCache>
            </c:numRef>
          </c:val>
        </c:ser>
        <c:shape val="box"/>
        <c:axId val="134896640"/>
        <c:axId val="134927104"/>
        <c:axId val="0"/>
      </c:bar3DChart>
      <c:catAx>
        <c:axId val="134896640"/>
        <c:scaling>
          <c:orientation val="minMax"/>
        </c:scaling>
        <c:axPos val="b"/>
        <c:numFmt formatCode="hh:mm" sourceLinked="1"/>
        <c:tickLblPos val="nextTo"/>
        <c:txPr>
          <a:bodyPr/>
          <a:lstStyle/>
          <a:p>
            <a:pPr>
              <a:defRPr sz="800"/>
            </a:pPr>
            <a:endParaRPr lang="de-DE"/>
          </a:p>
        </c:txPr>
        <c:crossAx val="134927104"/>
        <c:crosses val="autoZero"/>
        <c:auto val="1"/>
        <c:lblAlgn val="ctr"/>
        <c:lblOffset val="100"/>
      </c:catAx>
      <c:valAx>
        <c:axId val="134927104"/>
        <c:scaling>
          <c:orientation val="minMax"/>
        </c:scaling>
        <c:axPos val="l"/>
        <c:majorGridlines/>
        <c:numFmt formatCode="General" sourceLinked="1"/>
        <c:tickLblPos val="nextTo"/>
        <c:crossAx val="1348966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September!$B$326:$B$327</c:f>
              <c:strCache>
                <c:ptCount val="1"/>
                <c:pt idx="0">
                  <c:v>03.10.2013 Donnerstag</c:v>
                </c:pt>
              </c:strCache>
            </c:strRef>
          </c:tx>
          <c:dLbls>
            <c:showVal val="1"/>
          </c:dLbls>
          <c:cat>
            <c:numRef>
              <c:f>(September!$C$327,September!$E$327,September!$G$327,September!$I$327,September!$K$327,September!$M$327,September!$O$327)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(September!$C$328,September!$E$328,September!$G$328,September!$I$328,September!$K$328,September!$M$328,September!$O$328)</c:f>
              <c:numCache>
                <c:formatCode>General</c:formatCode>
                <c:ptCount val="7"/>
              </c:numCache>
            </c:numRef>
          </c:val>
        </c:ser>
        <c:shape val="box"/>
        <c:axId val="135086848"/>
        <c:axId val="135088384"/>
        <c:axId val="0"/>
      </c:bar3DChart>
      <c:catAx>
        <c:axId val="135086848"/>
        <c:scaling>
          <c:orientation val="minMax"/>
        </c:scaling>
        <c:axPos val="b"/>
        <c:numFmt formatCode="hh:mm" sourceLinked="1"/>
        <c:tickLblPos val="nextTo"/>
        <c:txPr>
          <a:bodyPr/>
          <a:lstStyle/>
          <a:p>
            <a:pPr>
              <a:defRPr sz="800"/>
            </a:pPr>
            <a:endParaRPr lang="de-DE"/>
          </a:p>
        </c:txPr>
        <c:crossAx val="135088384"/>
        <c:crosses val="autoZero"/>
        <c:auto val="1"/>
        <c:lblAlgn val="ctr"/>
        <c:lblOffset val="100"/>
      </c:catAx>
      <c:valAx>
        <c:axId val="135088384"/>
        <c:scaling>
          <c:orientation val="minMax"/>
        </c:scaling>
        <c:axPos val="l"/>
        <c:majorGridlines/>
        <c:numFmt formatCode="General" sourceLinked="1"/>
        <c:tickLblPos val="nextTo"/>
        <c:crossAx val="1350868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2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Oktober!$B$6:$B$7</c:f>
              <c:strCache>
                <c:ptCount val="1"/>
                <c:pt idx="0">
                  <c:v>01.10.2013 Dienstag</c:v>
                </c:pt>
              </c:strCache>
            </c:strRef>
          </c:tx>
          <c:dLbls>
            <c:showVal val="1"/>
          </c:dLbls>
          <c:cat>
            <c:numRef>
              <c:f>(Oktober!$C$7,Oktober!$E$7,Oktober!$G$7,Oktober!$I$7,Oktober!$K$7,Oktober!$M$7,Oktober!$O$7)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(Oktober!$C$8,Oktober!$E$8,Oktober!$G$8,Oktober!$I$8,Oktober!$K$8,Oktober!$M$8,Oktober!$O$8)</c:f>
              <c:numCache>
                <c:formatCode>General</c:formatCode>
                <c:ptCount val="7"/>
              </c:numCache>
            </c:numRef>
          </c:val>
        </c:ser>
        <c:shape val="box"/>
        <c:axId val="137636096"/>
        <c:axId val="137646080"/>
        <c:axId val="0"/>
      </c:bar3DChart>
      <c:catAx>
        <c:axId val="137636096"/>
        <c:scaling>
          <c:orientation val="minMax"/>
        </c:scaling>
        <c:axPos val="b"/>
        <c:numFmt formatCode="hh:mm" sourceLinked="1"/>
        <c:tickLblPos val="nextTo"/>
        <c:txPr>
          <a:bodyPr/>
          <a:lstStyle/>
          <a:p>
            <a:pPr>
              <a:defRPr sz="800"/>
            </a:pPr>
            <a:endParaRPr lang="de-DE"/>
          </a:p>
        </c:txPr>
        <c:crossAx val="137646080"/>
        <c:crosses val="autoZero"/>
        <c:auto val="1"/>
        <c:lblAlgn val="ctr"/>
        <c:lblOffset val="100"/>
      </c:catAx>
      <c:valAx>
        <c:axId val="137646080"/>
        <c:scaling>
          <c:orientation val="minMax"/>
        </c:scaling>
        <c:axPos val="l"/>
        <c:majorGridlines/>
        <c:numFmt formatCode="General" sourceLinked="1"/>
        <c:tickLblPos val="nextTo"/>
        <c:crossAx val="13763609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800"/>
          </a:pPr>
          <a:endParaRPr lang="de-DE"/>
        </a:p>
      </c:txPr>
    </c:title>
    <c:view3D>
      <c:rAngAx val="1"/>
    </c:view3D>
    <c:plotArea>
      <c:layout/>
      <c:bar3DChart>
        <c:barDir val="col"/>
        <c:grouping val="clustered"/>
        <c:ser>
          <c:idx val="0"/>
          <c:order val="0"/>
          <c:tx>
            <c:strRef>
              <c:f>Januar!$B$326:$B$327</c:f>
              <c:strCache>
                <c:ptCount val="1"/>
                <c:pt idx="0">
                  <c:v>02.02.2013 Samstag</c:v>
                </c:pt>
              </c:strCache>
            </c:strRef>
          </c:tx>
          <c:dLbls>
            <c:showVal val="1"/>
          </c:dLbls>
          <c:cat>
            <c:numRef>
              <c:f>(Januar!$C$327,Januar!$E$327,Januar!$G$327,Januar!$I$327,Januar!$K$327,Januar!$M$327,Januar!$O$327)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(Januar!$C$328,Januar!$E$328,Januar!$G$328,Januar!$I$328,Januar!$K$328,Januar!$M$328,Januar!$O$328)</c:f>
              <c:numCache>
                <c:formatCode>General</c:formatCode>
                <c:ptCount val="7"/>
              </c:numCache>
            </c:numRef>
          </c:val>
        </c:ser>
        <c:shape val="box"/>
        <c:axId val="101307904"/>
        <c:axId val="101309440"/>
        <c:axId val="0"/>
      </c:bar3DChart>
      <c:catAx>
        <c:axId val="101307904"/>
        <c:scaling>
          <c:orientation val="minMax"/>
        </c:scaling>
        <c:axPos val="b"/>
        <c:numFmt formatCode="hh:mm" sourceLinked="1"/>
        <c:tickLblPos val="nextTo"/>
        <c:crossAx val="101309440"/>
        <c:crosses val="autoZero"/>
        <c:auto val="1"/>
        <c:lblAlgn val="ctr"/>
        <c:lblOffset val="100"/>
      </c:catAx>
      <c:valAx>
        <c:axId val="101309440"/>
        <c:scaling>
          <c:orientation val="minMax"/>
        </c:scaling>
        <c:axPos val="l"/>
        <c:majorGridlines/>
        <c:numFmt formatCode="General" sourceLinked="1"/>
        <c:tickLblPos val="nextTo"/>
        <c:crossAx val="1013079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Oktober!$B$16:$B$17</c:f>
              <c:strCache>
                <c:ptCount val="1"/>
                <c:pt idx="0">
                  <c:v>02.10.2013 Mittwoch</c:v>
                </c:pt>
              </c:strCache>
            </c:strRef>
          </c:tx>
          <c:dLbls>
            <c:showVal val="1"/>
          </c:dLbls>
          <c:cat>
            <c:numRef>
              <c:f>(Oktober!$C$17,Oktober!$E$17,Oktober!$G$17,Oktober!$I$17,Oktober!$K$17,Oktober!$M$17,Oktober!$O$17)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(Oktober!$C$18,Oktober!$E$18,Oktober!$G$18,Oktober!$I$18,Oktober!$K$18,Oktober!$M$18,Oktober!$O$18)</c:f>
              <c:numCache>
                <c:formatCode>General</c:formatCode>
                <c:ptCount val="7"/>
              </c:numCache>
            </c:numRef>
          </c:val>
        </c:ser>
        <c:shape val="box"/>
        <c:axId val="137760768"/>
        <c:axId val="137762304"/>
        <c:axId val="0"/>
      </c:bar3DChart>
      <c:catAx>
        <c:axId val="137760768"/>
        <c:scaling>
          <c:orientation val="minMax"/>
        </c:scaling>
        <c:axPos val="b"/>
        <c:numFmt formatCode="hh:mm" sourceLinked="1"/>
        <c:tickLblPos val="nextTo"/>
        <c:txPr>
          <a:bodyPr/>
          <a:lstStyle/>
          <a:p>
            <a:pPr>
              <a:defRPr sz="800"/>
            </a:pPr>
            <a:endParaRPr lang="de-DE"/>
          </a:p>
        </c:txPr>
        <c:crossAx val="137762304"/>
        <c:crosses val="autoZero"/>
        <c:auto val="1"/>
        <c:lblAlgn val="ctr"/>
        <c:lblOffset val="100"/>
      </c:catAx>
      <c:valAx>
        <c:axId val="137762304"/>
        <c:scaling>
          <c:orientation val="minMax"/>
        </c:scaling>
        <c:axPos val="l"/>
        <c:majorGridlines/>
        <c:numFmt formatCode="General" sourceLinked="1"/>
        <c:tickLblPos val="nextTo"/>
        <c:crossAx val="13776076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52"/>
          <c:w val="0.84980689326060466"/>
          <c:h val="0.5894237761564205"/>
        </c:manualLayout>
      </c:layout>
      <c:bar3DChart>
        <c:barDir val="col"/>
        <c:grouping val="clustered"/>
        <c:ser>
          <c:idx val="0"/>
          <c:order val="0"/>
          <c:tx>
            <c:strRef>
              <c:f>Oktober!$B$26:$B$27</c:f>
              <c:strCache>
                <c:ptCount val="1"/>
                <c:pt idx="0">
                  <c:v>03.10.2013 Donnerstag</c:v>
                </c:pt>
              </c:strCache>
            </c:strRef>
          </c:tx>
          <c:dLbls>
            <c:showVal val="1"/>
          </c:dLbls>
          <c:cat>
            <c:numRef>
              <c:f>(Oktober!$C$27,Oktober!$E$27,Oktober!$G$27,Oktober!$I$27,Oktober!$K$27,Oktober!$M$27,Oktober!$O$27)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(Oktober!$C$28,Oktober!$E$28,Oktober!$G$28,Oktober!$I$28,Oktober!$K$28,Oktober!$M$28,Oktober!$O$28)</c:f>
              <c:numCache>
                <c:formatCode>General</c:formatCode>
                <c:ptCount val="7"/>
              </c:numCache>
            </c:numRef>
          </c:val>
        </c:ser>
        <c:shape val="box"/>
        <c:axId val="137807360"/>
        <c:axId val="137808896"/>
        <c:axId val="0"/>
      </c:bar3DChart>
      <c:catAx>
        <c:axId val="137807360"/>
        <c:scaling>
          <c:orientation val="minMax"/>
        </c:scaling>
        <c:axPos val="b"/>
        <c:numFmt formatCode="hh:mm" sourceLinked="1"/>
        <c:tickLblPos val="nextTo"/>
        <c:txPr>
          <a:bodyPr/>
          <a:lstStyle/>
          <a:p>
            <a:pPr>
              <a:defRPr sz="800"/>
            </a:pPr>
            <a:endParaRPr lang="de-DE"/>
          </a:p>
        </c:txPr>
        <c:crossAx val="137808896"/>
        <c:crosses val="autoZero"/>
        <c:auto val="1"/>
        <c:lblAlgn val="ctr"/>
        <c:lblOffset val="100"/>
      </c:catAx>
      <c:valAx>
        <c:axId val="137808896"/>
        <c:scaling>
          <c:orientation val="minMax"/>
        </c:scaling>
        <c:axPos val="l"/>
        <c:majorGridlines/>
        <c:numFmt formatCode="General" sourceLinked="1"/>
        <c:tickLblPos val="nextTo"/>
        <c:crossAx val="137807360"/>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Oktober!$B$36:$B$37</c:f>
              <c:strCache>
                <c:ptCount val="1"/>
                <c:pt idx="0">
                  <c:v>04.10.2013 Freitag</c:v>
                </c:pt>
              </c:strCache>
            </c:strRef>
          </c:tx>
          <c:dLbls>
            <c:showVal val="1"/>
          </c:dLbls>
          <c:cat>
            <c:numRef>
              <c:f>(Oktober!$C$37,Oktober!$E$37,Oktober!$G$37,Oktober!$I$37,Oktober!$K$37,Oktober!$M$37,Oktober!$O$37)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(Oktober!$C$38,Oktober!$E$38,Oktober!$G$38,Oktober!$I$38,Oktober!$K$38,Oktober!$M$38,Oktober!$O$38)</c:f>
              <c:numCache>
                <c:formatCode>General</c:formatCode>
                <c:ptCount val="7"/>
              </c:numCache>
            </c:numRef>
          </c:val>
        </c:ser>
        <c:shape val="box"/>
        <c:axId val="137718784"/>
        <c:axId val="137724672"/>
        <c:axId val="0"/>
      </c:bar3DChart>
      <c:catAx>
        <c:axId val="137718784"/>
        <c:scaling>
          <c:orientation val="minMax"/>
        </c:scaling>
        <c:axPos val="b"/>
        <c:numFmt formatCode="hh:mm" sourceLinked="1"/>
        <c:tickLblPos val="nextTo"/>
        <c:txPr>
          <a:bodyPr/>
          <a:lstStyle/>
          <a:p>
            <a:pPr>
              <a:defRPr sz="800"/>
            </a:pPr>
            <a:endParaRPr lang="de-DE"/>
          </a:p>
        </c:txPr>
        <c:crossAx val="137724672"/>
        <c:crosses val="autoZero"/>
        <c:auto val="1"/>
        <c:lblAlgn val="ctr"/>
        <c:lblOffset val="100"/>
      </c:catAx>
      <c:valAx>
        <c:axId val="137724672"/>
        <c:scaling>
          <c:orientation val="minMax"/>
        </c:scaling>
        <c:axPos val="l"/>
        <c:majorGridlines/>
        <c:numFmt formatCode="General" sourceLinked="1"/>
        <c:tickLblPos val="nextTo"/>
        <c:crossAx val="1377187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Oktober!$B$46:$B$47</c:f>
              <c:strCache>
                <c:ptCount val="1"/>
                <c:pt idx="0">
                  <c:v>05.10.2013 Samstag</c:v>
                </c:pt>
              </c:strCache>
            </c:strRef>
          </c:tx>
          <c:dLbls>
            <c:showVal val="1"/>
          </c:dLbls>
          <c:cat>
            <c:numRef>
              <c:f>(Oktober!$C$47,Oktober!$E$47,Oktober!$G$47,Oktober!$I$47,Oktober!$K$47,Oktober!$M$47,Oktober!$O$47)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(Oktober!$C$48,Oktober!$E$48,Oktober!$G$48,Oktober!$I$48,Oktober!$K$48,Oktober!$M$48,Oktober!$O$48)</c:f>
              <c:numCache>
                <c:formatCode>General</c:formatCode>
                <c:ptCount val="7"/>
              </c:numCache>
            </c:numRef>
          </c:val>
        </c:ser>
        <c:shape val="box"/>
        <c:axId val="137749248"/>
        <c:axId val="137750784"/>
        <c:axId val="0"/>
      </c:bar3DChart>
      <c:catAx>
        <c:axId val="137749248"/>
        <c:scaling>
          <c:orientation val="minMax"/>
        </c:scaling>
        <c:axPos val="b"/>
        <c:numFmt formatCode="hh:mm" sourceLinked="1"/>
        <c:tickLblPos val="nextTo"/>
        <c:txPr>
          <a:bodyPr/>
          <a:lstStyle/>
          <a:p>
            <a:pPr>
              <a:defRPr sz="800"/>
            </a:pPr>
            <a:endParaRPr lang="de-DE"/>
          </a:p>
        </c:txPr>
        <c:crossAx val="137750784"/>
        <c:crosses val="autoZero"/>
        <c:auto val="1"/>
        <c:lblAlgn val="ctr"/>
        <c:lblOffset val="100"/>
      </c:catAx>
      <c:valAx>
        <c:axId val="137750784"/>
        <c:scaling>
          <c:orientation val="minMax"/>
        </c:scaling>
        <c:axPos val="l"/>
        <c:majorGridlines/>
        <c:numFmt formatCode="General" sourceLinked="1"/>
        <c:tickLblPos val="nextTo"/>
        <c:crossAx val="1377492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4.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Oktober!$B$56:$B$57</c:f>
              <c:strCache>
                <c:ptCount val="1"/>
                <c:pt idx="0">
                  <c:v>06.10.2013 Sonntag</c:v>
                </c:pt>
              </c:strCache>
            </c:strRef>
          </c:tx>
          <c:dLbls>
            <c:showVal val="1"/>
          </c:dLbls>
          <c:cat>
            <c:numRef>
              <c:f>(Oktober!$C$57,Oktober!$E$57,Oktober!$G$57,Oktober!$I$57,Oktober!$K$57,Oktober!$M$57,Oktober!$O$57)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(Oktober!$C$58,Oktober!$E$58,Oktober!$G$58,Oktober!$I$58,Oktober!$K$58,Oktober!$M$58,Oktober!$O$58)</c:f>
              <c:numCache>
                <c:formatCode>General</c:formatCode>
                <c:ptCount val="7"/>
              </c:numCache>
            </c:numRef>
          </c:val>
        </c:ser>
        <c:shape val="box"/>
        <c:axId val="137840896"/>
        <c:axId val="137850880"/>
        <c:axId val="0"/>
      </c:bar3DChart>
      <c:catAx>
        <c:axId val="137840896"/>
        <c:scaling>
          <c:orientation val="minMax"/>
        </c:scaling>
        <c:axPos val="b"/>
        <c:numFmt formatCode="hh:mm" sourceLinked="1"/>
        <c:tickLblPos val="nextTo"/>
        <c:txPr>
          <a:bodyPr/>
          <a:lstStyle/>
          <a:p>
            <a:pPr>
              <a:defRPr sz="800"/>
            </a:pPr>
            <a:endParaRPr lang="de-DE"/>
          </a:p>
        </c:txPr>
        <c:crossAx val="137850880"/>
        <c:crosses val="autoZero"/>
        <c:auto val="1"/>
        <c:lblAlgn val="ctr"/>
        <c:lblOffset val="100"/>
      </c:catAx>
      <c:valAx>
        <c:axId val="137850880"/>
        <c:scaling>
          <c:orientation val="minMax"/>
        </c:scaling>
        <c:axPos val="l"/>
        <c:majorGridlines/>
        <c:numFmt formatCode="General" sourceLinked="1"/>
        <c:tickLblPos val="nextTo"/>
        <c:crossAx val="13784089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Oktober!$B$66:$B$67</c:f>
              <c:strCache>
                <c:ptCount val="1"/>
                <c:pt idx="0">
                  <c:v>07.10.2013 Montag</c:v>
                </c:pt>
              </c:strCache>
            </c:strRef>
          </c:tx>
          <c:dLbls>
            <c:showVal val="1"/>
          </c:dLbls>
          <c:cat>
            <c:numRef>
              <c:f>(Oktober!$C$67,Oktober!$E$67,Oktober!$G$67,Oktober!$I$67,Oktober!$K$67,Oktober!$M$67,Oktober!$O$67)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(Oktober!$C$68,Oktober!$E$68,Oktober!$G$68,Oktober!$I$68,Oktober!$K$68,Oktober!$M$68,Oktober!$O$68)</c:f>
              <c:numCache>
                <c:formatCode>General</c:formatCode>
                <c:ptCount val="7"/>
              </c:numCache>
            </c:numRef>
          </c:val>
        </c:ser>
        <c:shape val="box"/>
        <c:axId val="137879552"/>
        <c:axId val="137881088"/>
        <c:axId val="0"/>
      </c:bar3DChart>
      <c:catAx>
        <c:axId val="137879552"/>
        <c:scaling>
          <c:orientation val="minMax"/>
        </c:scaling>
        <c:axPos val="b"/>
        <c:numFmt formatCode="hh:mm" sourceLinked="1"/>
        <c:tickLblPos val="nextTo"/>
        <c:txPr>
          <a:bodyPr/>
          <a:lstStyle/>
          <a:p>
            <a:pPr>
              <a:defRPr sz="800"/>
            </a:pPr>
            <a:endParaRPr lang="de-DE"/>
          </a:p>
        </c:txPr>
        <c:crossAx val="137881088"/>
        <c:crosses val="autoZero"/>
        <c:auto val="1"/>
        <c:lblAlgn val="ctr"/>
        <c:lblOffset val="100"/>
      </c:catAx>
      <c:valAx>
        <c:axId val="137881088"/>
        <c:scaling>
          <c:orientation val="minMax"/>
        </c:scaling>
        <c:axPos val="l"/>
        <c:majorGridlines/>
        <c:numFmt formatCode="General" sourceLinked="1"/>
        <c:tickLblPos val="nextTo"/>
        <c:crossAx val="1378795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Oktober!$B$76:$B$77</c:f>
              <c:strCache>
                <c:ptCount val="1"/>
                <c:pt idx="0">
                  <c:v>08.10.2013 Dienstag</c:v>
                </c:pt>
              </c:strCache>
            </c:strRef>
          </c:tx>
          <c:dLbls>
            <c:showVal val="1"/>
          </c:dLbls>
          <c:cat>
            <c:numRef>
              <c:f>(Oktober!$C$77,Oktober!$E$77,Oktober!$G$77,Oktober!$I$77,Oktober!$K$77,Oktober!$M$77,Oktober!$O$77)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(Oktober!$C$78,Oktober!$E$78,Oktober!$G$78,Oktober!$I$78,Oktober!$K$78,Oktober!$M$78,Oktober!$O$78)</c:f>
              <c:numCache>
                <c:formatCode>General</c:formatCode>
                <c:ptCount val="7"/>
              </c:numCache>
            </c:numRef>
          </c:val>
        </c:ser>
        <c:shape val="box"/>
        <c:axId val="137926144"/>
        <c:axId val="137927680"/>
        <c:axId val="0"/>
      </c:bar3DChart>
      <c:catAx>
        <c:axId val="137926144"/>
        <c:scaling>
          <c:orientation val="minMax"/>
        </c:scaling>
        <c:axPos val="b"/>
        <c:numFmt formatCode="hh:mm" sourceLinked="1"/>
        <c:tickLblPos val="nextTo"/>
        <c:txPr>
          <a:bodyPr/>
          <a:lstStyle/>
          <a:p>
            <a:pPr>
              <a:defRPr sz="800"/>
            </a:pPr>
            <a:endParaRPr lang="de-DE"/>
          </a:p>
        </c:txPr>
        <c:crossAx val="137927680"/>
        <c:crosses val="autoZero"/>
        <c:auto val="1"/>
        <c:lblAlgn val="ctr"/>
        <c:lblOffset val="100"/>
      </c:catAx>
      <c:valAx>
        <c:axId val="137927680"/>
        <c:scaling>
          <c:orientation val="minMax"/>
        </c:scaling>
        <c:axPos val="l"/>
        <c:majorGridlines/>
        <c:numFmt formatCode="General" sourceLinked="1"/>
        <c:tickLblPos val="nextTo"/>
        <c:crossAx val="1379261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Oktober!$B$86:$B$87</c:f>
              <c:strCache>
                <c:ptCount val="1"/>
                <c:pt idx="0">
                  <c:v>09.10.2013 Mittwoch</c:v>
                </c:pt>
              </c:strCache>
            </c:strRef>
          </c:tx>
          <c:dLbls>
            <c:showVal val="1"/>
          </c:dLbls>
          <c:cat>
            <c:numRef>
              <c:f>(Oktober!$C$87,Oktober!$E$87,Oktober!$G$87,Oktober!$I$87,Oktober!$K$87,Oktober!$M$87,Oktober!$O$87)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(Oktober!$C$88,Oktober!$E$88,Oktober!$G$88,Oktober!$I$88,Oktober!$K$88,Oktober!$M$88,Oktober!$O$88)</c:f>
              <c:numCache>
                <c:formatCode>General</c:formatCode>
                <c:ptCount val="7"/>
              </c:numCache>
            </c:numRef>
          </c:val>
        </c:ser>
        <c:shape val="box"/>
        <c:axId val="137952256"/>
        <c:axId val="137962240"/>
        <c:axId val="0"/>
      </c:bar3DChart>
      <c:catAx>
        <c:axId val="137952256"/>
        <c:scaling>
          <c:orientation val="minMax"/>
        </c:scaling>
        <c:axPos val="b"/>
        <c:numFmt formatCode="hh:mm" sourceLinked="1"/>
        <c:tickLblPos val="nextTo"/>
        <c:txPr>
          <a:bodyPr/>
          <a:lstStyle/>
          <a:p>
            <a:pPr>
              <a:defRPr sz="800"/>
            </a:pPr>
            <a:endParaRPr lang="de-DE"/>
          </a:p>
        </c:txPr>
        <c:crossAx val="137962240"/>
        <c:crosses val="autoZero"/>
        <c:auto val="1"/>
        <c:lblAlgn val="ctr"/>
        <c:lblOffset val="100"/>
      </c:catAx>
      <c:valAx>
        <c:axId val="137962240"/>
        <c:scaling>
          <c:orientation val="minMax"/>
        </c:scaling>
        <c:axPos val="l"/>
        <c:majorGridlines/>
        <c:numFmt formatCode="General" sourceLinked="1"/>
        <c:tickLblPos val="nextTo"/>
        <c:crossAx val="1379522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Oktober!$B$96:$B$97</c:f>
              <c:strCache>
                <c:ptCount val="1"/>
                <c:pt idx="0">
                  <c:v>10.10.2013 Donnerstag</c:v>
                </c:pt>
              </c:strCache>
            </c:strRef>
          </c:tx>
          <c:dLbls>
            <c:showVal val="1"/>
          </c:dLbls>
          <c:cat>
            <c:numRef>
              <c:f>(Oktober!$C$97,Oktober!$E$97,Oktober!$G$97,Oktober!$I$97,Oktober!$K$97,Oktober!$M$97,Oktober!$O$97)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(Oktober!$C$98,Oktober!$E$98,Oktober!$G$98,Oktober!$I$98,Oktober!$K$98,Oktober!$M$98,Oktober!$O$98)</c:f>
              <c:numCache>
                <c:formatCode>General</c:formatCode>
                <c:ptCount val="7"/>
              </c:numCache>
            </c:numRef>
          </c:val>
        </c:ser>
        <c:shape val="box"/>
        <c:axId val="137982720"/>
        <c:axId val="137984256"/>
        <c:axId val="0"/>
      </c:bar3DChart>
      <c:catAx>
        <c:axId val="137982720"/>
        <c:scaling>
          <c:orientation val="minMax"/>
        </c:scaling>
        <c:axPos val="b"/>
        <c:numFmt formatCode="hh:mm" sourceLinked="1"/>
        <c:tickLblPos val="nextTo"/>
        <c:txPr>
          <a:bodyPr/>
          <a:lstStyle/>
          <a:p>
            <a:pPr>
              <a:defRPr sz="800"/>
            </a:pPr>
            <a:endParaRPr lang="de-DE"/>
          </a:p>
        </c:txPr>
        <c:crossAx val="137984256"/>
        <c:crosses val="autoZero"/>
        <c:auto val="1"/>
        <c:lblAlgn val="ctr"/>
        <c:lblOffset val="100"/>
      </c:catAx>
      <c:valAx>
        <c:axId val="137984256"/>
        <c:scaling>
          <c:orientation val="minMax"/>
        </c:scaling>
        <c:axPos val="l"/>
        <c:majorGridlines/>
        <c:numFmt formatCode="General" sourceLinked="1"/>
        <c:tickLblPos val="nextTo"/>
        <c:crossAx val="1379827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3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Oktober!$B$106:$B$107</c:f>
              <c:strCache>
                <c:ptCount val="1"/>
                <c:pt idx="0">
                  <c:v>11.10.2013 Freitag</c:v>
                </c:pt>
              </c:strCache>
            </c:strRef>
          </c:tx>
          <c:dLbls>
            <c:showVal val="1"/>
          </c:dLbls>
          <c:cat>
            <c:numRef>
              <c:f>(Oktober!$C$107,Oktober!$E$107,Oktober!$G$107,Oktober!$I$107,Oktober!$K$107,Oktober!$M$107,Oktober!$O$107)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(Oktober!$C$108,Oktober!$E$108,Oktober!$G$108,Oktober!$I$108,Oktober!$K$108,Oktober!$M$108,Oktober!$O$108)</c:f>
              <c:numCache>
                <c:formatCode>General</c:formatCode>
                <c:ptCount val="7"/>
              </c:numCache>
            </c:numRef>
          </c:val>
        </c:ser>
        <c:shape val="box"/>
        <c:axId val="138086656"/>
        <c:axId val="138096640"/>
        <c:axId val="0"/>
      </c:bar3DChart>
      <c:catAx>
        <c:axId val="138086656"/>
        <c:scaling>
          <c:orientation val="minMax"/>
        </c:scaling>
        <c:axPos val="b"/>
        <c:numFmt formatCode="hh:mm" sourceLinked="1"/>
        <c:tickLblPos val="nextTo"/>
        <c:txPr>
          <a:bodyPr/>
          <a:lstStyle/>
          <a:p>
            <a:pPr>
              <a:defRPr sz="800"/>
            </a:pPr>
            <a:endParaRPr lang="de-DE"/>
          </a:p>
        </c:txPr>
        <c:crossAx val="138096640"/>
        <c:crosses val="autoZero"/>
        <c:auto val="1"/>
        <c:lblAlgn val="ctr"/>
        <c:lblOffset val="100"/>
      </c:catAx>
      <c:valAx>
        <c:axId val="138096640"/>
        <c:scaling>
          <c:orientation val="minMax"/>
        </c:scaling>
        <c:axPos val="l"/>
        <c:majorGridlines/>
        <c:numFmt formatCode="General" sourceLinked="1"/>
        <c:tickLblPos val="nextTo"/>
        <c:crossAx val="13808665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Februar!$B$6:$B$7</c:f>
              <c:strCache>
                <c:ptCount val="1"/>
                <c:pt idx="0">
                  <c:v>01.02.2013 Freitag</c:v>
                </c:pt>
              </c:strCache>
            </c:strRef>
          </c:tx>
          <c:dLbls>
            <c:showVal val="1"/>
          </c:dLbls>
          <c:cat>
            <c:numRef>
              <c:f>(Februar!$C$7,Februar!$E$7,Februar!$G$7,Februar!$I$7,Februar!$K$7,Februar!$M$7,Februar!$O$7)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(Februar!$C$8,Februar!$E$8,Februar!$G$8,Februar!$I$8,Februar!$K$8,Februar!$M$8,Februar!$O$8)</c:f>
              <c:numCache>
                <c:formatCode>General</c:formatCode>
                <c:ptCount val="7"/>
              </c:numCache>
            </c:numRef>
          </c:val>
        </c:ser>
        <c:shape val="box"/>
        <c:axId val="103936384"/>
        <c:axId val="103937920"/>
        <c:axId val="0"/>
      </c:bar3DChart>
      <c:catAx>
        <c:axId val="103936384"/>
        <c:scaling>
          <c:orientation val="minMax"/>
        </c:scaling>
        <c:axPos val="b"/>
        <c:numFmt formatCode="hh:mm" sourceLinked="1"/>
        <c:tickLblPos val="nextTo"/>
        <c:txPr>
          <a:bodyPr/>
          <a:lstStyle/>
          <a:p>
            <a:pPr>
              <a:defRPr sz="800"/>
            </a:pPr>
            <a:endParaRPr lang="de-DE"/>
          </a:p>
        </c:txPr>
        <c:crossAx val="103937920"/>
        <c:crosses val="autoZero"/>
        <c:auto val="1"/>
        <c:lblAlgn val="ctr"/>
        <c:lblOffset val="100"/>
      </c:catAx>
      <c:valAx>
        <c:axId val="103937920"/>
        <c:scaling>
          <c:orientation val="minMax"/>
        </c:scaling>
        <c:axPos val="l"/>
        <c:majorGridlines/>
        <c:numFmt formatCode="General" sourceLinked="1"/>
        <c:tickLblPos val="nextTo"/>
        <c:crossAx val="10393638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Oktober!$B$116:$B$117</c:f>
              <c:strCache>
                <c:ptCount val="1"/>
                <c:pt idx="0">
                  <c:v>12.10.2013 Samstag</c:v>
                </c:pt>
              </c:strCache>
            </c:strRef>
          </c:tx>
          <c:dLbls>
            <c:showVal val="1"/>
          </c:dLbls>
          <c:cat>
            <c:numRef>
              <c:f>(Oktober!$C$117,Oktober!$E$117,Oktober!$G$117,Oktober!$I$117,Oktober!$K$117,Oktober!$M$117,Oktober!$O$117)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(Oktober!$C$118,Oktober!$E$118,Oktober!$G$118,Oktober!$I$118,Oktober!$K$118,Oktober!$M$118,Oktober!$O$118)</c:f>
              <c:numCache>
                <c:formatCode>General</c:formatCode>
                <c:ptCount val="7"/>
              </c:numCache>
            </c:numRef>
          </c:val>
        </c:ser>
        <c:shape val="box"/>
        <c:axId val="138137600"/>
        <c:axId val="138139136"/>
        <c:axId val="0"/>
      </c:bar3DChart>
      <c:catAx>
        <c:axId val="138137600"/>
        <c:scaling>
          <c:orientation val="minMax"/>
        </c:scaling>
        <c:axPos val="b"/>
        <c:numFmt formatCode="hh:mm" sourceLinked="1"/>
        <c:tickLblPos val="nextTo"/>
        <c:txPr>
          <a:bodyPr/>
          <a:lstStyle/>
          <a:p>
            <a:pPr>
              <a:defRPr sz="800"/>
            </a:pPr>
            <a:endParaRPr lang="de-DE"/>
          </a:p>
        </c:txPr>
        <c:crossAx val="138139136"/>
        <c:crosses val="autoZero"/>
        <c:auto val="1"/>
        <c:lblAlgn val="ctr"/>
        <c:lblOffset val="100"/>
      </c:catAx>
      <c:valAx>
        <c:axId val="138139136"/>
        <c:scaling>
          <c:orientation val="minMax"/>
        </c:scaling>
        <c:axPos val="l"/>
        <c:majorGridlines/>
        <c:numFmt formatCode="General" sourceLinked="1"/>
        <c:tickLblPos val="nextTo"/>
        <c:crossAx val="1381376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Oktober!$B$126:$B$127</c:f>
              <c:strCache>
                <c:ptCount val="1"/>
                <c:pt idx="0">
                  <c:v>13.10.2013 Sonntag</c:v>
                </c:pt>
              </c:strCache>
            </c:strRef>
          </c:tx>
          <c:dLbls>
            <c:showVal val="1"/>
          </c:dLbls>
          <c:cat>
            <c:numRef>
              <c:f>(Oktober!$C$127,Oktober!$E$127,Oktober!$G$127,Oktober!$I$127,Oktober!$K$127,Oktober!$M$127,Oktober!$O$127)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(Oktober!$C$128,Oktober!$E$128,Oktober!$G$128,Oktober!$I$128,Oktober!$K$128,Oktober!$M$128,Oktober!$O$128)</c:f>
              <c:numCache>
                <c:formatCode>General</c:formatCode>
                <c:ptCount val="7"/>
              </c:numCache>
            </c:numRef>
          </c:val>
        </c:ser>
        <c:shape val="box"/>
        <c:axId val="138167808"/>
        <c:axId val="138169344"/>
        <c:axId val="0"/>
      </c:bar3DChart>
      <c:catAx>
        <c:axId val="138167808"/>
        <c:scaling>
          <c:orientation val="minMax"/>
        </c:scaling>
        <c:axPos val="b"/>
        <c:numFmt formatCode="hh:mm" sourceLinked="1"/>
        <c:tickLblPos val="nextTo"/>
        <c:txPr>
          <a:bodyPr/>
          <a:lstStyle/>
          <a:p>
            <a:pPr>
              <a:defRPr sz="800"/>
            </a:pPr>
            <a:endParaRPr lang="de-DE"/>
          </a:p>
        </c:txPr>
        <c:crossAx val="138169344"/>
        <c:crosses val="autoZero"/>
        <c:auto val="1"/>
        <c:lblAlgn val="ctr"/>
        <c:lblOffset val="100"/>
      </c:catAx>
      <c:valAx>
        <c:axId val="138169344"/>
        <c:scaling>
          <c:orientation val="minMax"/>
        </c:scaling>
        <c:axPos val="l"/>
        <c:majorGridlines/>
        <c:numFmt formatCode="General" sourceLinked="1"/>
        <c:tickLblPos val="nextTo"/>
        <c:crossAx val="1381678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Oktober!$B$136:$B$137</c:f>
              <c:strCache>
                <c:ptCount val="1"/>
                <c:pt idx="0">
                  <c:v>14.10.2013 Montag</c:v>
                </c:pt>
              </c:strCache>
            </c:strRef>
          </c:tx>
          <c:dLbls>
            <c:showVal val="1"/>
          </c:dLbls>
          <c:cat>
            <c:numRef>
              <c:f>(Oktober!$C$137,Oktober!$E$137,Oktober!$G$137,Oktober!$I$137,Oktober!$K$137,Oktober!$M$137,Oktober!$O$137)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(Oktober!$C$138,Oktober!$E$138,Oktober!$G$138,Oktober!$I$138,Oktober!$K$138,Oktober!$M$138,Oktober!$O$138)</c:f>
              <c:numCache>
                <c:formatCode>General</c:formatCode>
                <c:ptCount val="7"/>
              </c:numCache>
            </c:numRef>
          </c:val>
        </c:ser>
        <c:shape val="box"/>
        <c:axId val="138193920"/>
        <c:axId val="138203904"/>
        <c:axId val="0"/>
      </c:bar3DChart>
      <c:catAx>
        <c:axId val="138193920"/>
        <c:scaling>
          <c:orientation val="minMax"/>
        </c:scaling>
        <c:axPos val="b"/>
        <c:numFmt formatCode="hh:mm" sourceLinked="1"/>
        <c:tickLblPos val="nextTo"/>
        <c:txPr>
          <a:bodyPr/>
          <a:lstStyle/>
          <a:p>
            <a:pPr>
              <a:defRPr sz="800"/>
            </a:pPr>
            <a:endParaRPr lang="de-DE"/>
          </a:p>
        </c:txPr>
        <c:crossAx val="138203904"/>
        <c:crosses val="autoZero"/>
        <c:auto val="1"/>
        <c:lblAlgn val="ctr"/>
        <c:lblOffset val="100"/>
      </c:catAx>
      <c:valAx>
        <c:axId val="138203904"/>
        <c:scaling>
          <c:orientation val="minMax"/>
        </c:scaling>
        <c:axPos val="l"/>
        <c:majorGridlines/>
        <c:numFmt formatCode="General" sourceLinked="1"/>
        <c:tickLblPos val="nextTo"/>
        <c:crossAx val="1381939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Oktober!$B$146:$B$147</c:f>
              <c:strCache>
                <c:ptCount val="1"/>
                <c:pt idx="0">
                  <c:v>15.10.2013 Dienstag</c:v>
                </c:pt>
              </c:strCache>
            </c:strRef>
          </c:tx>
          <c:dLbls>
            <c:showVal val="1"/>
          </c:dLbls>
          <c:cat>
            <c:numRef>
              <c:f>(Oktober!$C$147,Oktober!$E$147,Oktober!$G$147,Oktober!$I$147,Oktober!$K$147,Oktober!$M$147,Oktober!$O$147)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(Oktober!$C$148,Oktober!$E$148,Oktober!$G$148,Oktober!$I$148,Oktober!$K$148,Oktober!$M$148,Oktober!$O$148)</c:f>
              <c:numCache>
                <c:formatCode>General</c:formatCode>
                <c:ptCount val="7"/>
              </c:numCache>
            </c:numRef>
          </c:val>
        </c:ser>
        <c:shape val="box"/>
        <c:axId val="138248960"/>
        <c:axId val="138250496"/>
        <c:axId val="0"/>
      </c:bar3DChart>
      <c:catAx>
        <c:axId val="138248960"/>
        <c:scaling>
          <c:orientation val="minMax"/>
        </c:scaling>
        <c:axPos val="b"/>
        <c:numFmt formatCode="hh:mm" sourceLinked="1"/>
        <c:tickLblPos val="nextTo"/>
        <c:txPr>
          <a:bodyPr/>
          <a:lstStyle/>
          <a:p>
            <a:pPr>
              <a:defRPr sz="800"/>
            </a:pPr>
            <a:endParaRPr lang="de-DE"/>
          </a:p>
        </c:txPr>
        <c:crossAx val="138250496"/>
        <c:crosses val="autoZero"/>
        <c:auto val="1"/>
        <c:lblAlgn val="ctr"/>
        <c:lblOffset val="100"/>
      </c:catAx>
      <c:valAx>
        <c:axId val="138250496"/>
        <c:scaling>
          <c:orientation val="minMax"/>
        </c:scaling>
        <c:axPos val="l"/>
        <c:majorGridlines/>
        <c:numFmt formatCode="General" sourceLinked="1"/>
        <c:tickLblPos val="nextTo"/>
        <c:crossAx val="1382489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Oktober!$B$156:$B$157</c:f>
              <c:strCache>
                <c:ptCount val="1"/>
                <c:pt idx="0">
                  <c:v>16.10.2013 Mittwoch</c:v>
                </c:pt>
              </c:strCache>
            </c:strRef>
          </c:tx>
          <c:dLbls>
            <c:showVal val="1"/>
          </c:dLbls>
          <c:cat>
            <c:numRef>
              <c:f>(Oktober!$C$157,Oktober!$E$157,Oktober!$G$157,Oktober!$I$157,Oktober!$K$157,Oktober!$M$157,Oktober!$O$157)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(Oktober!$C$158,Oktober!$E$158,Oktober!$G$158,Oktober!$I$158,Oktober!$K$158,Oktober!$M$158,Oktober!$O$158)</c:f>
              <c:numCache>
                <c:formatCode>General</c:formatCode>
                <c:ptCount val="7"/>
              </c:numCache>
            </c:numRef>
          </c:val>
        </c:ser>
        <c:shape val="box"/>
        <c:axId val="138279168"/>
        <c:axId val="138280960"/>
        <c:axId val="0"/>
      </c:bar3DChart>
      <c:catAx>
        <c:axId val="138279168"/>
        <c:scaling>
          <c:orientation val="minMax"/>
        </c:scaling>
        <c:axPos val="b"/>
        <c:numFmt formatCode="hh:mm" sourceLinked="1"/>
        <c:tickLblPos val="nextTo"/>
        <c:txPr>
          <a:bodyPr/>
          <a:lstStyle/>
          <a:p>
            <a:pPr>
              <a:defRPr sz="800"/>
            </a:pPr>
            <a:endParaRPr lang="de-DE"/>
          </a:p>
        </c:txPr>
        <c:crossAx val="138280960"/>
        <c:crosses val="autoZero"/>
        <c:auto val="1"/>
        <c:lblAlgn val="ctr"/>
        <c:lblOffset val="100"/>
      </c:catAx>
      <c:valAx>
        <c:axId val="138280960"/>
        <c:scaling>
          <c:orientation val="minMax"/>
        </c:scaling>
        <c:axPos val="l"/>
        <c:majorGridlines/>
        <c:numFmt formatCode="General" sourceLinked="1"/>
        <c:tickLblPos val="nextTo"/>
        <c:crossAx val="1382791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Oktober!$B$166:$B$167</c:f>
              <c:strCache>
                <c:ptCount val="1"/>
                <c:pt idx="0">
                  <c:v>17.10.2013 Donnerstag</c:v>
                </c:pt>
              </c:strCache>
            </c:strRef>
          </c:tx>
          <c:dLbls>
            <c:showVal val="1"/>
          </c:dLbls>
          <c:cat>
            <c:numRef>
              <c:f>(Oktober!$C$167,Oktober!$E$167,Oktober!$G$167,Oktober!$I$167,Oktober!$K$167,Oktober!$M$167,Oktober!$O$167)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(Oktober!$C$168,Oktober!$E$168,Oktober!$G$168,Oktober!$I$168,Oktober!$K$168,Oktober!$M$168,Oktober!$O$168)</c:f>
              <c:numCache>
                <c:formatCode>General</c:formatCode>
                <c:ptCount val="7"/>
              </c:numCache>
            </c:numRef>
          </c:val>
        </c:ser>
        <c:shape val="box"/>
        <c:axId val="138309632"/>
        <c:axId val="138311168"/>
        <c:axId val="0"/>
      </c:bar3DChart>
      <c:catAx>
        <c:axId val="138309632"/>
        <c:scaling>
          <c:orientation val="minMax"/>
        </c:scaling>
        <c:axPos val="b"/>
        <c:numFmt formatCode="hh:mm" sourceLinked="1"/>
        <c:tickLblPos val="nextTo"/>
        <c:txPr>
          <a:bodyPr/>
          <a:lstStyle/>
          <a:p>
            <a:pPr>
              <a:defRPr sz="800"/>
            </a:pPr>
            <a:endParaRPr lang="de-DE"/>
          </a:p>
        </c:txPr>
        <c:crossAx val="138311168"/>
        <c:crosses val="autoZero"/>
        <c:auto val="1"/>
        <c:lblAlgn val="ctr"/>
        <c:lblOffset val="100"/>
      </c:catAx>
      <c:valAx>
        <c:axId val="138311168"/>
        <c:scaling>
          <c:orientation val="minMax"/>
        </c:scaling>
        <c:axPos val="l"/>
        <c:majorGridlines/>
        <c:numFmt formatCode="General" sourceLinked="1"/>
        <c:tickLblPos val="nextTo"/>
        <c:crossAx val="1383096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Oktober!$B$176:$B$177</c:f>
              <c:strCache>
                <c:ptCount val="1"/>
                <c:pt idx="0">
                  <c:v>18.10.2013 Freitag</c:v>
                </c:pt>
              </c:strCache>
            </c:strRef>
          </c:tx>
          <c:dLbls>
            <c:showVal val="1"/>
          </c:dLbls>
          <c:cat>
            <c:numRef>
              <c:f>(Oktober!$C$177,Oktober!$E$177,Oktober!$G$177,Oktober!$I$177,Oktober!$K$177,Oktober!$M$177,Oktober!$O$177)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(Oktober!$C$178,Oktober!$E$178,Oktober!$G$178,Oktober!$I$178,Oktober!$K$178,Oktober!$M$178,Oktober!$O$178)</c:f>
              <c:numCache>
                <c:formatCode>General</c:formatCode>
                <c:ptCount val="7"/>
              </c:numCache>
            </c:numRef>
          </c:val>
        </c:ser>
        <c:shape val="box"/>
        <c:axId val="138356224"/>
        <c:axId val="138357760"/>
        <c:axId val="0"/>
      </c:bar3DChart>
      <c:catAx>
        <c:axId val="138356224"/>
        <c:scaling>
          <c:orientation val="minMax"/>
        </c:scaling>
        <c:axPos val="b"/>
        <c:numFmt formatCode="hh:mm" sourceLinked="1"/>
        <c:tickLblPos val="nextTo"/>
        <c:txPr>
          <a:bodyPr/>
          <a:lstStyle/>
          <a:p>
            <a:pPr>
              <a:defRPr sz="800"/>
            </a:pPr>
            <a:endParaRPr lang="de-DE"/>
          </a:p>
        </c:txPr>
        <c:crossAx val="138357760"/>
        <c:crosses val="autoZero"/>
        <c:auto val="1"/>
        <c:lblAlgn val="ctr"/>
        <c:lblOffset val="100"/>
      </c:catAx>
      <c:valAx>
        <c:axId val="138357760"/>
        <c:scaling>
          <c:orientation val="minMax"/>
        </c:scaling>
        <c:axPos val="l"/>
        <c:majorGridlines/>
        <c:numFmt formatCode="General" sourceLinked="1"/>
        <c:tickLblPos val="nextTo"/>
        <c:crossAx val="1383562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Oktober!$B$186:$B$187</c:f>
              <c:strCache>
                <c:ptCount val="1"/>
                <c:pt idx="0">
                  <c:v>19.10.2013 Samstag</c:v>
                </c:pt>
              </c:strCache>
            </c:strRef>
          </c:tx>
          <c:dLbls>
            <c:showVal val="1"/>
          </c:dLbls>
          <c:cat>
            <c:numRef>
              <c:f>(Oktober!$C$187,Oktober!$E$187,Oktober!$G$187,Oktober!$I$187,Oktober!$K$187,Oktober!$M$187,Oktober!$O$187)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(Oktober!$C$188,Oktober!$E$188,Oktober!$G$188,Oktober!$I$188,Oktober!$K$188,Oktober!$M$188,Oktober!$O$188)</c:f>
              <c:numCache>
                <c:formatCode>General</c:formatCode>
                <c:ptCount val="7"/>
              </c:numCache>
            </c:numRef>
          </c:val>
        </c:ser>
        <c:shape val="box"/>
        <c:axId val="138390528"/>
        <c:axId val="125043456"/>
        <c:axId val="0"/>
      </c:bar3DChart>
      <c:catAx>
        <c:axId val="138390528"/>
        <c:scaling>
          <c:orientation val="minMax"/>
        </c:scaling>
        <c:axPos val="b"/>
        <c:numFmt formatCode="hh:mm" sourceLinked="1"/>
        <c:tickLblPos val="nextTo"/>
        <c:txPr>
          <a:bodyPr/>
          <a:lstStyle/>
          <a:p>
            <a:pPr>
              <a:defRPr sz="800"/>
            </a:pPr>
            <a:endParaRPr lang="de-DE"/>
          </a:p>
        </c:txPr>
        <c:crossAx val="125043456"/>
        <c:crosses val="autoZero"/>
        <c:auto val="1"/>
        <c:lblAlgn val="ctr"/>
        <c:lblOffset val="100"/>
      </c:catAx>
      <c:valAx>
        <c:axId val="125043456"/>
        <c:scaling>
          <c:orientation val="minMax"/>
        </c:scaling>
        <c:axPos val="l"/>
        <c:majorGridlines/>
        <c:numFmt formatCode="General" sourceLinked="1"/>
        <c:tickLblPos val="nextTo"/>
        <c:crossAx val="1383905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Oktober!$B$196:$B$197</c:f>
              <c:strCache>
                <c:ptCount val="1"/>
                <c:pt idx="0">
                  <c:v>20.10.2013 Sonntag</c:v>
                </c:pt>
              </c:strCache>
            </c:strRef>
          </c:tx>
          <c:dLbls>
            <c:showVal val="1"/>
          </c:dLbls>
          <c:cat>
            <c:numRef>
              <c:f>(Oktober!$C$197,Oktober!$E$197,Oktober!$G$197,Oktober!$I$197,Oktober!$K$197,Oktober!$M$197,Oktober!$O$197)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(Oktober!$C$198,Oktober!$E$198,Oktober!$G$198,Oktober!$I$198,Oktober!$K$198,Oktober!$M$198,Oktober!$O$198)</c:f>
              <c:numCache>
                <c:formatCode>General</c:formatCode>
                <c:ptCount val="7"/>
              </c:numCache>
            </c:numRef>
          </c:val>
        </c:ser>
        <c:shape val="box"/>
        <c:axId val="125056128"/>
        <c:axId val="125057664"/>
        <c:axId val="0"/>
      </c:bar3DChart>
      <c:catAx>
        <c:axId val="125056128"/>
        <c:scaling>
          <c:orientation val="minMax"/>
        </c:scaling>
        <c:axPos val="b"/>
        <c:numFmt formatCode="hh:mm" sourceLinked="1"/>
        <c:tickLblPos val="nextTo"/>
        <c:txPr>
          <a:bodyPr/>
          <a:lstStyle/>
          <a:p>
            <a:pPr>
              <a:defRPr sz="800"/>
            </a:pPr>
            <a:endParaRPr lang="de-DE"/>
          </a:p>
        </c:txPr>
        <c:crossAx val="125057664"/>
        <c:crosses val="autoZero"/>
        <c:auto val="1"/>
        <c:lblAlgn val="ctr"/>
        <c:lblOffset val="100"/>
      </c:catAx>
      <c:valAx>
        <c:axId val="125057664"/>
        <c:scaling>
          <c:orientation val="minMax"/>
        </c:scaling>
        <c:axPos val="l"/>
        <c:majorGridlines/>
        <c:numFmt formatCode="General" sourceLinked="1"/>
        <c:tickLblPos val="nextTo"/>
        <c:crossAx val="1250561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4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Oktober!$B$206:$B$207</c:f>
              <c:strCache>
                <c:ptCount val="1"/>
                <c:pt idx="0">
                  <c:v>21.10.2013 Montag</c:v>
                </c:pt>
              </c:strCache>
            </c:strRef>
          </c:tx>
          <c:dLbls>
            <c:showVal val="1"/>
          </c:dLbls>
          <c:cat>
            <c:numRef>
              <c:f>(Oktober!$C$207,Oktober!$E$207,Oktober!$G$207,Oktober!$I$207,Oktober!$K$207,Oktober!$M$207,Oktober!$O$207)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(Oktober!$C$208,Oktober!$E$208,Oktober!$G$208,Oktober!$I$208,Oktober!$K$208,Oktober!$M$208,Oktober!$O$208)</c:f>
              <c:numCache>
                <c:formatCode>General</c:formatCode>
                <c:ptCount val="7"/>
              </c:numCache>
            </c:numRef>
          </c:val>
        </c:ser>
        <c:shape val="box"/>
        <c:axId val="125094528"/>
        <c:axId val="125100416"/>
        <c:axId val="0"/>
      </c:bar3DChart>
      <c:catAx>
        <c:axId val="125094528"/>
        <c:scaling>
          <c:orientation val="minMax"/>
        </c:scaling>
        <c:axPos val="b"/>
        <c:numFmt formatCode="hh:mm" sourceLinked="1"/>
        <c:tickLblPos val="nextTo"/>
        <c:txPr>
          <a:bodyPr/>
          <a:lstStyle/>
          <a:p>
            <a:pPr>
              <a:defRPr sz="800"/>
            </a:pPr>
            <a:endParaRPr lang="de-DE"/>
          </a:p>
        </c:txPr>
        <c:crossAx val="125100416"/>
        <c:crosses val="autoZero"/>
        <c:auto val="1"/>
        <c:lblAlgn val="ctr"/>
        <c:lblOffset val="100"/>
      </c:catAx>
      <c:valAx>
        <c:axId val="125100416"/>
        <c:scaling>
          <c:orientation val="minMax"/>
        </c:scaling>
        <c:axPos val="l"/>
        <c:majorGridlines/>
        <c:numFmt formatCode="General" sourceLinked="1"/>
        <c:tickLblPos val="nextTo"/>
        <c:crossAx val="1250945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Februar!$B$16:$B$17</c:f>
              <c:strCache>
                <c:ptCount val="1"/>
                <c:pt idx="0">
                  <c:v>02.02.2013 Samstag</c:v>
                </c:pt>
              </c:strCache>
            </c:strRef>
          </c:tx>
          <c:dLbls>
            <c:showVal val="1"/>
          </c:dLbls>
          <c:cat>
            <c:numRef>
              <c:f>(Februar!$C$17,Februar!$E$17,Februar!$G$17,Februar!$I$17,Februar!$K$17,Februar!$M$17,Februar!$O$17)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(Februar!$C$18,Februar!$E$18,Februar!$G$18,Februar!$I$18,Februar!$K$18,Februar!$M$18,Februar!$O$18)</c:f>
              <c:numCache>
                <c:formatCode>General</c:formatCode>
                <c:ptCount val="7"/>
              </c:numCache>
            </c:numRef>
          </c:val>
        </c:ser>
        <c:shape val="box"/>
        <c:axId val="103987072"/>
        <c:axId val="103988608"/>
        <c:axId val="0"/>
      </c:bar3DChart>
      <c:catAx>
        <c:axId val="103987072"/>
        <c:scaling>
          <c:orientation val="minMax"/>
        </c:scaling>
        <c:axPos val="b"/>
        <c:numFmt formatCode="hh:mm" sourceLinked="1"/>
        <c:tickLblPos val="nextTo"/>
        <c:txPr>
          <a:bodyPr/>
          <a:lstStyle/>
          <a:p>
            <a:pPr>
              <a:defRPr sz="800"/>
            </a:pPr>
            <a:endParaRPr lang="de-DE"/>
          </a:p>
        </c:txPr>
        <c:crossAx val="103988608"/>
        <c:crosses val="autoZero"/>
        <c:auto val="1"/>
        <c:lblAlgn val="ctr"/>
        <c:lblOffset val="100"/>
      </c:catAx>
      <c:valAx>
        <c:axId val="103988608"/>
        <c:scaling>
          <c:orientation val="minMax"/>
        </c:scaling>
        <c:axPos val="l"/>
        <c:majorGridlines/>
        <c:numFmt formatCode="General" sourceLinked="1"/>
        <c:tickLblPos val="nextTo"/>
        <c:crossAx val="10398707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Oktober!$B$216:$B$217</c:f>
              <c:strCache>
                <c:ptCount val="1"/>
                <c:pt idx="0">
                  <c:v>22.10.2013 Dienstag</c:v>
                </c:pt>
              </c:strCache>
            </c:strRef>
          </c:tx>
          <c:dLbls>
            <c:showVal val="1"/>
          </c:dLbls>
          <c:cat>
            <c:numRef>
              <c:f>(Oktober!$C$217,Oktober!$E$217,Oktober!$G$217,Oktober!$I$217,Oktober!$K$217,Oktober!$M$217,Oktober!$O$217)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(Oktober!$C$218,Oktober!$E$218,Oktober!$G$218,Oktober!$I$218,Oktober!$K$218,Oktober!$M$218,Oktober!$O$218)</c:f>
              <c:numCache>
                <c:formatCode>General</c:formatCode>
                <c:ptCount val="7"/>
              </c:numCache>
            </c:numRef>
          </c:val>
        </c:ser>
        <c:shape val="box"/>
        <c:axId val="135094656"/>
        <c:axId val="135096192"/>
        <c:axId val="0"/>
      </c:bar3DChart>
      <c:catAx>
        <c:axId val="135094656"/>
        <c:scaling>
          <c:orientation val="minMax"/>
        </c:scaling>
        <c:axPos val="b"/>
        <c:numFmt formatCode="hh:mm" sourceLinked="1"/>
        <c:tickLblPos val="nextTo"/>
        <c:txPr>
          <a:bodyPr/>
          <a:lstStyle/>
          <a:p>
            <a:pPr>
              <a:defRPr sz="800"/>
            </a:pPr>
            <a:endParaRPr lang="de-DE"/>
          </a:p>
        </c:txPr>
        <c:crossAx val="135096192"/>
        <c:crosses val="autoZero"/>
        <c:auto val="1"/>
        <c:lblAlgn val="ctr"/>
        <c:lblOffset val="100"/>
      </c:catAx>
      <c:valAx>
        <c:axId val="135096192"/>
        <c:scaling>
          <c:orientation val="minMax"/>
        </c:scaling>
        <c:axPos val="l"/>
        <c:majorGridlines/>
        <c:numFmt formatCode="General" sourceLinked="1"/>
        <c:tickLblPos val="nextTo"/>
        <c:crossAx val="1350946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Oktober!$B$226:$B$227</c:f>
              <c:strCache>
                <c:ptCount val="1"/>
                <c:pt idx="0">
                  <c:v>23.10.2013 Mittwoch</c:v>
                </c:pt>
              </c:strCache>
            </c:strRef>
          </c:tx>
          <c:dLbls>
            <c:showVal val="1"/>
          </c:dLbls>
          <c:cat>
            <c:numRef>
              <c:f>(Oktober!$C$227,Oktober!$E$227,Oktober!$G$227,Oktober!$I$227,Oktober!$K$227,Oktober!$M$227,Oktober!$O$227)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(Oktober!$C$228,Oktober!$E$228,Oktober!$G$228,Oktober!$I$228,Oktober!$K$228,Oktober!$M$228,Oktober!$O$228)</c:f>
              <c:numCache>
                <c:formatCode>General</c:formatCode>
                <c:ptCount val="7"/>
              </c:numCache>
            </c:numRef>
          </c:val>
        </c:ser>
        <c:shape val="box"/>
        <c:axId val="136992640"/>
        <c:axId val="136994176"/>
        <c:axId val="0"/>
      </c:bar3DChart>
      <c:catAx>
        <c:axId val="136992640"/>
        <c:scaling>
          <c:orientation val="minMax"/>
        </c:scaling>
        <c:axPos val="b"/>
        <c:numFmt formatCode="hh:mm" sourceLinked="1"/>
        <c:tickLblPos val="nextTo"/>
        <c:txPr>
          <a:bodyPr/>
          <a:lstStyle/>
          <a:p>
            <a:pPr>
              <a:defRPr sz="800"/>
            </a:pPr>
            <a:endParaRPr lang="de-DE"/>
          </a:p>
        </c:txPr>
        <c:crossAx val="136994176"/>
        <c:crosses val="autoZero"/>
        <c:auto val="1"/>
        <c:lblAlgn val="ctr"/>
        <c:lblOffset val="100"/>
      </c:catAx>
      <c:valAx>
        <c:axId val="136994176"/>
        <c:scaling>
          <c:orientation val="minMax"/>
        </c:scaling>
        <c:axPos val="l"/>
        <c:majorGridlines/>
        <c:numFmt formatCode="General" sourceLinked="1"/>
        <c:tickLblPos val="nextTo"/>
        <c:crossAx val="1369926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Oktober!$B$236:$B$237</c:f>
              <c:strCache>
                <c:ptCount val="1"/>
                <c:pt idx="0">
                  <c:v>24.10.2013 Donnerstag</c:v>
                </c:pt>
              </c:strCache>
            </c:strRef>
          </c:tx>
          <c:dLbls>
            <c:showVal val="1"/>
          </c:dLbls>
          <c:cat>
            <c:numRef>
              <c:f>(Oktober!$C$237,Oktober!$E$237,Oktober!$G$237,Oktober!$I$237,Oktober!$K$237,Oktober!$M$237,Oktober!$O$237)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(Oktober!$C$238,Oktober!$E$238,Oktober!$G$238,Oktober!$I$238,Oktober!$K$238,Oktober!$M$238,Oktober!$O$238)</c:f>
              <c:numCache>
                <c:formatCode>General</c:formatCode>
                <c:ptCount val="7"/>
              </c:numCache>
            </c:numRef>
          </c:val>
        </c:ser>
        <c:shape val="box"/>
        <c:axId val="137026560"/>
        <c:axId val="138552064"/>
        <c:axId val="0"/>
      </c:bar3DChart>
      <c:catAx>
        <c:axId val="137026560"/>
        <c:scaling>
          <c:orientation val="minMax"/>
        </c:scaling>
        <c:axPos val="b"/>
        <c:numFmt formatCode="hh:mm" sourceLinked="1"/>
        <c:tickLblPos val="nextTo"/>
        <c:txPr>
          <a:bodyPr/>
          <a:lstStyle/>
          <a:p>
            <a:pPr>
              <a:defRPr sz="800"/>
            </a:pPr>
            <a:endParaRPr lang="de-DE"/>
          </a:p>
        </c:txPr>
        <c:crossAx val="138552064"/>
        <c:crosses val="autoZero"/>
        <c:auto val="1"/>
        <c:lblAlgn val="ctr"/>
        <c:lblOffset val="100"/>
      </c:catAx>
      <c:valAx>
        <c:axId val="138552064"/>
        <c:scaling>
          <c:orientation val="minMax"/>
        </c:scaling>
        <c:axPos val="l"/>
        <c:majorGridlines/>
        <c:numFmt formatCode="General" sourceLinked="1"/>
        <c:tickLblPos val="nextTo"/>
        <c:crossAx val="1370265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Oktober!$B$246:$B$247</c:f>
              <c:strCache>
                <c:ptCount val="1"/>
                <c:pt idx="0">
                  <c:v>25.10.2013 Freitag</c:v>
                </c:pt>
              </c:strCache>
            </c:strRef>
          </c:tx>
          <c:dLbls>
            <c:showVal val="1"/>
          </c:dLbls>
          <c:cat>
            <c:numRef>
              <c:f>(Oktober!$C$247,Oktober!$E$247,Oktober!$G$247,Oktober!$I$247,Oktober!$K$247,Oktober!$M$247,Oktober!$O$247)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(Oktober!$C$248,Oktober!$E$248,Oktober!$G$248,Oktober!$I$248,Oktober!$K$248,Oktober!$M$248,Oktober!$O$248)</c:f>
              <c:numCache>
                <c:formatCode>General</c:formatCode>
                <c:ptCount val="7"/>
              </c:numCache>
            </c:numRef>
          </c:val>
        </c:ser>
        <c:shape val="box"/>
        <c:axId val="138584832"/>
        <c:axId val="138586368"/>
        <c:axId val="0"/>
      </c:bar3DChart>
      <c:catAx>
        <c:axId val="138584832"/>
        <c:scaling>
          <c:orientation val="minMax"/>
        </c:scaling>
        <c:axPos val="b"/>
        <c:numFmt formatCode="hh:mm" sourceLinked="1"/>
        <c:tickLblPos val="nextTo"/>
        <c:txPr>
          <a:bodyPr/>
          <a:lstStyle/>
          <a:p>
            <a:pPr>
              <a:defRPr sz="800"/>
            </a:pPr>
            <a:endParaRPr lang="de-DE"/>
          </a:p>
        </c:txPr>
        <c:crossAx val="138586368"/>
        <c:crosses val="autoZero"/>
        <c:auto val="1"/>
        <c:lblAlgn val="ctr"/>
        <c:lblOffset val="100"/>
      </c:catAx>
      <c:valAx>
        <c:axId val="138586368"/>
        <c:scaling>
          <c:orientation val="minMax"/>
        </c:scaling>
        <c:axPos val="l"/>
        <c:majorGridlines/>
        <c:numFmt formatCode="General" sourceLinked="1"/>
        <c:tickLblPos val="nextTo"/>
        <c:crossAx val="1385848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Oktober!$B$256:$B$257</c:f>
              <c:strCache>
                <c:ptCount val="1"/>
                <c:pt idx="0">
                  <c:v>26.10.2013 Samstag</c:v>
                </c:pt>
              </c:strCache>
            </c:strRef>
          </c:tx>
          <c:dLbls>
            <c:showVal val="1"/>
          </c:dLbls>
          <c:cat>
            <c:numRef>
              <c:f>(Oktober!$C$257,Oktober!$E$257,Oktober!$G$257,Oktober!$I$257,Oktober!$K$257,Oktober!$M$257,Oktober!$O$257)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(Oktober!$C$258,Oktober!$E$258,Oktober!$G$258,Oktober!$I$258,Oktober!$K$258,Oktober!$M$258,Oktober!$O$258)</c:f>
              <c:numCache>
                <c:formatCode>General</c:formatCode>
                <c:ptCount val="7"/>
              </c:numCache>
            </c:numRef>
          </c:val>
        </c:ser>
        <c:shape val="box"/>
        <c:axId val="138418432"/>
        <c:axId val="138436608"/>
        <c:axId val="0"/>
      </c:bar3DChart>
      <c:catAx>
        <c:axId val="138418432"/>
        <c:scaling>
          <c:orientation val="minMax"/>
        </c:scaling>
        <c:axPos val="b"/>
        <c:numFmt formatCode="hh:mm" sourceLinked="1"/>
        <c:tickLblPos val="nextTo"/>
        <c:txPr>
          <a:bodyPr/>
          <a:lstStyle/>
          <a:p>
            <a:pPr>
              <a:defRPr sz="800"/>
            </a:pPr>
            <a:endParaRPr lang="de-DE"/>
          </a:p>
        </c:txPr>
        <c:crossAx val="138436608"/>
        <c:crosses val="autoZero"/>
        <c:auto val="1"/>
        <c:lblAlgn val="ctr"/>
        <c:lblOffset val="100"/>
      </c:catAx>
      <c:valAx>
        <c:axId val="138436608"/>
        <c:scaling>
          <c:orientation val="minMax"/>
        </c:scaling>
        <c:axPos val="l"/>
        <c:majorGridlines/>
        <c:numFmt formatCode="General" sourceLinked="1"/>
        <c:tickLblPos val="nextTo"/>
        <c:crossAx val="1384184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Oktober!$B$266:$B$267</c:f>
              <c:strCache>
                <c:ptCount val="1"/>
                <c:pt idx="0">
                  <c:v>27.10.2013 Sonntag</c:v>
                </c:pt>
              </c:strCache>
            </c:strRef>
          </c:tx>
          <c:dLbls>
            <c:showVal val="1"/>
          </c:dLbls>
          <c:cat>
            <c:numRef>
              <c:f>(Oktober!$C$267,Oktober!$E$267,Oktober!$G$267,Oktober!$I$267,Oktober!$K$267,Oktober!$M$267,Oktober!$O$267)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(Oktober!$C$268,Oktober!$E$268,Oktober!$G$268,Oktober!$I$268,Oktober!$K$268,Oktober!$M$268,Oktober!$O$268)</c:f>
              <c:numCache>
                <c:formatCode>General</c:formatCode>
                <c:ptCount val="7"/>
              </c:numCache>
            </c:numRef>
          </c:val>
        </c:ser>
        <c:shape val="box"/>
        <c:axId val="138453376"/>
        <c:axId val="138454912"/>
        <c:axId val="0"/>
      </c:bar3DChart>
      <c:catAx>
        <c:axId val="138453376"/>
        <c:scaling>
          <c:orientation val="minMax"/>
        </c:scaling>
        <c:axPos val="b"/>
        <c:numFmt formatCode="hh:mm" sourceLinked="1"/>
        <c:tickLblPos val="nextTo"/>
        <c:txPr>
          <a:bodyPr/>
          <a:lstStyle/>
          <a:p>
            <a:pPr>
              <a:defRPr sz="800"/>
            </a:pPr>
            <a:endParaRPr lang="de-DE"/>
          </a:p>
        </c:txPr>
        <c:crossAx val="138454912"/>
        <c:crosses val="autoZero"/>
        <c:auto val="1"/>
        <c:lblAlgn val="ctr"/>
        <c:lblOffset val="100"/>
      </c:catAx>
      <c:valAx>
        <c:axId val="138454912"/>
        <c:scaling>
          <c:orientation val="minMax"/>
        </c:scaling>
        <c:axPos val="l"/>
        <c:majorGridlines/>
        <c:numFmt formatCode="General" sourceLinked="1"/>
        <c:tickLblPos val="nextTo"/>
        <c:crossAx val="1384533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Oktober!$B$276:$B$277</c:f>
              <c:strCache>
                <c:ptCount val="1"/>
                <c:pt idx="0">
                  <c:v>28.10.2013 Montag</c:v>
                </c:pt>
              </c:strCache>
            </c:strRef>
          </c:tx>
          <c:dLbls>
            <c:showVal val="1"/>
          </c:dLbls>
          <c:cat>
            <c:numRef>
              <c:f>(Oktober!$C$277,Oktober!$E$277,Oktober!$G$277,Oktober!$I$277,Oktober!$K$277,Oktober!$M$277,Oktober!$O$277)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(Oktober!$C$278,Oktober!$E$278,Oktober!$G$278,Oktober!$I$278,Oktober!$K$278,Oktober!$M$278,Oktober!$O$278)</c:f>
              <c:numCache>
                <c:formatCode>General</c:formatCode>
                <c:ptCount val="7"/>
              </c:numCache>
            </c:numRef>
          </c:val>
        </c:ser>
        <c:shape val="box"/>
        <c:axId val="138696576"/>
        <c:axId val="138698112"/>
        <c:axId val="0"/>
      </c:bar3DChart>
      <c:catAx>
        <c:axId val="138696576"/>
        <c:scaling>
          <c:orientation val="minMax"/>
        </c:scaling>
        <c:axPos val="b"/>
        <c:numFmt formatCode="hh:mm" sourceLinked="1"/>
        <c:tickLblPos val="nextTo"/>
        <c:txPr>
          <a:bodyPr/>
          <a:lstStyle/>
          <a:p>
            <a:pPr>
              <a:defRPr sz="800"/>
            </a:pPr>
            <a:endParaRPr lang="de-DE"/>
          </a:p>
        </c:txPr>
        <c:crossAx val="138698112"/>
        <c:crosses val="autoZero"/>
        <c:auto val="1"/>
        <c:lblAlgn val="ctr"/>
        <c:lblOffset val="100"/>
      </c:catAx>
      <c:valAx>
        <c:axId val="138698112"/>
        <c:scaling>
          <c:orientation val="minMax"/>
        </c:scaling>
        <c:axPos val="l"/>
        <c:majorGridlines/>
        <c:numFmt formatCode="General" sourceLinked="1"/>
        <c:tickLblPos val="nextTo"/>
        <c:crossAx val="1386965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Oktober!$B$286:$B$287</c:f>
              <c:strCache>
                <c:ptCount val="1"/>
                <c:pt idx="0">
                  <c:v>29.10.2013 Dienstag</c:v>
                </c:pt>
              </c:strCache>
            </c:strRef>
          </c:tx>
          <c:dLbls>
            <c:showVal val="1"/>
          </c:dLbls>
          <c:cat>
            <c:numRef>
              <c:f>(Oktober!$C$287,Oktober!$E$287,Oktober!$G$287,Oktober!$I$287,Oktober!$K$287,Oktober!$M$287,Oktober!$O$287)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(Oktober!$C$288,Oktober!$E$288,Oktober!$G$288,Oktober!$I$288,Oktober!$K$288,Oktober!$M$288,Oktober!$O$288)</c:f>
              <c:numCache>
                <c:formatCode>General</c:formatCode>
                <c:ptCount val="7"/>
              </c:numCache>
            </c:numRef>
          </c:val>
        </c:ser>
        <c:shape val="box"/>
        <c:axId val="138710400"/>
        <c:axId val="138486912"/>
        <c:axId val="0"/>
      </c:bar3DChart>
      <c:catAx>
        <c:axId val="138710400"/>
        <c:scaling>
          <c:orientation val="minMax"/>
        </c:scaling>
        <c:axPos val="b"/>
        <c:numFmt formatCode="hh:mm" sourceLinked="1"/>
        <c:tickLblPos val="nextTo"/>
        <c:txPr>
          <a:bodyPr/>
          <a:lstStyle/>
          <a:p>
            <a:pPr>
              <a:defRPr sz="800"/>
            </a:pPr>
            <a:endParaRPr lang="de-DE"/>
          </a:p>
        </c:txPr>
        <c:crossAx val="138486912"/>
        <c:crosses val="autoZero"/>
        <c:auto val="1"/>
        <c:lblAlgn val="ctr"/>
        <c:lblOffset val="100"/>
      </c:catAx>
      <c:valAx>
        <c:axId val="138486912"/>
        <c:scaling>
          <c:orientation val="minMax"/>
        </c:scaling>
        <c:axPos val="l"/>
        <c:majorGridlines/>
        <c:numFmt formatCode="General" sourceLinked="1"/>
        <c:tickLblPos val="nextTo"/>
        <c:crossAx val="138710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Oktober!$B$296:$B$297</c:f>
              <c:strCache>
                <c:ptCount val="1"/>
                <c:pt idx="0">
                  <c:v>30.10.2013 Mittwoch</c:v>
                </c:pt>
              </c:strCache>
            </c:strRef>
          </c:tx>
          <c:dLbls>
            <c:showVal val="1"/>
          </c:dLbls>
          <c:cat>
            <c:numRef>
              <c:f>(Oktober!$C$297,Oktober!$E$297,Oktober!$G$297,Oktober!$I$297,Oktober!$K$297,Oktober!$M$297,Oktober!$O$297)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(Oktober!$C$298,Oktober!$E$298,Oktober!$G$298,Oktober!$I$298,Oktober!$K$298,Oktober!$M$298,Oktober!$O$298)</c:f>
              <c:numCache>
                <c:formatCode>General</c:formatCode>
                <c:ptCount val="7"/>
              </c:numCache>
            </c:numRef>
          </c:val>
        </c:ser>
        <c:shape val="box"/>
        <c:axId val="138511488"/>
        <c:axId val="138513024"/>
        <c:axId val="0"/>
      </c:bar3DChart>
      <c:catAx>
        <c:axId val="138511488"/>
        <c:scaling>
          <c:orientation val="minMax"/>
        </c:scaling>
        <c:axPos val="b"/>
        <c:numFmt formatCode="hh:mm" sourceLinked="1"/>
        <c:tickLblPos val="nextTo"/>
        <c:txPr>
          <a:bodyPr/>
          <a:lstStyle/>
          <a:p>
            <a:pPr>
              <a:defRPr sz="800"/>
            </a:pPr>
            <a:endParaRPr lang="de-DE"/>
          </a:p>
        </c:txPr>
        <c:crossAx val="138513024"/>
        <c:crosses val="autoZero"/>
        <c:auto val="1"/>
        <c:lblAlgn val="ctr"/>
        <c:lblOffset val="100"/>
      </c:catAx>
      <c:valAx>
        <c:axId val="138513024"/>
        <c:scaling>
          <c:orientation val="minMax"/>
        </c:scaling>
        <c:axPos val="l"/>
        <c:majorGridlines/>
        <c:numFmt formatCode="General" sourceLinked="1"/>
        <c:tickLblPos val="nextTo"/>
        <c:crossAx val="1385114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5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Oktober!$B$306:$B$307</c:f>
              <c:strCache>
                <c:ptCount val="1"/>
                <c:pt idx="0">
                  <c:v>31.10.2013 Donnerstag</c:v>
                </c:pt>
              </c:strCache>
            </c:strRef>
          </c:tx>
          <c:dLbls>
            <c:showVal val="1"/>
          </c:dLbls>
          <c:cat>
            <c:numRef>
              <c:f>(Oktober!$C$307,Oktober!$E$307,Oktober!$G$307,Oktober!$I$307,Oktober!$K$307,Oktober!$M$307,Oktober!$O$307)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(Oktober!$C$308,Oktober!$E$308,Oktober!$G$308,Oktober!$I$308,Oktober!$K$308,Oktober!$M$308,Oktober!$O$308)</c:f>
              <c:numCache>
                <c:formatCode>General</c:formatCode>
                <c:ptCount val="7"/>
              </c:numCache>
            </c:numRef>
          </c:val>
        </c:ser>
        <c:shape val="box"/>
        <c:axId val="138533504"/>
        <c:axId val="138609024"/>
        <c:axId val="0"/>
      </c:bar3DChart>
      <c:catAx>
        <c:axId val="138533504"/>
        <c:scaling>
          <c:orientation val="minMax"/>
        </c:scaling>
        <c:axPos val="b"/>
        <c:numFmt formatCode="hh:mm" sourceLinked="1"/>
        <c:tickLblPos val="nextTo"/>
        <c:txPr>
          <a:bodyPr/>
          <a:lstStyle/>
          <a:p>
            <a:pPr>
              <a:defRPr sz="800"/>
            </a:pPr>
            <a:endParaRPr lang="de-DE"/>
          </a:p>
        </c:txPr>
        <c:crossAx val="138609024"/>
        <c:crosses val="autoZero"/>
        <c:auto val="1"/>
        <c:lblAlgn val="ctr"/>
        <c:lblOffset val="100"/>
      </c:catAx>
      <c:valAx>
        <c:axId val="138609024"/>
        <c:scaling>
          <c:orientation val="minMax"/>
        </c:scaling>
        <c:axPos val="l"/>
        <c:majorGridlines/>
        <c:numFmt formatCode="General" sourceLinked="1"/>
        <c:tickLblPos val="nextTo"/>
        <c:crossAx val="1385335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764"/>
          <c:w val="0.84980689326060332"/>
          <c:h val="0.5894237761564205"/>
        </c:manualLayout>
      </c:layout>
      <c:bar3DChart>
        <c:barDir val="col"/>
        <c:grouping val="clustered"/>
        <c:ser>
          <c:idx val="0"/>
          <c:order val="0"/>
          <c:tx>
            <c:strRef>
              <c:f>Februar!$B$26:$B$27</c:f>
              <c:strCache>
                <c:ptCount val="1"/>
                <c:pt idx="0">
                  <c:v>03.02.2013 Sonntag</c:v>
                </c:pt>
              </c:strCache>
            </c:strRef>
          </c:tx>
          <c:dLbls>
            <c:showVal val="1"/>
          </c:dLbls>
          <c:cat>
            <c:numRef>
              <c:f>(Februar!$C$27,Februar!$E$27,Februar!$G$27,Februar!$I$27,Februar!$K$27,Februar!$M$27,Februar!$O$27)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(Februar!$C$28,Februar!$E$28,Februar!$G$28,Februar!$I$28,Februar!$K$28,Februar!$M$28,Februar!$O$28)</c:f>
              <c:numCache>
                <c:formatCode>General</c:formatCode>
                <c:ptCount val="7"/>
              </c:numCache>
            </c:numRef>
          </c:val>
        </c:ser>
        <c:shape val="box"/>
        <c:axId val="104086912"/>
        <c:axId val="104092800"/>
        <c:axId val="0"/>
      </c:bar3DChart>
      <c:catAx>
        <c:axId val="104086912"/>
        <c:scaling>
          <c:orientation val="minMax"/>
        </c:scaling>
        <c:axPos val="b"/>
        <c:numFmt formatCode="hh:mm" sourceLinked="1"/>
        <c:tickLblPos val="nextTo"/>
        <c:txPr>
          <a:bodyPr/>
          <a:lstStyle/>
          <a:p>
            <a:pPr>
              <a:defRPr sz="800"/>
            </a:pPr>
            <a:endParaRPr lang="de-DE"/>
          </a:p>
        </c:txPr>
        <c:crossAx val="104092800"/>
        <c:crosses val="autoZero"/>
        <c:auto val="1"/>
        <c:lblAlgn val="ctr"/>
        <c:lblOffset val="100"/>
      </c:catAx>
      <c:valAx>
        <c:axId val="104092800"/>
        <c:scaling>
          <c:orientation val="minMax"/>
        </c:scaling>
        <c:axPos val="l"/>
        <c:majorGridlines/>
        <c:numFmt formatCode="General" sourceLinked="1"/>
        <c:tickLblPos val="nextTo"/>
        <c:crossAx val="104086912"/>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Oktober!$B$316:$B$317</c:f>
              <c:strCache>
                <c:ptCount val="1"/>
                <c:pt idx="0">
                  <c:v>01.11.2013 Freitag</c:v>
                </c:pt>
              </c:strCache>
            </c:strRef>
          </c:tx>
          <c:dLbls>
            <c:showVal val="1"/>
          </c:dLbls>
          <c:cat>
            <c:numRef>
              <c:f>(Oktober!$C$317,Oktober!$E$317,Oktober!$G$317,Oktober!$I$317,Oktober!$K$317,Oktober!$M$317,Oktober!$O$317)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(Oktober!$C$318,Oktober!$E$318,Oktober!$G$318,Oktober!$I$318,Oktober!$K$318,Oktober!$M$318,Oktober!$O$318)</c:f>
              <c:numCache>
                <c:formatCode>General</c:formatCode>
                <c:ptCount val="7"/>
              </c:numCache>
            </c:numRef>
          </c:val>
        </c:ser>
        <c:shape val="box"/>
        <c:axId val="138637312"/>
        <c:axId val="138638848"/>
        <c:axId val="0"/>
      </c:bar3DChart>
      <c:catAx>
        <c:axId val="138637312"/>
        <c:scaling>
          <c:orientation val="minMax"/>
        </c:scaling>
        <c:axPos val="b"/>
        <c:numFmt formatCode="hh:mm" sourceLinked="1"/>
        <c:tickLblPos val="nextTo"/>
        <c:txPr>
          <a:bodyPr/>
          <a:lstStyle/>
          <a:p>
            <a:pPr>
              <a:defRPr sz="800"/>
            </a:pPr>
            <a:endParaRPr lang="de-DE"/>
          </a:p>
        </c:txPr>
        <c:crossAx val="138638848"/>
        <c:crosses val="autoZero"/>
        <c:auto val="1"/>
        <c:lblAlgn val="ctr"/>
        <c:lblOffset val="100"/>
      </c:catAx>
      <c:valAx>
        <c:axId val="138638848"/>
        <c:scaling>
          <c:orientation val="minMax"/>
        </c:scaling>
        <c:axPos val="l"/>
        <c:majorGridlines/>
        <c:numFmt formatCode="General" sourceLinked="1"/>
        <c:tickLblPos val="nextTo"/>
        <c:crossAx val="138637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Oktober!$B$326:$B$327</c:f>
              <c:strCache>
                <c:ptCount val="1"/>
                <c:pt idx="0">
                  <c:v>02.11.2013 Samstag</c:v>
                </c:pt>
              </c:strCache>
            </c:strRef>
          </c:tx>
          <c:dLbls>
            <c:showVal val="1"/>
          </c:dLbls>
          <c:cat>
            <c:numRef>
              <c:f>(Oktober!$C$327,Oktober!$E$327,Oktober!$G$327,Oktober!$I$327,Oktober!$K$327,Oktober!$M$327,Oktober!$O$327)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(Oktober!$C$328,Oktober!$E$328,Oktober!$G$328,Oktober!$I$328,Oktober!$K$328,Oktober!$M$328,Oktober!$O$328)</c:f>
              <c:numCache>
                <c:formatCode>General</c:formatCode>
                <c:ptCount val="7"/>
              </c:numCache>
            </c:numRef>
          </c:val>
        </c:ser>
        <c:shape val="box"/>
        <c:axId val="138749440"/>
        <c:axId val="138750976"/>
        <c:axId val="0"/>
      </c:bar3DChart>
      <c:catAx>
        <c:axId val="138749440"/>
        <c:scaling>
          <c:orientation val="minMax"/>
        </c:scaling>
        <c:axPos val="b"/>
        <c:numFmt formatCode="hh:mm" sourceLinked="1"/>
        <c:tickLblPos val="nextTo"/>
        <c:txPr>
          <a:bodyPr/>
          <a:lstStyle/>
          <a:p>
            <a:pPr>
              <a:defRPr sz="800"/>
            </a:pPr>
            <a:endParaRPr lang="de-DE"/>
          </a:p>
        </c:txPr>
        <c:crossAx val="138750976"/>
        <c:crosses val="autoZero"/>
        <c:auto val="1"/>
        <c:lblAlgn val="ctr"/>
        <c:lblOffset val="100"/>
      </c:catAx>
      <c:valAx>
        <c:axId val="138750976"/>
        <c:scaling>
          <c:orientation val="minMax"/>
        </c:scaling>
        <c:axPos val="l"/>
        <c:majorGridlines/>
        <c:numFmt formatCode="General" sourceLinked="1"/>
        <c:tickLblPos val="nextTo"/>
        <c:crossAx val="1387494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November!$B$6:$B$7</c:f>
              <c:strCache>
                <c:ptCount val="1"/>
                <c:pt idx="0">
                  <c:v>01.11.2013 Freitag</c:v>
                </c:pt>
              </c:strCache>
            </c:strRef>
          </c:tx>
          <c:dLbls>
            <c:showVal val="1"/>
          </c:dLbls>
          <c:cat>
            <c:numRef>
              <c:f>(November!$C$7,November!$E$7,November!$G$7,November!$I$7,November!$K$7,November!$M$7,November!$O$7)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(November!$C$8,November!$E$8,November!$G$8,November!$I$8,November!$K$8,November!$M$8,November!$O$8)</c:f>
              <c:numCache>
                <c:formatCode>General</c:formatCode>
                <c:ptCount val="7"/>
              </c:numCache>
            </c:numRef>
          </c:val>
        </c:ser>
        <c:shape val="box"/>
        <c:axId val="140934144"/>
        <c:axId val="141550336"/>
        <c:axId val="0"/>
      </c:bar3DChart>
      <c:catAx>
        <c:axId val="140934144"/>
        <c:scaling>
          <c:orientation val="minMax"/>
        </c:scaling>
        <c:axPos val="b"/>
        <c:numFmt formatCode="hh:mm" sourceLinked="1"/>
        <c:tickLblPos val="nextTo"/>
        <c:txPr>
          <a:bodyPr/>
          <a:lstStyle/>
          <a:p>
            <a:pPr>
              <a:defRPr sz="800"/>
            </a:pPr>
            <a:endParaRPr lang="de-DE"/>
          </a:p>
        </c:txPr>
        <c:crossAx val="141550336"/>
        <c:crosses val="autoZero"/>
        <c:auto val="1"/>
        <c:lblAlgn val="ctr"/>
        <c:lblOffset val="100"/>
      </c:catAx>
      <c:valAx>
        <c:axId val="141550336"/>
        <c:scaling>
          <c:orientation val="minMax"/>
        </c:scaling>
        <c:axPos val="l"/>
        <c:majorGridlines/>
        <c:numFmt formatCode="General" sourceLinked="1"/>
        <c:tickLblPos val="nextTo"/>
        <c:crossAx val="14093414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November!$B$16:$B$17</c:f>
              <c:strCache>
                <c:ptCount val="1"/>
                <c:pt idx="0">
                  <c:v>02.11.2013 Samstag</c:v>
                </c:pt>
              </c:strCache>
            </c:strRef>
          </c:tx>
          <c:dLbls>
            <c:showVal val="1"/>
          </c:dLbls>
          <c:cat>
            <c:numRef>
              <c:f>(November!$C$17,November!$E$17,November!$G$17,November!$I$17,November!$K$17,November!$M$17,November!$O$17)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(November!$C$18,November!$E$18,November!$G$18,November!$I$18,November!$K$18,November!$M$18,November!$O$18)</c:f>
              <c:numCache>
                <c:formatCode>General</c:formatCode>
                <c:ptCount val="7"/>
              </c:numCache>
            </c:numRef>
          </c:val>
        </c:ser>
        <c:shape val="box"/>
        <c:axId val="141599488"/>
        <c:axId val="141601024"/>
        <c:axId val="0"/>
      </c:bar3DChart>
      <c:catAx>
        <c:axId val="141599488"/>
        <c:scaling>
          <c:orientation val="minMax"/>
        </c:scaling>
        <c:axPos val="b"/>
        <c:numFmt formatCode="hh:mm" sourceLinked="1"/>
        <c:tickLblPos val="nextTo"/>
        <c:txPr>
          <a:bodyPr/>
          <a:lstStyle/>
          <a:p>
            <a:pPr>
              <a:defRPr sz="800"/>
            </a:pPr>
            <a:endParaRPr lang="de-DE"/>
          </a:p>
        </c:txPr>
        <c:crossAx val="141601024"/>
        <c:crosses val="autoZero"/>
        <c:auto val="1"/>
        <c:lblAlgn val="ctr"/>
        <c:lblOffset val="100"/>
      </c:catAx>
      <c:valAx>
        <c:axId val="141601024"/>
        <c:scaling>
          <c:orientation val="minMax"/>
        </c:scaling>
        <c:axPos val="l"/>
        <c:majorGridlines/>
        <c:numFmt formatCode="General" sourceLinked="1"/>
        <c:tickLblPos val="nextTo"/>
        <c:crossAx val="14159948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63"/>
          <c:w val="0.84980689326060488"/>
          <c:h val="0.5894237761564205"/>
        </c:manualLayout>
      </c:layout>
      <c:bar3DChart>
        <c:barDir val="col"/>
        <c:grouping val="clustered"/>
        <c:ser>
          <c:idx val="0"/>
          <c:order val="0"/>
          <c:tx>
            <c:strRef>
              <c:f>November!$B$26:$B$27</c:f>
              <c:strCache>
                <c:ptCount val="1"/>
                <c:pt idx="0">
                  <c:v>03.11.2013 Sonntag</c:v>
                </c:pt>
              </c:strCache>
            </c:strRef>
          </c:tx>
          <c:dLbls>
            <c:showVal val="1"/>
          </c:dLbls>
          <c:cat>
            <c:numRef>
              <c:f>(November!$C$27,November!$E$27,November!$G$27,November!$I$27,November!$K$27,November!$M$27,November!$O$27)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(November!$C$28,November!$E$28,November!$G$28,November!$I$28,November!$K$28,November!$M$28,November!$O$28)</c:f>
              <c:numCache>
                <c:formatCode>General</c:formatCode>
                <c:ptCount val="7"/>
              </c:numCache>
            </c:numRef>
          </c:val>
        </c:ser>
        <c:shape val="box"/>
        <c:axId val="141633792"/>
        <c:axId val="141643776"/>
        <c:axId val="0"/>
      </c:bar3DChart>
      <c:catAx>
        <c:axId val="141633792"/>
        <c:scaling>
          <c:orientation val="minMax"/>
        </c:scaling>
        <c:axPos val="b"/>
        <c:numFmt formatCode="hh:mm" sourceLinked="1"/>
        <c:tickLblPos val="nextTo"/>
        <c:txPr>
          <a:bodyPr/>
          <a:lstStyle/>
          <a:p>
            <a:pPr>
              <a:defRPr sz="800"/>
            </a:pPr>
            <a:endParaRPr lang="de-DE"/>
          </a:p>
        </c:txPr>
        <c:crossAx val="141643776"/>
        <c:crosses val="autoZero"/>
        <c:auto val="1"/>
        <c:lblAlgn val="ctr"/>
        <c:lblOffset val="100"/>
      </c:catAx>
      <c:valAx>
        <c:axId val="141643776"/>
        <c:scaling>
          <c:orientation val="minMax"/>
        </c:scaling>
        <c:axPos val="l"/>
        <c:majorGridlines/>
        <c:numFmt formatCode="General" sourceLinked="1"/>
        <c:tickLblPos val="nextTo"/>
        <c:crossAx val="141633792"/>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November!$B$36:$B$37</c:f>
              <c:strCache>
                <c:ptCount val="1"/>
                <c:pt idx="0">
                  <c:v>04.11.2013 Montag</c:v>
                </c:pt>
              </c:strCache>
            </c:strRef>
          </c:tx>
          <c:dLbls>
            <c:showVal val="1"/>
          </c:dLbls>
          <c:cat>
            <c:numRef>
              <c:f>(November!$C$37,November!$E$37,November!$G$37,November!$I$37,November!$K$37,November!$M$37,November!$O$37)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(November!$C$38,November!$E$38,November!$G$38,November!$I$38,November!$K$38,November!$M$38,November!$O$38)</c:f>
              <c:numCache>
                <c:formatCode>General</c:formatCode>
                <c:ptCount val="7"/>
              </c:numCache>
            </c:numRef>
          </c:val>
        </c:ser>
        <c:shape val="box"/>
        <c:axId val="141672448"/>
        <c:axId val="141673984"/>
        <c:axId val="0"/>
      </c:bar3DChart>
      <c:catAx>
        <c:axId val="141672448"/>
        <c:scaling>
          <c:orientation val="minMax"/>
        </c:scaling>
        <c:axPos val="b"/>
        <c:numFmt formatCode="hh:mm" sourceLinked="1"/>
        <c:tickLblPos val="nextTo"/>
        <c:txPr>
          <a:bodyPr/>
          <a:lstStyle/>
          <a:p>
            <a:pPr>
              <a:defRPr sz="800"/>
            </a:pPr>
            <a:endParaRPr lang="de-DE"/>
          </a:p>
        </c:txPr>
        <c:crossAx val="141673984"/>
        <c:crosses val="autoZero"/>
        <c:auto val="1"/>
        <c:lblAlgn val="ctr"/>
        <c:lblOffset val="100"/>
      </c:catAx>
      <c:valAx>
        <c:axId val="141673984"/>
        <c:scaling>
          <c:orientation val="minMax"/>
        </c:scaling>
        <c:axPos val="l"/>
        <c:majorGridlines/>
        <c:numFmt formatCode="General" sourceLinked="1"/>
        <c:tickLblPos val="nextTo"/>
        <c:crossAx val="1416724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November!$B$46:$B$47</c:f>
              <c:strCache>
                <c:ptCount val="1"/>
                <c:pt idx="0">
                  <c:v>05.11.2013 Dienstag</c:v>
                </c:pt>
              </c:strCache>
            </c:strRef>
          </c:tx>
          <c:dLbls>
            <c:showVal val="1"/>
          </c:dLbls>
          <c:cat>
            <c:numRef>
              <c:f>(November!$C$47,November!$E$47,November!$G$47,November!$I$47,November!$K$47,November!$M$47,November!$O$47)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(November!$C$48,November!$E$48,November!$G$48,November!$I$48,November!$K$48,November!$M$48,November!$O$48)</c:f>
              <c:numCache>
                <c:formatCode>General</c:formatCode>
                <c:ptCount val="7"/>
              </c:numCache>
            </c:numRef>
          </c:val>
        </c:ser>
        <c:shape val="box"/>
        <c:axId val="141719040"/>
        <c:axId val="141720576"/>
        <c:axId val="0"/>
      </c:bar3DChart>
      <c:catAx>
        <c:axId val="141719040"/>
        <c:scaling>
          <c:orientation val="minMax"/>
        </c:scaling>
        <c:axPos val="b"/>
        <c:numFmt formatCode="hh:mm" sourceLinked="1"/>
        <c:tickLblPos val="nextTo"/>
        <c:txPr>
          <a:bodyPr/>
          <a:lstStyle/>
          <a:p>
            <a:pPr>
              <a:defRPr sz="800"/>
            </a:pPr>
            <a:endParaRPr lang="de-DE"/>
          </a:p>
        </c:txPr>
        <c:crossAx val="141720576"/>
        <c:crosses val="autoZero"/>
        <c:auto val="1"/>
        <c:lblAlgn val="ctr"/>
        <c:lblOffset val="100"/>
      </c:catAx>
      <c:valAx>
        <c:axId val="141720576"/>
        <c:scaling>
          <c:orientation val="minMax"/>
        </c:scaling>
        <c:axPos val="l"/>
        <c:majorGridlines/>
        <c:numFmt formatCode="General" sourceLinked="1"/>
        <c:tickLblPos val="nextTo"/>
        <c:crossAx val="1417190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7.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November!$B$56:$B$57</c:f>
              <c:strCache>
                <c:ptCount val="1"/>
                <c:pt idx="0">
                  <c:v>06.11.2013 Mittwoch</c:v>
                </c:pt>
              </c:strCache>
            </c:strRef>
          </c:tx>
          <c:dLbls>
            <c:showVal val="1"/>
          </c:dLbls>
          <c:cat>
            <c:numRef>
              <c:f>(November!$C$57,November!$E$57,November!$G$57,November!$I$57,November!$K$57,November!$M$57,November!$O$57)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(November!$C$58,November!$E$58,November!$G$58,November!$I$58,November!$K$58,November!$M$58,November!$O$58)</c:f>
              <c:numCache>
                <c:formatCode>General</c:formatCode>
                <c:ptCount val="7"/>
              </c:numCache>
            </c:numRef>
          </c:val>
        </c:ser>
        <c:shape val="box"/>
        <c:axId val="141741056"/>
        <c:axId val="141751040"/>
        <c:axId val="0"/>
      </c:bar3DChart>
      <c:catAx>
        <c:axId val="141741056"/>
        <c:scaling>
          <c:orientation val="minMax"/>
        </c:scaling>
        <c:axPos val="b"/>
        <c:numFmt formatCode="hh:mm" sourceLinked="1"/>
        <c:tickLblPos val="nextTo"/>
        <c:txPr>
          <a:bodyPr/>
          <a:lstStyle/>
          <a:p>
            <a:pPr>
              <a:defRPr sz="800"/>
            </a:pPr>
            <a:endParaRPr lang="de-DE"/>
          </a:p>
        </c:txPr>
        <c:crossAx val="141751040"/>
        <c:crosses val="autoZero"/>
        <c:auto val="1"/>
        <c:lblAlgn val="ctr"/>
        <c:lblOffset val="100"/>
      </c:catAx>
      <c:valAx>
        <c:axId val="141751040"/>
        <c:scaling>
          <c:orientation val="minMax"/>
        </c:scaling>
        <c:axPos val="l"/>
        <c:majorGridlines/>
        <c:numFmt formatCode="General" sourceLinked="1"/>
        <c:tickLblPos val="nextTo"/>
        <c:crossAx val="1417410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November!$B$66:$B$67</c:f>
              <c:strCache>
                <c:ptCount val="1"/>
                <c:pt idx="0">
                  <c:v>07.11.2013 Donnerstag</c:v>
                </c:pt>
              </c:strCache>
            </c:strRef>
          </c:tx>
          <c:dLbls>
            <c:showVal val="1"/>
          </c:dLbls>
          <c:cat>
            <c:numRef>
              <c:f>(November!$C$67,November!$E$67,November!$G$67,November!$I$67,November!$K$67,November!$M$67,November!$O$67)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(November!$C$68,November!$E$68,November!$G$68,November!$I$68,November!$K$68,November!$M$68,November!$O$68)</c:f>
              <c:numCache>
                <c:formatCode>General</c:formatCode>
                <c:ptCount val="7"/>
              </c:numCache>
            </c:numRef>
          </c:val>
        </c:ser>
        <c:shape val="box"/>
        <c:axId val="141783808"/>
        <c:axId val="141785344"/>
        <c:axId val="0"/>
      </c:bar3DChart>
      <c:catAx>
        <c:axId val="141783808"/>
        <c:scaling>
          <c:orientation val="minMax"/>
        </c:scaling>
        <c:axPos val="b"/>
        <c:numFmt formatCode="hh:mm" sourceLinked="1"/>
        <c:tickLblPos val="nextTo"/>
        <c:txPr>
          <a:bodyPr/>
          <a:lstStyle/>
          <a:p>
            <a:pPr>
              <a:defRPr sz="800"/>
            </a:pPr>
            <a:endParaRPr lang="de-DE"/>
          </a:p>
        </c:txPr>
        <c:crossAx val="141785344"/>
        <c:crosses val="autoZero"/>
        <c:auto val="1"/>
        <c:lblAlgn val="ctr"/>
        <c:lblOffset val="100"/>
      </c:catAx>
      <c:valAx>
        <c:axId val="141785344"/>
        <c:scaling>
          <c:orientation val="minMax"/>
        </c:scaling>
        <c:axPos val="l"/>
        <c:majorGridlines/>
        <c:numFmt formatCode="General" sourceLinked="1"/>
        <c:tickLblPos val="nextTo"/>
        <c:crossAx val="1417838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6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November!$B$76:$B$77</c:f>
              <c:strCache>
                <c:ptCount val="1"/>
                <c:pt idx="0">
                  <c:v>08.11.2013 Freitag</c:v>
                </c:pt>
              </c:strCache>
            </c:strRef>
          </c:tx>
          <c:dLbls>
            <c:showVal val="1"/>
          </c:dLbls>
          <c:cat>
            <c:numRef>
              <c:f>(November!$C$77,November!$E$77,November!$G$77,November!$I$77,November!$K$77,November!$M$77,November!$O$77)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(November!$C$78,November!$E$78,November!$G$78,November!$I$78,November!$K$78,November!$M$78,November!$O$78)</c:f>
              <c:numCache>
                <c:formatCode>General</c:formatCode>
                <c:ptCount val="7"/>
              </c:numCache>
            </c:numRef>
          </c:val>
        </c:ser>
        <c:shape val="box"/>
        <c:axId val="141826304"/>
        <c:axId val="141828096"/>
        <c:axId val="0"/>
      </c:bar3DChart>
      <c:catAx>
        <c:axId val="141826304"/>
        <c:scaling>
          <c:orientation val="minMax"/>
        </c:scaling>
        <c:axPos val="b"/>
        <c:numFmt formatCode="hh:mm" sourceLinked="1"/>
        <c:tickLblPos val="nextTo"/>
        <c:txPr>
          <a:bodyPr/>
          <a:lstStyle/>
          <a:p>
            <a:pPr>
              <a:defRPr sz="800"/>
            </a:pPr>
            <a:endParaRPr lang="de-DE"/>
          </a:p>
        </c:txPr>
        <c:crossAx val="141828096"/>
        <c:crosses val="autoZero"/>
        <c:auto val="1"/>
        <c:lblAlgn val="ctr"/>
        <c:lblOffset val="100"/>
      </c:catAx>
      <c:valAx>
        <c:axId val="141828096"/>
        <c:scaling>
          <c:orientation val="minMax"/>
        </c:scaling>
        <c:axPos val="l"/>
        <c:majorGridlines/>
        <c:numFmt formatCode="General" sourceLinked="1"/>
        <c:tickLblPos val="nextTo"/>
        <c:crossAx val="1418263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Februar!$B$36:$B$37</c:f>
              <c:strCache>
                <c:ptCount val="1"/>
                <c:pt idx="0">
                  <c:v>04.02.2013 Montag</c:v>
                </c:pt>
              </c:strCache>
            </c:strRef>
          </c:tx>
          <c:dLbls>
            <c:showVal val="1"/>
          </c:dLbls>
          <c:cat>
            <c:numRef>
              <c:f>(Februar!$C$37,Februar!$E$37,Februar!$G$37,Februar!$I$37,Februar!$K$37,Februar!$M$37,Februar!$O$37)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(Februar!$C$38,Februar!$E$38,Februar!$G$38,Februar!$I$38,Februar!$K$38,Februar!$M$38,Februar!$O$38)</c:f>
              <c:numCache>
                <c:formatCode>General</c:formatCode>
                <c:ptCount val="7"/>
              </c:numCache>
            </c:numRef>
          </c:val>
        </c:ser>
        <c:shape val="box"/>
        <c:axId val="104006784"/>
        <c:axId val="104008320"/>
        <c:axId val="0"/>
      </c:bar3DChart>
      <c:catAx>
        <c:axId val="104006784"/>
        <c:scaling>
          <c:orientation val="minMax"/>
        </c:scaling>
        <c:axPos val="b"/>
        <c:numFmt formatCode="hh:mm" sourceLinked="1"/>
        <c:tickLblPos val="nextTo"/>
        <c:txPr>
          <a:bodyPr/>
          <a:lstStyle/>
          <a:p>
            <a:pPr>
              <a:defRPr sz="800"/>
            </a:pPr>
            <a:endParaRPr lang="de-DE"/>
          </a:p>
        </c:txPr>
        <c:crossAx val="104008320"/>
        <c:crosses val="autoZero"/>
        <c:auto val="1"/>
        <c:lblAlgn val="ctr"/>
        <c:lblOffset val="100"/>
      </c:catAx>
      <c:valAx>
        <c:axId val="104008320"/>
        <c:scaling>
          <c:orientation val="minMax"/>
        </c:scaling>
        <c:axPos val="l"/>
        <c:majorGridlines/>
        <c:numFmt formatCode="General" sourceLinked="1"/>
        <c:tickLblPos val="nextTo"/>
        <c:crossAx val="1040067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November!$B$86:$B$87</c:f>
              <c:strCache>
                <c:ptCount val="1"/>
                <c:pt idx="0">
                  <c:v>09.11.2013 Samstag</c:v>
                </c:pt>
              </c:strCache>
            </c:strRef>
          </c:tx>
          <c:dLbls>
            <c:showVal val="1"/>
          </c:dLbls>
          <c:cat>
            <c:numRef>
              <c:f>(November!$C$87,November!$E$87,November!$G$87,November!$I$87,November!$K$87,November!$M$87,November!$O$87)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(November!$C$88,November!$E$88,November!$G$88,November!$I$88,November!$K$88,November!$M$88,November!$O$88)</c:f>
              <c:numCache>
                <c:formatCode>General</c:formatCode>
                <c:ptCount val="7"/>
              </c:numCache>
            </c:numRef>
          </c:val>
        </c:ser>
        <c:shape val="box"/>
        <c:axId val="141856768"/>
        <c:axId val="141858304"/>
        <c:axId val="0"/>
      </c:bar3DChart>
      <c:catAx>
        <c:axId val="141856768"/>
        <c:scaling>
          <c:orientation val="minMax"/>
        </c:scaling>
        <c:axPos val="b"/>
        <c:numFmt formatCode="hh:mm" sourceLinked="1"/>
        <c:tickLblPos val="nextTo"/>
        <c:txPr>
          <a:bodyPr/>
          <a:lstStyle/>
          <a:p>
            <a:pPr>
              <a:defRPr sz="800"/>
            </a:pPr>
            <a:endParaRPr lang="de-DE"/>
          </a:p>
        </c:txPr>
        <c:crossAx val="141858304"/>
        <c:crosses val="autoZero"/>
        <c:auto val="1"/>
        <c:lblAlgn val="ctr"/>
        <c:lblOffset val="100"/>
      </c:catAx>
      <c:valAx>
        <c:axId val="141858304"/>
        <c:scaling>
          <c:orientation val="minMax"/>
        </c:scaling>
        <c:axPos val="l"/>
        <c:majorGridlines/>
        <c:numFmt formatCode="General" sourceLinked="1"/>
        <c:tickLblPos val="nextTo"/>
        <c:crossAx val="1418567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November!$B$96:$B$97</c:f>
              <c:strCache>
                <c:ptCount val="1"/>
                <c:pt idx="0">
                  <c:v>10.11.2013 Sonntag</c:v>
                </c:pt>
              </c:strCache>
            </c:strRef>
          </c:tx>
          <c:dLbls>
            <c:showVal val="1"/>
          </c:dLbls>
          <c:cat>
            <c:numRef>
              <c:f>(November!$C$97,November!$E$97,November!$G$97,November!$I$97,November!$K$97,November!$M$97,November!$O$97)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(November!$C$98,November!$E$98,November!$G$98,November!$I$98,November!$K$98,November!$M$98,November!$O$98)</c:f>
              <c:numCache>
                <c:formatCode>General</c:formatCode>
                <c:ptCount val="7"/>
              </c:numCache>
            </c:numRef>
          </c:val>
        </c:ser>
        <c:shape val="box"/>
        <c:axId val="141956608"/>
        <c:axId val="141958144"/>
        <c:axId val="0"/>
      </c:bar3DChart>
      <c:catAx>
        <c:axId val="141956608"/>
        <c:scaling>
          <c:orientation val="minMax"/>
        </c:scaling>
        <c:axPos val="b"/>
        <c:numFmt formatCode="hh:mm" sourceLinked="1"/>
        <c:tickLblPos val="nextTo"/>
        <c:txPr>
          <a:bodyPr/>
          <a:lstStyle/>
          <a:p>
            <a:pPr>
              <a:defRPr sz="800"/>
            </a:pPr>
            <a:endParaRPr lang="de-DE"/>
          </a:p>
        </c:txPr>
        <c:crossAx val="141958144"/>
        <c:crosses val="autoZero"/>
        <c:auto val="1"/>
        <c:lblAlgn val="ctr"/>
        <c:lblOffset val="100"/>
      </c:catAx>
      <c:valAx>
        <c:axId val="141958144"/>
        <c:scaling>
          <c:orientation val="minMax"/>
        </c:scaling>
        <c:axPos val="l"/>
        <c:majorGridlines/>
        <c:numFmt formatCode="General" sourceLinked="1"/>
        <c:tickLblPos val="nextTo"/>
        <c:crossAx val="141956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November!$B$106:$B$107</c:f>
              <c:strCache>
                <c:ptCount val="1"/>
                <c:pt idx="0">
                  <c:v>11.11.2013 Montag</c:v>
                </c:pt>
              </c:strCache>
            </c:strRef>
          </c:tx>
          <c:dLbls>
            <c:showVal val="1"/>
          </c:dLbls>
          <c:cat>
            <c:numRef>
              <c:f>(November!$C$107,November!$E$107,November!$G$107,November!$I$107,November!$K$107,November!$M$107,November!$O$107)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(November!$C$108,November!$E$108,November!$G$108,November!$I$108,November!$K$108,November!$M$108,November!$O$108)</c:f>
              <c:numCache>
                <c:formatCode>General</c:formatCode>
                <c:ptCount val="7"/>
              </c:numCache>
            </c:numRef>
          </c:val>
        </c:ser>
        <c:shape val="box"/>
        <c:axId val="141974528"/>
        <c:axId val="141988608"/>
        <c:axId val="0"/>
      </c:bar3DChart>
      <c:catAx>
        <c:axId val="141974528"/>
        <c:scaling>
          <c:orientation val="minMax"/>
        </c:scaling>
        <c:axPos val="b"/>
        <c:numFmt formatCode="hh:mm" sourceLinked="1"/>
        <c:tickLblPos val="nextTo"/>
        <c:txPr>
          <a:bodyPr/>
          <a:lstStyle/>
          <a:p>
            <a:pPr>
              <a:defRPr sz="800"/>
            </a:pPr>
            <a:endParaRPr lang="de-DE"/>
          </a:p>
        </c:txPr>
        <c:crossAx val="141988608"/>
        <c:crosses val="autoZero"/>
        <c:auto val="1"/>
        <c:lblAlgn val="ctr"/>
        <c:lblOffset val="100"/>
      </c:catAx>
      <c:valAx>
        <c:axId val="141988608"/>
        <c:scaling>
          <c:orientation val="minMax"/>
        </c:scaling>
        <c:axPos val="l"/>
        <c:majorGridlines/>
        <c:numFmt formatCode="General" sourceLinked="1"/>
        <c:tickLblPos val="nextTo"/>
        <c:crossAx val="14197452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November!$B$116:$B$117</c:f>
              <c:strCache>
                <c:ptCount val="1"/>
                <c:pt idx="0">
                  <c:v>12.11.2013 Dienstag</c:v>
                </c:pt>
              </c:strCache>
            </c:strRef>
          </c:tx>
          <c:dLbls>
            <c:showVal val="1"/>
          </c:dLbls>
          <c:cat>
            <c:numRef>
              <c:f>(November!$C$117,November!$E$117,November!$G$117,November!$I$117,November!$K$117,November!$M$117,November!$O$117)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(November!$C$118,November!$E$118,November!$G$118,November!$I$118,November!$K$118,November!$M$118,November!$O$118)</c:f>
              <c:numCache>
                <c:formatCode>General</c:formatCode>
                <c:ptCount val="7"/>
              </c:numCache>
            </c:numRef>
          </c:val>
        </c:ser>
        <c:shape val="box"/>
        <c:axId val="141894400"/>
        <c:axId val="141895936"/>
        <c:axId val="0"/>
      </c:bar3DChart>
      <c:catAx>
        <c:axId val="141894400"/>
        <c:scaling>
          <c:orientation val="minMax"/>
        </c:scaling>
        <c:axPos val="b"/>
        <c:numFmt formatCode="hh:mm" sourceLinked="1"/>
        <c:tickLblPos val="nextTo"/>
        <c:txPr>
          <a:bodyPr/>
          <a:lstStyle/>
          <a:p>
            <a:pPr>
              <a:defRPr sz="800"/>
            </a:pPr>
            <a:endParaRPr lang="de-DE"/>
          </a:p>
        </c:txPr>
        <c:crossAx val="141895936"/>
        <c:crosses val="autoZero"/>
        <c:auto val="1"/>
        <c:lblAlgn val="ctr"/>
        <c:lblOffset val="100"/>
      </c:catAx>
      <c:valAx>
        <c:axId val="141895936"/>
        <c:scaling>
          <c:orientation val="minMax"/>
        </c:scaling>
        <c:axPos val="l"/>
        <c:majorGridlines/>
        <c:numFmt formatCode="General" sourceLinked="1"/>
        <c:tickLblPos val="nextTo"/>
        <c:crossAx val="141894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November!$B$126:$B$127</c:f>
              <c:strCache>
                <c:ptCount val="1"/>
                <c:pt idx="0">
                  <c:v>13.11.2013 Mittwoch</c:v>
                </c:pt>
              </c:strCache>
            </c:strRef>
          </c:tx>
          <c:dLbls>
            <c:showVal val="1"/>
          </c:dLbls>
          <c:cat>
            <c:numRef>
              <c:f>(November!$C$127,November!$E$127,November!$G$127,November!$I$127,November!$K$127,November!$M$127,November!$O$127)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(November!$C$128,November!$E$128,November!$G$128,November!$I$128,November!$K$128,November!$M$128,November!$O$128)</c:f>
              <c:numCache>
                <c:formatCode>General</c:formatCode>
                <c:ptCount val="7"/>
              </c:numCache>
            </c:numRef>
          </c:val>
        </c:ser>
        <c:shape val="box"/>
        <c:axId val="141940992"/>
        <c:axId val="142016512"/>
        <c:axId val="0"/>
      </c:bar3DChart>
      <c:catAx>
        <c:axId val="141940992"/>
        <c:scaling>
          <c:orientation val="minMax"/>
        </c:scaling>
        <c:axPos val="b"/>
        <c:numFmt formatCode="hh:mm" sourceLinked="1"/>
        <c:tickLblPos val="nextTo"/>
        <c:txPr>
          <a:bodyPr/>
          <a:lstStyle/>
          <a:p>
            <a:pPr>
              <a:defRPr sz="800"/>
            </a:pPr>
            <a:endParaRPr lang="de-DE"/>
          </a:p>
        </c:txPr>
        <c:crossAx val="142016512"/>
        <c:crosses val="autoZero"/>
        <c:auto val="1"/>
        <c:lblAlgn val="ctr"/>
        <c:lblOffset val="100"/>
      </c:catAx>
      <c:valAx>
        <c:axId val="142016512"/>
        <c:scaling>
          <c:orientation val="minMax"/>
        </c:scaling>
        <c:axPos val="l"/>
        <c:majorGridlines/>
        <c:numFmt formatCode="General" sourceLinked="1"/>
        <c:tickLblPos val="nextTo"/>
        <c:crossAx val="1419409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November!$B$136:$B$137</c:f>
              <c:strCache>
                <c:ptCount val="1"/>
                <c:pt idx="0">
                  <c:v>14.11.2013 Donnerstag</c:v>
                </c:pt>
              </c:strCache>
            </c:strRef>
          </c:tx>
          <c:dLbls>
            <c:showVal val="1"/>
          </c:dLbls>
          <c:cat>
            <c:numRef>
              <c:f>(November!$C$137,November!$E$137,November!$G$137,November!$I$137,November!$K$137,November!$M$137,November!$O$137)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(November!$C$138,November!$E$138,November!$G$138,November!$I$138,November!$K$138,November!$M$138,November!$O$138)</c:f>
              <c:numCache>
                <c:formatCode>General</c:formatCode>
                <c:ptCount val="7"/>
              </c:numCache>
            </c:numRef>
          </c:val>
        </c:ser>
        <c:shape val="box"/>
        <c:axId val="142041088"/>
        <c:axId val="142042624"/>
        <c:axId val="0"/>
      </c:bar3DChart>
      <c:catAx>
        <c:axId val="142041088"/>
        <c:scaling>
          <c:orientation val="minMax"/>
        </c:scaling>
        <c:axPos val="b"/>
        <c:numFmt formatCode="hh:mm" sourceLinked="1"/>
        <c:tickLblPos val="nextTo"/>
        <c:txPr>
          <a:bodyPr/>
          <a:lstStyle/>
          <a:p>
            <a:pPr>
              <a:defRPr sz="800"/>
            </a:pPr>
            <a:endParaRPr lang="de-DE"/>
          </a:p>
        </c:txPr>
        <c:crossAx val="142042624"/>
        <c:crosses val="autoZero"/>
        <c:auto val="1"/>
        <c:lblAlgn val="ctr"/>
        <c:lblOffset val="100"/>
      </c:catAx>
      <c:valAx>
        <c:axId val="142042624"/>
        <c:scaling>
          <c:orientation val="minMax"/>
        </c:scaling>
        <c:axPos val="l"/>
        <c:majorGridlines/>
        <c:numFmt formatCode="General" sourceLinked="1"/>
        <c:tickLblPos val="nextTo"/>
        <c:crossAx val="1420410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November!$B$146:$B$147</c:f>
              <c:strCache>
                <c:ptCount val="1"/>
                <c:pt idx="0">
                  <c:v>15.11.2013 Freitag</c:v>
                </c:pt>
              </c:strCache>
            </c:strRef>
          </c:tx>
          <c:dLbls>
            <c:showVal val="1"/>
          </c:dLbls>
          <c:cat>
            <c:numRef>
              <c:f>(November!$C$147,November!$E$147,November!$G$147,November!$I$147,November!$K$147,November!$M$147,November!$O$147)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(November!$C$148,November!$E$148,November!$G$148,November!$I$148,November!$K$148,November!$M$148,November!$O$148)</c:f>
              <c:numCache>
                <c:formatCode>General</c:formatCode>
                <c:ptCount val="7"/>
              </c:numCache>
            </c:numRef>
          </c:val>
        </c:ser>
        <c:shape val="box"/>
        <c:axId val="142075392"/>
        <c:axId val="142076928"/>
        <c:axId val="0"/>
      </c:bar3DChart>
      <c:catAx>
        <c:axId val="142075392"/>
        <c:scaling>
          <c:orientation val="minMax"/>
        </c:scaling>
        <c:axPos val="b"/>
        <c:numFmt formatCode="hh:mm" sourceLinked="1"/>
        <c:tickLblPos val="nextTo"/>
        <c:txPr>
          <a:bodyPr/>
          <a:lstStyle/>
          <a:p>
            <a:pPr>
              <a:defRPr sz="800"/>
            </a:pPr>
            <a:endParaRPr lang="de-DE"/>
          </a:p>
        </c:txPr>
        <c:crossAx val="142076928"/>
        <c:crosses val="autoZero"/>
        <c:auto val="1"/>
        <c:lblAlgn val="ctr"/>
        <c:lblOffset val="100"/>
      </c:catAx>
      <c:valAx>
        <c:axId val="142076928"/>
        <c:scaling>
          <c:orientation val="minMax"/>
        </c:scaling>
        <c:axPos val="l"/>
        <c:majorGridlines/>
        <c:numFmt formatCode="General" sourceLinked="1"/>
        <c:tickLblPos val="nextTo"/>
        <c:crossAx val="1420753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November!$B$156:$B$157</c:f>
              <c:strCache>
                <c:ptCount val="1"/>
                <c:pt idx="0">
                  <c:v>16.11.2013 Samstag</c:v>
                </c:pt>
              </c:strCache>
            </c:strRef>
          </c:tx>
          <c:dLbls>
            <c:showVal val="1"/>
          </c:dLbls>
          <c:cat>
            <c:numRef>
              <c:f>(November!$C$157,November!$E$157,November!$G$157,November!$I$157,November!$K$157,November!$M$157,November!$O$157)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(November!$C$158,November!$E$158,November!$G$158,November!$I$158,November!$K$158,November!$M$158,November!$O$158)</c:f>
              <c:numCache>
                <c:formatCode>General</c:formatCode>
                <c:ptCount val="7"/>
              </c:numCache>
            </c:numRef>
          </c:val>
        </c:ser>
        <c:shape val="box"/>
        <c:axId val="142105600"/>
        <c:axId val="142111488"/>
        <c:axId val="0"/>
      </c:bar3DChart>
      <c:catAx>
        <c:axId val="142105600"/>
        <c:scaling>
          <c:orientation val="minMax"/>
        </c:scaling>
        <c:axPos val="b"/>
        <c:numFmt formatCode="hh:mm" sourceLinked="1"/>
        <c:tickLblPos val="nextTo"/>
        <c:txPr>
          <a:bodyPr/>
          <a:lstStyle/>
          <a:p>
            <a:pPr>
              <a:defRPr sz="800"/>
            </a:pPr>
            <a:endParaRPr lang="de-DE"/>
          </a:p>
        </c:txPr>
        <c:crossAx val="142111488"/>
        <c:crosses val="autoZero"/>
        <c:auto val="1"/>
        <c:lblAlgn val="ctr"/>
        <c:lblOffset val="100"/>
      </c:catAx>
      <c:valAx>
        <c:axId val="142111488"/>
        <c:scaling>
          <c:orientation val="minMax"/>
        </c:scaling>
        <c:axPos val="l"/>
        <c:majorGridlines/>
        <c:numFmt formatCode="General" sourceLinked="1"/>
        <c:tickLblPos val="nextTo"/>
        <c:crossAx val="1421056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November!$B$166:$B$167</c:f>
              <c:strCache>
                <c:ptCount val="1"/>
                <c:pt idx="0">
                  <c:v>17.11.2013 Sonntag</c:v>
                </c:pt>
              </c:strCache>
            </c:strRef>
          </c:tx>
          <c:dLbls>
            <c:showVal val="1"/>
          </c:dLbls>
          <c:cat>
            <c:numRef>
              <c:f>(November!$C$167,November!$E$167,November!$G$167,November!$I$167,November!$K$167,November!$M$167,November!$O$167)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(November!$C$168,November!$E$168,November!$G$168,November!$I$168,November!$K$168,November!$M$168,November!$O$168)</c:f>
              <c:numCache>
                <c:formatCode>General</c:formatCode>
                <c:ptCount val="7"/>
              </c:numCache>
            </c:numRef>
          </c:val>
        </c:ser>
        <c:shape val="box"/>
        <c:axId val="142144256"/>
        <c:axId val="142145792"/>
        <c:axId val="0"/>
      </c:bar3DChart>
      <c:catAx>
        <c:axId val="142144256"/>
        <c:scaling>
          <c:orientation val="minMax"/>
        </c:scaling>
        <c:axPos val="b"/>
        <c:numFmt formatCode="hh:mm" sourceLinked="1"/>
        <c:tickLblPos val="nextTo"/>
        <c:txPr>
          <a:bodyPr/>
          <a:lstStyle/>
          <a:p>
            <a:pPr>
              <a:defRPr sz="800"/>
            </a:pPr>
            <a:endParaRPr lang="de-DE"/>
          </a:p>
        </c:txPr>
        <c:crossAx val="142145792"/>
        <c:crosses val="autoZero"/>
        <c:auto val="1"/>
        <c:lblAlgn val="ctr"/>
        <c:lblOffset val="100"/>
      </c:catAx>
      <c:valAx>
        <c:axId val="142145792"/>
        <c:scaling>
          <c:orientation val="minMax"/>
        </c:scaling>
        <c:axPos val="l"/>
        <c:majorGridlines/>
        <c:numFmt formatCode="General" sourceLinked="1"/>
        <c:tickLblPos val="nextTo"/>
        <c:crossAx val="1421442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7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November!$B$176:$B$177</c:f>
              <c:strCache>
                <c:ptCount val="1"/>
                <c:pt idx="0">
                  <c:v>18.11.2013 Montag</c:v>
                </c:pt>
              </c:strCache>
            </c:strRef>
          </c:tx>
          <c:dLbls>
            <c:showVal val="1"/>
          </c:dLbls>
          <c:cat>
            <c:numRef>
              <c:f>(November!$C$177,November!$E$177,November!$G$177,November!$I$177,November!$K$177,November!$M$177,November!$O$177)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(November!$C$178,November!$E$178,November!$G$178,November!$I$178,November!$K$178,November!$M$178,November!$O$178)</c:f>
              <c:numCache>
                <c:formatCode>General</c:formatCode>
                <c:ptCount val="7"/>
              </c:numCache>
            </c:numRef>
          </c:val>
        </c:ser>
        <c:shape val="box"/>
        <c:axId val="142178560"/>
        <c:axId val="142192640"/>
        <c:axId val="0"/>
      </c:bar3DChart>
      <c:catAx>
        <c:axId val="142178560"/>
        <c:scaling>
          <c:orientation val="minMax"/>
        </c:scaling>
        <c:axPos val="b"/>
        <c:numFmt formatCode="hh:mm" sourceLinked="1"/>
        <c:tickLblPos val="nextTo"/>
        <c:txPr>
          <a:bodyPr/>
          <a:lstStyle/>
          <a:p>
            <a:pPr>
              <a:defRPr sz="800"/>
            </a:pPr>
            <a:endParaRPr lang="de-DE"/>
          </a:p>
        </c:txPr>
        <c:crossAx val="142192640"/>
        <c:crosses val="autoZero"/>
        <c:auto val="1"/>
        <c:lblAlgn val="ctr"/>
        <c:lblOffset val="100"/>
      </c:catAx>
      <c:valAx>
        <c:axId val="142192640"/>
        <c:scaling>
          <c:orientation val="minMax"/>
        </c:scaling>
        <c:axPos val="l"/>
        <c:majorGridlines/>
        <c:numFmt formatCode="General" sourceLinked="1"/>
        <c:tickLblPos val="nextTo"/>
        <c:crossAx val="1421785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Februar!$B$46:$B$47</c:f>
              <c:strCache>
                <c:ptCount val="1"/>
                <c:pt idx="0">
                  <c:v>05.02.2013 Dienstag</c:v>
                </c:pt>
              </c:strCache>
            </c:strRef>
          </c:tx>
          <c:dLbls>
            <c:showVal val="1"/>
          </c:dLbls>
          <c:cat>
            <c:numRef>
              <c:f>(Februar!$C$47,Februar!$E$47,Februar!$G$47,Februar!$I$47,Februar!$K$47,Februar!$M$47,Februar!$O$47)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(Februar!$C$48,Februar!$E$48,Februar!$G$48,Februar!$I$48,Februar!$K$48,Februar!$M$48,Februar!$O$48)</c:f>
              <c:numCache>
                <c:formatCode>General</c:formatCode>
                <c:ptCount val="7"/>
              </c:numCache>
            </c:numRef>
          </c:val>
        </c:ser>
        <c:shape val="box"/>
        <c:axId val="104041088"/>
        <c:axId val="104046976"/>
        <c:axId val="0"/>
      </c:bar3DChart>
      <c:catAx>
        <c:axId val="104041088"/>
        <c:scaling>
          <c:orientation val="minMax"/>
        </c:scaling>
        <c:axPos val="b"/>
        <c:numFmt formatCode="hh:mm" sourceLinked="1"/>
        <c:tickLblPos val="nextTo"/>
        <c:txPr>
          <a:bodyPr/>
          <a:lstStyle/>
          <a:p>
            <a:pPr>
              <a:defRPr sz="800"/>
            </a:pPr>
            <a:endParaRPr lang="de-DE"/>
          </a:p>
        </c:txPr>
        <c:crossAx val="104046976"/>
        <c:crosses val="autoZero"/>
        <c:auto val="1"/>
        <c:lblAlgn val="ctr"/>
        <c:lblOffset val="100"/>
      </c:catAx>
      <c:valAx>
        <c:axId val="104046976"/>
        <c:scaling>
          <c:orientation val="minMax"/>
        </c:scaling>
        <c:axPos val="l"/>
        <c:majorGridlines/>
        <c:numFmt formatCode="General" sourceLinked="1"/>
        <c:tickLblPos val="nextTo"/>
        <c:crossAx val="1040410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November!$B$186:$B$187</c:f>
              <c:strCache>
                <c:ptCount val="1"/>
                <c:pt idx="0">
                  <c:v>19.11.2013 Dienstag</c:v>
                </c:pt>
              </c:strCache>
            </c:strRef>
          </c:tx>
          <c:dLbls>
            <c:showVal val="1"/>
          </c:dLbls>
          <c:cat>
            <c:numRef>
              <c:f>(November!$C$187,November!$E$187,November!$G$187,November!$I$187,November!$K$187,November!$M$187,November!$O$187)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(November!$C$188,November!$E$188,November!$G$188,November!$I$188,November!$K$188,November!$M$188,November!$O$188)</c:f>
              <c:numCache>
                <c:formatCode>General</c:formatCode>
                <c:ptCount val="7"/>
              </c:numCache>
            </c:numRef>
          </c:val>
        </c:ser>
        <c:shape val="box"/>
        <c:axId val="139202560"/>
        <c:axId val="139204096"/>
        <c:axId val="0"/>
      </c:bar3DChart>
      <c:catAx>
        <c:axId val="139202560"/>
        <c:scaling>
          <c:orientation val="minMax"/>
        </c:scaling>
        <c:axPos val="b"/>
        <c:numFmt formatCode="hh:mm" sourceLinked="1"/>
        <c:tickLblPos val="nextTo"/>
        <c:txPr>
          <a:bodyPr/>
          <a:lstStyle/>
          <a:p>
            <a:pPr>
              <a:defRPr sz="800"/>
            </a:pPr>
            <a:endParaRPr lang="de-DE"/>
          </a:p>
        </c:txPr>
        <c:crossAx val="139204096"/>
        <c:crosses val="autoZero"/>
        <c:auto val="1"/>
        <c:lblAlgn val="ctr"/>
        <c:lblOffset val="100"/>
      </c:catAx>
      <c:valAx>
        <c:axId val="139204096"/>
        <c:scaling>
          <c:orientation val="minMax"/>
        </c:scaling>
        <c:axPos val="l"/>
        <c:majorGridlines/>
        <c:numFmt formatCode="General" sourceLinked="1"/>
        <c:tickLblPos val="nextTo"/>
        <c:crossAx val="1392025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November!$B$196:$B$197</c:f>
              <c:strCache>
                <c:ptCount val="1"/>
                <c:pt idx="0">
                  <c:v>20.11.2013 Mittwoch</c:v>
                </c:pt>
              </c:strCache>
            </c:strRef>
          </c:tx>
          <c:dLbls>
            <c:showVal val="1"/>
          </c:dLbls>
          <c:cat>
            <c:numRef>
              <c:f>(November!$C$197,November!$E$197,November!$G$197,November!$I$197,November!$K$197,November!$M$197,November!$O$197)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(November!$C$198,November!$E$198,November!$G$198,November!$I$198,November!$K$198,November!$M$198,November!$O$198)</c:f>
              <c:numCache>
                <c:formatCode>General</c:formatCode>
                <c:ptCount val="7"/>
              </c:numCache>
            </c:numRef>
          </c:val>
        </c:ser>
        <c:shape val="box"/>
        <c:axId val="139241344"/>
        <c:axId val="139242880"/>
        <c:axId val="0"/>
      </c:bar3DChart>
      <c:catAx>
        <c:axId val="139241344"/>
        <c:scaling>
          <c:orientation val="minMax"/>
        </c:scaling>
        <c:axPos val="b"/>
        <c:numFmt formatCode="hh:mm" sourceLinked="1"/>
        <c:tickLblPos val="nextTo"/>
        <c:txPr>
          <a:bodyPr/>
          <a:lstStyle/>
          <a:p>
            <a:pPr>
              <a:defRPr sz="800"/>
            </a:pPr>
            <a:endParaRPr lang="de-DE"/>
          </a:p>
        </c:txPr>
        <c:crossAx val="139242880"/>
        <c:crosses val="autoZero"/>
        <c:auto val="1"/>
        <c:lblAlgn val="ctr"/>
        <c:lblOffset val="100"/>
      </c:catAx>
      <c:valAx>
        <c:axId val="139242880"/>
        <c:scaling>
          <c:orientation val="minMax"/>
        </c:scaling>
        <c:axPos val="l"/>
        <c:majorGridlines/>
        <c:numFmt formatCode="General" sourceLinked="1"/>
        <c:tickLblPos val="nextTo"/>
        <c:crossAx val="1392413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November!$B$206:$B$207</c:f>
              <c:strCache>
                <c:ptCount val="1"/>
                <c:pt idx="0">
                  <c:v>21.11.2013 Donnerstag</c:v>
                </c:pt>
              </c:strCache>
            </c:strRef>
          </c:tx>
          <c:dLbls>
            <c:showVal val="1"/>
          </c:dLbls>
          <c:cat>
            <c:numRef>
              <c:f>(November!$C$207,November!$E$207,November!$G$207,November!$I$207,November!$K$207,November!$M$207,November!$O$207)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(November!$C$208,November!$E$208,November!$G$208,November!$I$208,November!$K$208,November!$M$208,November!$O$208)</c:f>
              <c:numCache>
                <c:formatCode>General</c:formatCode>
                <c:ptCount val="7"/>
              </c:numCache>
            </c:numRef>
          </c:val>
        </c:ser>
        <c:shape val="box"/>
        <c:axId val="139259264"/>
        <c:axId val="139367552"/>
        <c:axId val="0"/>
      </c:bar3DChart>
      <c:catAx>
        <c:axId val="139259264"/>
        <c:scaling>
          <c:orientation val="minMax"/>
        </c:scaling>
        <c:axPos val="b"/>
        <c:numFmt formatCode="hh:mm" sourceLinked="1"/>
        <c:tickLblPos val="nextTo"/>
        <c:txPr>
          <a:bodyPr/>
          <a:lstStyle/>
          <a:p>
            <a:pPr>
              <a:defRPr sz="800"/>
            </a:pPr>
            <a:endParaRPr lang="de-DE"/>
          </a:p>
        </c:txPr>
        <c:crossAx val="139367552"/>
        <c:crosses val="autoZero"/>
        <c:auto val="1"/>
        <c:lblAlgn val="ctr"/>
        <c:lblOffset val="100"/>
      </c:catAx>
      <c:valAx>
        <c:axId val="139367552"/>
        <c:scaling>
          <c:orientation val="minMax"/>
        </c:scaling>
        <c:axPos val="l"/>
        <c:majorGridlines/>
        <c:numFmt formatCode="General" sourceLinked="1"/>
        <c:tickLblPos val="nextTo"/>
        <c:crossAx val="13925926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November!$B$216:$B$217</c:f>
              <c:strCache>
                <c:ptCount val="1"/>
                <c:pt idx="0">
                  <c:v>22.11.2013 Freitag</c:v>
                </c:pt>
              </c:strCache>
            </c:strRef>
          </c:tx>
          <c:dLbls>
            <c:showVal val="1"/>
          </c:dLbls>
          <c:cat>
            <c:numRef>
              <c:f>(November!$C$217,November!$E$217,November!$G$217,November!$I$217,November!$K$217,November!$M$217,November!$O$217)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(November!$C$218,November!$E$218,November!$G$218,November!$I$218,November!$K$218,November!$M$218,November!$O$218)</c:f>
              <c:numCache>
                <c:formatCode>General</c:formatCode>
                <c:ptCount val="7"/>
              </c:numCache>
            </c:numRef>
          </c:val>
        </c:ser>
        <c:shape val="box"/>
        <c:axId val="139388032"/>
        <c:axId val="139389568"/>
        <c:axId val="0"/>
      </c:bar3DChart>
      <c:catAx>
        <c:axId val="139388032"/>
        <c:scaling>
          <c:orientation val="minMax"/>
        </c:scaling>
        <c:axPos val="b"/>
        <c:numFmt formatCode="hh:mm" sourceLinked="1"/>
        <c:tickLblPos val="nextTo"/>
        <c:txPr>
          <a:bodyPr/>
          <a:lstStyle/>
          <a:p>
            <a:pPr>
              <a:defRPr sz="800"/>
            </a:pPr>
            <a:endParaRPr lang="de-DE"/>
          </a:p>
        </c:txPr>
        <c:crossAx val="139389568"/>
        <c:crosses val="autoZero"/>
        <c:auto val="1"/>
        <c:lblAlgn val="ctr"/>
        <c:lblOffset val="100"/>
      </c:catAx>
      <c:valAx>
        <c:axId val="139389568"/>
        <c:scaling>
          <c:orientation val="minMax"/>
        </c:scaling>
        <c:axPos val="l"/>
        <c:majorGridlines/>
        <c:numFmt formatCode="General" sourceLinked="1"/>
        <c:tickLblPos val="nextTo"/>
        <c:crossAx val="1393880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November!$B$226:$B$227</c:f>
              <c:strCache>
                <c:ptCount val="1"/>
                <c:pt idx="0">
                  <c:v>23.11.2013 Samstag</c:v>
                </c:pt>
              </c:strCache>
            </c:strRef>
          </c:tx>
          <c:dLbls>
            <c:showVal val="1"/>
          </c:dLbls>
          <c:cat>
            <c:numRef>
              <c:f>(November!$C$227,November!$E$227,November!$G$227,November!$I$227,November!$K$227,November!$M$227,November!$O$227)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(November!$C$228,November!$E$228,November!$G$228,November!$I$228,November!$K$228,November!$M$228,November!$O$228)</c:f>
              <c:numCache>
                <c:formatCode>General</c:formatCode>
                <c:ptCount val="7"/>
              </c:numCache>
            </c:numRef>
          </c:val>
        </c:ser>
        <c:shape val="box"/>
        <c:axId val="142240384"/>
        <c:axId val="142246272"/>
        <c:axId val="0"/>
      </c:bar3DChart>
      <c:catAx>
        <c:axId val="142240384"/>
        <c:scaling>
          <c:orientation val="minMax"/>
        </c:scaling>
        <c:axPos val="b"/>
        <c:numFmt formatCode="hh:mm" sourceLinked="1"/>
        <c:tickLblPos val="nextTo"/>
        <c:txPr>
          <a:bodyPr/>
          <a:lstStyle/>
          <a:p>
            <a:pPr>
              <a:defRPr sz="800"/>
            </a:pPr>
            <a:endParaRPr lang="de-DE"/>
          </a:p>
        </c:txPr>
        <c:crossAx val="142246272"/>
        <c:crosses val="autoZero"/>
        <c:auto val="1"/>
        <c:lblAlgn val="ctr"/>
        <c:lblOffset val="100"/>
      </c:catAx>
      <c:valAx>
        <c:axId val="142246272"/>
        <c:scaling>
          <c:orientation val="minMax"/>
        </c:scaling>
        <c:axPos val="l"/>
        <c:majorGridlines/>
        <c:numFmt formatCode="General" sourceLinked="1"/>
        <c:tickLblPos val="nextTo"/>
        <c:crossAx val="1422403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November!$B$236:$B$237</c:f>
              <c:strCache>
                <c:ptCount val="1"/>
                <c:pt idx="0">
                  <c:v>24.11.2013 Sonntag</c:v>
                </c:pt>
              </c:strCache>
            </c:strRef>
          </c:tx>
          <c:dLbls>
            <c:showVal val="1"/>
          </c:dLbls>
          <c:cat>
            <c:numRef>
              <c:f>(November!$C$237,November!$E$237,November!$G$237,November!$I$237,November!$K$237,November!$M$237,November!$O$237)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(November!$C$238,November!$E$238,November!$G$238,November!$I$238,November!$K$238,November!$M$238,November!$O$238)</c:f>
              <c:numCache>
                <c:formatCode>General</c:formatCode>
                <c:ptCount val="7"/>
              </c:numCache>
            </c:numRef>
          </c:val>
        </c:ser>
        <c:shape val="box"/>
        <c:axId val="142278656"/>
        <c:axId val="142280192"/>
        <c:axId val="0"/>
      </c:bar3DChart>
      <c:catAx>
        <c:axId val="142278656"/>
        <c:scaling>
          <c:orientation val="minMax"/>
        </c:scaling>
        <c:axPos val="b"/>
        <c:numFmt formatCode="hh:mm" sourceLinked="1"/>
        <c:tickLblPos val="nextTo"/>
        <c:txPr>
          <a:bodyPr/>
          <a:lstStyle/>
          <a:p>
            <a:pPr>
              <a:defRPr sz="800"/>
            </a:pPr>
            <a:endParaRPr lang="de-DE"/>
          </a:p>
        </c:txPr>
        <c:crossAx val="142280192"/>
        <c:crosses val="autoZero"/>
        <c:auto val="1"/>
        <c:lblAlgn val="ctr"/>
        <c:lblOffset val="100"/>
      </c:catAx>
      <c:valAx>
        <c:axId val="142280192"/>
        <c:scaling>
          <c:orientation val="minMax"/>
        </c:scaling>
        <c:axPos val="l"/>
        <c:majorGridlines/>
        <c:numFmt formatCode="General" sourceLinked="1"/>
        <c:tickLblPos val="nextTo"/>
        <c:crossAx val="1422786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November!$B$246:$B$247</c:f>
              <c:strCache>
                <c:ptCount val="1"/>
                <c:pt idx="0">
                  <c:v>25.11.2013 Montag</c:v>
                </c:pt>
              </c:strCache>
            </c:strRef>
          </c:tx>
          <c:dLbls>
            <c:showVal val="1"/>
          </c:dLbls>
          <c:cat>
            <c:numRef>
              <c:f>(November!$C$247,November!$E$247,November!$G$247,November!$I$247,November!$K$247,November!$M$247,November!$O$247)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(November!$C$248,November!$E$248,November!$G$248,November!$I$248,November!$K$248,November!$M$248,November!$O$248)</c:f>
              <c:numCache>
                <c:formatCode>General</c:formatCode>
                <c:ptCount val="7"/>
              </c:numCache>
            </c:numRef>
          </c:val>
        </c:ser>
        <c:shape val="box"/>
        <c:axId val="142317056"/>
        <c:axId val="142318592"/>
        <c:axId val="0"/>
      </c:bar3DChart>
      <c:catAx>
        <c:axId val="142317056"/>
        <c:scaling>
          <c:orientation val="minMax"/>
        </c:scaling>
        <c:axPos val="b"/>
        <c:numFmt formatCode="hh:mm" sourceLinked="1"/>
        <c:tickLblPos val="nextTo"/>
        <c:txPr>
          <a:bodyPr/>
          <a:lstStyle/>
          <a:p>
            <a:pPr>
              <a:defRPr sz="800"/>
            </a:pPr>
            <a:endParaRPr lang="de-DE"/>
          </a:p>
        </c:txPr>
        <c:crossAx val="142318592"/>
        <c:crosses val="autoZero"/>
        <c:auto val="1"/>
        <c:lblAlgn val="ctr"/>
        <c:lblOffset val="100"/>
      </c:catAx>
      <c:valAx>
        <c:axId val="142318592"/>
        <c:scaling>
          <c:orientation val="minMax"/>
        </c:scaling>
        <c:axPos val="l"/>
        <c:majorGridlines/>
        <c:numFmt formatCode="General" sourceLinked="1"/>
        <c:tickLblPos val="nextTo"/>
        <c:crossAx val="1423170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November!$B$256:$B$257</c:f>
              <c:strCache>
                <c:ptCount val="1"/>
                <c:pt idx="0">
                  <c:v>26.11.2013 Dienstag</c:v>
                </c:pt>
              </c:strCache>
            </c:strRef>
          </c:tx>
          <c:dLbls>
            <c:showVal val="1"/>
          </c:dLbls>
          <c:cat>
            <c:numRef>
              <c:f>(November!$C$257,November!$E$257,November!$G$257,November!$I$257,November!$K$257,November!$M$257,November!$O$257)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(November!$C$258,November!$E$258,November!$G$258,November!$I$258,November!$K$258,November!$M$258,November!$O$258)</c:f>
              <c:numCache>
                <c:formatCode>General</c:formatCode>
                <c:ptCount val="7"/>
              </c:numCache>
            </c:numRef>
          </c:val>
        </c:ser>
        <c:shape val="box"/>
        <c:axId val="142339072"/>
        <c:axId val="142426880"/>
        <c:axId val="0"/>
      </c:bar3DChart>
      <c:catAx>
        <c:axId val="142339072"/>
        <c:scaling>
          <c:orientation val="minMax"/>
        </c:scaling>
        <c:axPos val="b"/>
        <c:numFmt formatCode="hh:mm" sourceLinked="1"/>
        <c:tickLblPos val="nextTo"/>
        <c:txPr>
          <a:bodyPr/>
          <a:lstStyle/>
          <a:p>
            <a:pPr>
              <a:defRPr sz="800"/>
            </a:pPr>
            <a:endParaRPr lang="de-DE"/>
          </a:p>
        </c:txPr>
        <c:crossAx val="142426880"/>
        <c:crosses val="autoZero"/>
        <c:auto val="1"/>
        <c:lblAlgn val="ctr"/>
        <c:lblOffset val="100"/>
      </c:catAx>
      <c:valAx>
        <c:axId val="142426880"/>
        <c:scaling>
          <c:orientation val="minMax"/>
        </c:scaling>
        <c:axPos val="l"/>
        <c:majorGridlines/>
        <c:numFmt formatCode="General" sourceLinked="1"/>
        <c:tickLblPos val="nextTo"/>
        <c:crossAx val="1423390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November!$B$266:$B$267</c:f>
              <c:strCache>
                <c:ptCount val="1"/>
                <c:pt idx="0">
                  <c:v>27.11.2013 Mittwoch</c:v>
                </c:pt>
              </c:strCache>
            </c:strRef>
          </c:tx>
          <c:dLbls>
            <c:showVal val="1"/>
          </c:dLbls>
          <c:cat>
            <c:numRef>
              <c:f>(November!$C$267,November!$E$267,November!$G$267,November!$I$267,November!$K$267,November!$M$267,November!$O$267)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(November!$C$268,November!$E$268,November!$G$268,November!$I$268,November!$K$268,November!$M$268,November!$O$268)</c:f>
              <c:numCache>
                <c:formatCode>General</c:formatCode>
                <c:ptCount val="7"/>
              </c:numCache>
            </c:numRef>
          </c:val>
        </c:ser>
        <c:shape val="box"/>
        <c:axId val="142447744"/>
        <c:axId val="142449280"/>
        <c:axId val="0"/>
      </c:bar3DChart>
      <c:catAx>
        <c:axId val="142447744"/>
        <c:scaling>
          <c:orientation val="minMax"/>
        </c:scaling>
        <c:axPos val="b"/>
        <c:numFmt formatCode="hh:mm" sourceLinked="1"/>
        <c:tickLblPos val="nextTo"/>
        <c:txPr>
          <a:bodyPr/>
          <a:lstStyle/>
          <a:p>
            <a:pPr>
              <a:defRPr sz="800"/>
            </a:pPr>
            <a:endParaRPr lang="de-DE"/>
          </a:p>
        </c:txPr>
        <c:crossAx val="142449280"/>
        <c:crosses val="autoZero"/>
        <c:auto val="1"/>
        <c:lblAlgn val="ctr"/>
        <c:lblOffset val="100"/>
      </c:catAx>
      <c:valAx>
        <c:axId val="142449280"/>
        <c:scaling>
          <c:orientation val="minMax"/>
        </c:scaling>
        <c:axPos val="l"/>
        <c:majorGridlines/>
        <c:numFmt formatCode="General" sourceLinked="1"/>
        <c:tickLblPos val="nextTo"/>
        <c:crossAx val="1424477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8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November!$B$276:$B$277</c:f>
              <c:strCache>
                <c:ptCount val="1"/>
                <c:pt idx="0">
                  <c:v>28.11.2013 Donnerstag</c:v>
                </c:pt>
              </c:strCache>
            </c:strRef>
          </c:tx>
          <c:dLbls>
            <c:showVal val="1"/>
          </c:dLbls>
          <c:cat>
            <c:numRef>
              <c:f>(November!$C$277,November!$E$277,November!$G$277,November!$I$277,November!$K$277,November!$M$277,November!$O$277)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(November!$C$278,November!$E$278,November!$G$278,November!$I$278,November!$K$278,November!$M$278,November!$O$278)</c:f>
              <c:numCache>
                <c:formatCode>General</c:formatCode>
                <c:ptCount val="7"/>
              </c:numCache>
            </c:numRef>
          </c:val>
        </c:ser>
        <c:shape val="box"/>
        <c:axId val="142682752"/>
        <c:axId val="142688640"/>
        <c:axId val="0"/>
      </c:bar3DChart>
      <c:catAx>
        <c:axId val="142682752"/>
        <c:scaling>
          <c:orientation val="minMax"/>
        </c:scaling>
        <c:axPos val="b"/>
        <c:numFmt formatCode="hh:mm" sourceLinked="1"/>
        <c:tickLblPos val="nextTo"/>
        <c:txPr>
          <a:bodyPr/>
          <a:lstStyle/>
          <a:p>
            <a:pPr>
              <a:defRPr sz="800"/>
            </a:pPr>
            <a:endParaRPr lang="de-DE"/>
          </a:p>
        </c:txPr>
        <c:crossAx val="142688640"/>
        <c:crosses val="autoZero"/>
        <c:auto val="1"/>
        <c:lblAlgn val="ctr"/>
        <c:lblOffset val="100"/>
      </c:catAx>
      <c:valAx>
        <c:axId val="142688640"/>
        <c:scaling>
          <c:orientation val="minMax"/>
        </c:scaling>
        <c:axPos val="l"/>
        <c:majorGridlines/>
        <c:numFmt formatCode="General" sourceLinked="1"/>
        <c:tickLblPos val="nextTo"/>
        <c:crossAx val="1426827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Februar!$B$56:$B$57</c:f>
              <c:strCache>
                <c:ptCount val="1"/>
                <c:pt idx="0">
                  <c:v>06.02.2013 Mittwoch</c:v>
                </c:pt>
              </c:strCache>
            </c:strRef>
          </c:tx>
          <c:dLbls>
            <c:showVal val="1"/>
          </c:dLbls>
          <c:cat>
            <c:numRef>
              <c:f>(Februar!$C$57,Februar!$E$57,Februar!$G$57,Februar!$I$57,Februar!$K$57,Februar!$M$57,Februar!$O$57)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(Februar!$C$58,Februar!$E$58,Februar!$G$58,Februar!$I$58,Februar!$K$58,Februar!$M$58,Februar!$O$58)</c:f>
              <c:numCache>
                <c:formatCode>General</c:formatCode>
                <c:ptCount val="7"/>
              </c:numCache>
            </c:numRef>
          </c:val>
        </c:ser>
        <c:shape val="box"/>
        <c:axId val="104067456"/>
        <c:axId val="104068992"/>
        <c:axId val="0"/>
      </c:bar3DChart>
      <c:catAx>
        <c:axId val="104067456"/>
        <c:scaling>
          <c:orientation val="minMax"/>
        </c:scaling>
        <c:axPos val="b"/>
        <c:numFmt formatCode="hh:mm" sourceLinked="1"/>
        <c:tickLblPos val="nextTo"/>
        <c:txPr>
          <a:bodyPr/>
          <a:lstStyle/>
          <a:p>
            <a:pPr>
              <a:defRPr sz="800"/>
            </a:pPr>
            <a:endParaRPr lang="de-DE"/>
          </a:p>
        </c:txPr>
        <c:crossAx val="104068992"/>
        <c:crosses val="autoZero"/>
        <c:auto val="1"/>
        <c:lblAlgn val="ctr"/>
        <c:lblOffset val="100"/>
      </c:catAx>
      <c:valAx>
        <c:axId val="104068992"/>
        <c:scaling>
          <c:orientation val="minMax"/>
        </c:scaling>
        <c:axPos val="l"/>
        <c:majorGridlines/>
        <c:numFmt formatCode="General" sourceLinked="1"/>
        <c:tickLblPos val="nextTo"/>
        <c:crossAx val="1040674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November!$B$286:$B$287</c:f>
              <c:strCache>
                <c:ptCount val="1"/>
                <c:pt idx="0">
                  <c:v>29.11.2013 Freitag</c:v>
                </c:pt>
              </c:strCache>
            </c:strRef>
          </c:tx>
          <c:dLbls>
            <c:showVal val="1"/>
          </c:dLbls>
          <c:cat>
            <c:numRef>
              <c:f>(November!$C$287,November!$E$287,November!$G$287,November!$I$287,November!$K$287,November!$M$287,November!$O$287)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(November!$C$288,November!$E$288,November!$G$288,November!$I$288,November!$K$288,November!$M$288,November!$O$288)</c:f>
              <c:numCache>
                <c:formatCode>General</c:formatCode>
                <c:ptCount val="7"/>
              </c:numCache>
            </c:numRef>
          </c:val>
        </c:ser>
        <c:shape val="box"/>
        <c:axId val="142713216"/>
        <c:axId val="142714752"/>
        <c:axId val="0"/>
      </c:bar3DChart>
      <c:catAx>
        <c:axId val="142713216"/>
        <c:scaling>
          <c:orientation val="minMax"/>
        </c:scaling>
        <c:axPos val="b"/>
        <c:numFmt formatCode="hh:mm" sourceLinked="1"/>
        <c:tickLblPos val="nextTo"/>
        <c:txPr>
          <a:bodyPr/>
          <a:lstStyle/>
          <a:p>
            <a:pPr>
              <a:defRPr sz="800"/>
            </a:pPr>
            <a:endParaRPr lang="de-DE"/>
          </a:p>
        </c:txPr>
        <c:crossAx val="142714752"/>
        <c:crosses val="autoZero"/>
        <c:auto val="1"/>
        <c:lblAlgn val="ctr"/>
        <c:lblOffset val="100"/>
      </c:catAx>
      <c:valAx>
        <c:axId val="142714752"/>
        <c:scaling>
          <c:orientation val="minMax"/>
        </c:scaling>
        <c:axPos val="l"/>
        <c:majorGridlines/>
        <c:numFmt formatCode="General" sourceLinked="1"/>
        <c:tickLblPos val="nextTo"/>
        <c:crossAx val="1427132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November!$B$296:$B$297</c:f>
              <c:strCache>
                <c:ptCount val="1"/>
                <c:pt idx="0">
                  <c:v>30.11.2013 Samstag</c:v>
                </c:pt>
              </c:strCache>
            </c:strRef>
          </c:tx>
          <c:dLbls>
            <c:showVal val="1"/>
          </c:dLbls>
          <c:cat>
            <c:numRef>
              <c:f>(November!$C$297,November!$E$297,November!$G$297,November!$I$297,November!$K$297,November!$M$297,November!$O$297)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(November!$C$298,November!$E$298,November!$G$298,November!$I$298,November!$K$298,November!$M$298,November!$O$298)</c:f>
              <c:numCache>
                <c:formatCode>General</c:formatCode>
                <c:ptCount val="7"/>
              </c:numCache>
            </c:numRef>
          </c:val>
        </c:ser>
        <c:shape val="box"/>
        <c:axId val="142763904"/>
        <c:axId val="142765440"/>
        <c:axId val="0"/>
      </c:bar3DChart>
      <c:catAx>
        <c:axId val="142763904"/>
        <c:scaling>
          <c:orientation val="minMax"/>
        </c:scaling>
        <c:axPos val="b"/>
        <c:numFmt formatCode="hh:mm" sourceLinked="1"/>
        <c:tickLblPos val="nextTo"/>
        <c:txPr>
          <a:bodyPr/>
          <a:lstStyle/>
          <a:p>
            <a:pPr>
              <a:defRPr sz="800"/>
            </a:pPr>
            <a:endParaRPr lang="de-DE"/>
          </a:p>
        </c:txPr>
        <c:crossAx val="142765440"/>
        <c:crosses val="autoZero"/>
        <c:auto val="1"/>
        <c:lblAlgn val="ctr"/>
        <c:lblOffset val="100"/>
      </c:catAx>
      <c:valAx>
        <c:axId val="142765440"/>
        <c:scaling>
          <c:orientation val="minMax"/>
        </c:scaling>
        <c:axPos val="l"/>
        <c:majorGridlines/>
        <c:numFmt formatCode="General" sourceLinked="1"/>
        <c:tickLblPos val="nextTo"/>
        <c:crossAx val="1427639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November!$B$306:$B$307</c:f>
              <c:strCache>
                <c:ptCount val="1"/>
                <c:pt idx="0">
                  <c:v>01.12.2013 Sonntag</c:v>
                </c:pt>
              </c:strCache>
            </c:strRef>
          </c:tx>
          <c:dLbls>
            <c:showVal val="1"/>
          </c:dLbls>
          <c:cat>
            <c:numRef>
              <c:f>(November!$C$307,November!$E$307,November!$G$307,November!$I$307,November!$K$307,November!$M$307,November!$O$307)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(November!$C$308,November!$E$308,November!$G$308,November!$I$308,November!$K$308,November!$M$308,November!$O$308)</c:f>
              <c:numCache>
                <c:formatCode>General</c:formatCode>
                <c:ptCount val="7"/>
              </c:numCache>
            </c:numRef>
          </c:val>
        </c:ser>
        <c:shape val="box"/>
        <c:axId val="142777728"/>
        <c:axId val="142546048"/>
        <c:axId val="0"/>
      </c:bar3DChart>
      <c:catAx>
        <c:axId val="142777728"/>
        <c:scaling>
          <c:orientation val="minMax"/>
        </c:scaling>
        <c:axPos val="b"/>
        <c:numFmt formatCode="hh:mm" sourceLinked="1"/>
        <c:tickLblPos val="nextTo"/>
        <c:txPr>
          <a:bodyPr/>
          <a:lstStyle/>
          <a:p>
            <a:pPr>
              <a:defRPr sz="800"/>
            </a:pPr>
            <a:endParaRPr lang="de-DE"/>
          </a:p>
        </c:txPr>
        <c:crossAx val="142546048"/>
        <c:crosses val="autoZero"/>
        <c:auto val="1"/>
        <c:lblAlgn val="ctr"/>
        <c:lblOffset val="100"/>
      </c:catAx>
      <c:valAx>
        <c:axId val="142546048"/>
        <c:scaling>
          <c:orientation val="minMax"/>
        </c:scaling>
        <c:axPos val="l"/>
        <c:majorGridlines/>
        <c:numFmt formatCode="General" sourceLinked="1"/>
        <c:tickLblPos val="nextTo"/>
        <c:crossAx val="1427777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November!$B$316:$B$317</c:f>
              <c:strCache>
                <c:ptCount val="1"/>
                <c:pt idx="0">
                  <c:v>02.12.2013 Montag</c:v>
                </c:pt>
              </c:strCache>
            </c:strRef>
          </c:tx>
          <c:dLbls>
            <c:showVal val="1"/>
          </c:dLbls>
          <c:cat>
            <c:numRef>
              <c:f>(November!$C$317,November!$E$317,November!$G$317,November!$I$317,November!$K$317,November!$M$317,November!$O$317)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(November!$C$318,November!$E$318,November!$G$318,November!$I$318,November!$K$318,November!$M$318,November!$O$318)</c:f>
              <c:numCache>
                <c:formatCode>General</c:formatCode>
                <c:ptCount val="7"/>
              </c:numCache>
            </c:numRef>
          </c:val>
        </c:ser>
        <c:shape val="box"/>
        <c:axId val="142570240"/>
        <c:axId val="142571776"/>
        <c:axId val="0"/>
      </c:bar3DChart>
      <c:catAx>
        <c:axId val="142570240"/>
        <c:scaling>
          <c:orientation val="minMax"/>
        </c:scaling>
        <c:axPos val="b"/>
        <c:numFmt formatCode="hh:mm" sourceLinked="1"/>
        <c:tickLblPos val="nextTo"/>
        <c:txPr>
          <a:bodyPr/>
          <a:lstStyle/>
          <a:p>
            <a:pPr>
              <a:defRPr sz="800"/>
            </a:pPr>
            <a:endParaRPr lang="de-DE"/>
          </a:p>
        </c:txPr>
        <c:crossAx val="142571776"/>
        <c:crosses val="autoZero"/>
        <c:auto val="1"/>
        <c:lblAlgn val="ctr"/>
        <c:lblOffset val="100"/>
      </c:catAx>
      <c:valAx>
        <c:axId val="142571776"/>
        <c:scaling>
          <c:orientation val="minMax"/>
        </c:scaling>
        <c:axPos val="l"/>
        <c:majorGridlines/>
        <c:numFmt formatCode="General" sourceLinked="1"/>
        <c:tickLblPos val="nextTo"/>
        <c:crossAx val="1425702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November!$B$326:$B$327</c:f>
              <c:strCache>
                <c:ptCount val="1"/>
                <c:pt idx="0">
                  <c:v>03.12.2013 Dienstag</c:v>
                </c:pt>
              </c:strCache>
            </c:strRef>
          </c:tx>
          <c:dLbls>
            <c:showVal val="1"/>
          </c:dLbls>
          <c:cat>
            <c:numRef>
              <c:f>(November!$C$327,November!$E$327,November!$G$327,November!$I$327,November!$K$327,November!$M$327,November!$O$327)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(November!$C$328,November!$E$328,November!$G$328,November!$I$328,November!$K$328,November!$M$328,November!$O$328)</c:f>
              <c:numCache>
                <c:formatCode>General</c:formatCode>
                <c:ptCount val="7"/>
              </c:numCache>
            </c:numRef>
          </c:val>
        </c:ser>
        <c:shape val="box"/>
        <c:axId val="142616832"/>
        <c:axId val="142630912"/>
        <c:axId val="0"/>
      </c:bar3DChart>
      <c:catAx>
        <c:axId val="142616832"/>
        <c:scaling>
          <c:orientation val="minMax"/>
        </c:scaling>
        <c:axPos val="b"/>
        <c:numFmt formatCode="hh:mm" sourceLinked="1"/>
        <c:tickLblPos val="nextTo"/>
        <c:txPr>
          <a:bodyPr/>
          <a:lstStyle/>
          <a:p>
            <a:pPr>
              <a:defRPr sz="800"/>
            </a:pPr>
            <a:endParaRPr lang="de-DE"/>
          </a:p>
        </c:txPr>
        <c:crossAx val="142630912"/>
        <c:crosses val="autoZero"/>
        <c:auto val="1"/>
        <c:lblAlgn val="ctr"/>
        <c:lblOffset val="100"/>
      </c:catAx>
      <c:valAx>
        <c:axId val="142630912"/>
        <c:scaling>
          <c:orientation val="minMax"/>
        </c:scaling>
        <c:axPos val="l"/>
        <c:majorGridlines/>
        <c:numFmt formatCode="General" sourceLinked="1"/>
        <c:tickLblPos val="nextTo"/>
        <c:crossAx val="1426168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5.xml><?xml version="1.0" encoding="utf-8"?>
<c:chartSpace xmlns:c="http://schemas.openxmlformats.org/drawingml/2006/chart" xmlns:a="http://schemas.openxmlformats.org/drawingml/2006/main" xmlns:r="http://schemas.openxmlformats.org/officeDocument/2006/relationships">
  <c:lang val="de-DE"/>
  <c:chart>
    <c:title>
      <c:layout/>
      <c:txPr>
        <a:bodyPr/>
        <a:lstStyle/>
        <a:p>
          <a:pPr>
            <a:defRPr sz="1100"/>
          </a:pPr>
          <a:endParaRPr lang="de-DE"/>
        </a:p>
      </c:txPr>
    </c:title>
    <c:view3D>
      <c:rAngAx val="1"/>
    </c:view3D>
    <c:plotArea>
      <c:layout/>
      <c:bar3DChart>
        <c:barDir val="col"/>
        <c:grouping val="clustered"/>
        <c:ser>
          <c:idx val="0"/>
          <c:order val="0"/>
          <c:tx>
            <c:strRef>
              <c:f>Dezember!$B$6:$B$7</c:f>
              <c:strCache>
                <c:ptCount val="1"/>
                <c:pt idx="0">
                  <c:v>01.12.2013 Sonntag</c:v>
                </c:pt>
              </c:strCache>
            </c:strRef>
          </c:tx>
          <c:dLbls>
            <c:showVal val="1"/>
          </c:dLbls>
          <c:cat>
            <c:numRef>
              <c:f>(Dezember!$C$7,Dezember!$E$7,Dezember!$G$7,Dezember!$I$7,Dezember!$K$7,Dezember!$M$7,Dezember!$O$7)</c:f>
              <c:numCache>
                <c:formatCode>hh:mm</c:formatCode>
                <c:ptCount val="7"/>
                <c:pt idx="0">
                  <c:v>0.3125</c:v>
                </c:pt>
                <c:pt idx="1">
                  <c:v>0.39583333333333331</c:v>
                </c:pt>
                <c:pt idx="2">
                  <c:v>0.5625</c:v>
                </c:pt>
                <c:pt idx="3">
                  <c:v>0.625</c:v>
                </c:pt>
                <c:pt idx="4">
                  <c:v>0.73263888888888884</c:v>
                </c:pt>
                <c:pt idx="5">
                  <c:v>0.8125</c:v>
                </c:pt>
                <c:pt idx="6">
                  <c:v>0.875</c:v>
                </c:pt>
              </c:numCache>
            </c:numRef>
          </c:cat>
          <c:val>
            <c:numRef>
              <c:f>(Dezember!$C$8,Dezember!$E$8,Dezember!$G$8,Dezember!$I$8,Dezember!$K$8,Dezember!$M$8,Dezember!$O$8)</c:f>
              <c:numCache>
                <c:formatCode>General</c:formatCode>
                <c:ptCount val="7"/>
              </c:numCache>
            </c:numRef>
          </c:val>
        </c:ser>
        <c:shape val="box"/>
        <c:axId val="145358848"/>
        <c:axId val="145360384"/>
        <c:axId val="0"/>
      </c:bar3DChart>
      <c:catAx>
        <c:axId val="145358848"/>
        <c:scaling>
          <c:orientation val="minMax"/>
        </c:scaling>
        <c:axPos val="b"/>
        <c:numFmt formatCode="hh:mm" sourceLinked="1"/>
        <c:tickLblPos val="nextTo"/>
        <c:txPr>
          <a:bodyPr/>
          <a:lstStyle/>
          <a:p>
            <a:pPr>
              <a:defRPr sz="800"/>
            </a:pPr>
            <a:endParaRPr lang="de-DE"/>
          </a:p>
        </c:txPr>
        <c:crossAx val="145360384"/>
        <c:crosses val="autoZero"/>
        <c:auto val="1"/>
        <c:lblAlgn val="ctr"/>
        <c:lblOffset val="100"/>
      </c:catAx>
      <c:valAx>
        <c:axId val="145360384"/>
        <c:scaling>
          <c:orientation val="minMax"/>
        </c:scaling>
        <c:axPos val="l"/>
        <c:majorGridlines/>
        <c:numFmt formatCode="General" sourceLinked="1"/>
        <c:tickLblPos val="nextTo"/>
        <c:crossAx val="145358848"/>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6.xml><?xml version="1.0" encoding="utf-8"?>
<c:chartSpace xmlns:c="http://schemas.openxmlformats.org/drawingml/2006/chart" xmlns:a="http://schemas.openxmlformats.org/drawingml/2006/main" xmlns:r="http://schemas.openxmlformats.org/officeDocument/2006/relationships">
  <c:lang val="de-DE"/>
  <c:chart>
    <c:title>
      <c:layout/>
      <c:txPr>
        <a:bodyPr/>
        <a:lstStyle/>
        <a:p>
          <a:pPr>
            <a:defRPr sz="1100"/>
          </a:pPr>
          <a:endParaRPr lang="de-DE"/>
        </a:p>
      </c:txPr>
    </c:title>
    <c:view3D>
      <c:rAngAx val="1"/>
    </c:view3D>
    <c:plotArea>
      <c:layout/>
      <c:bar3DChart>
        <c:barDir val="col"/>
        <c:grouping val="clustered"/>
        <c:ser>
          <c:idx val="0"/>
          <c:order val="0"/>
          <c:tx>
            <c:strRef>
              <c:f>Dezember!$B$16:$B$17</c:f>
              <c:strCache>
                <c:ptCount val="1"/>
                <c:pt idx="0">
                  <c:v>02.12.2013 Montag</c:v>
                </c:pt>
              </c:strCache>
            </c:strRef>
          </c:tx>
          <c:dLbls>
            <c:showVal val="1"/>
          </c:dLbls>
          <c:cat>
            <c:numRef>
              <c:f>(Dezember!$C$17,Dezember!$E$17,Dezember!$G$17,Dezember!$I$17,Dezember!$K$17,Dezember!$M$17,Dezember!$O$17)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(Dezember!$C$18,Dezember!$E$18,Dezember!$G$18,Dezember!$I$18,Dezember!$K$18,Dezember!$M$18,Dezember!$O$18)</c:f>
              <c:numCache>
                <c:formatCode>General</c:formatCode>
                <c:ptCount val="7"/>
              </c:numCache>
            </c:numRef>
          </c:val>
        </c:ser>
        <c:shape val="box"/>
        <c:axId val="145421824"/>
        <c:axId val="145423360"/>
        <c:axId val="0"/>
      </c:bar3DChart>
      <c:catAx>
        <c:axId val="145421824"/>
        <c:scaling>
          <c:orientation val="minMax"/>
        </c:scaling>
        <c:axPos val="b"/>
        <c:numFmt formatCode="hh:mm" sourceLinked="1"/>
        <c:tickLblPos val="nextTo"/>
        <c:txPr>
          <a:bodyPr/>
          <a:lstStyle/>
          <a:p>
            <a:pPr>
              <a:defRPr sz="800"/>
            </a:pPr>
            <a:endParaRPr lang="de-DE"/>
          </a:p>
        </c:txPr>
        <c:crossAx val="145423360"/>
        <c:crosses val="autoZero"/>
        <c:auto val="1"/>
        <c:lblAlgn val="ctr"/>
        <c:lblOffset val="100"/>
      </c:catAx>
      <c:valAx>
        <c:axId val="145423360"/>
        <c:scaling>
          <c:orientation val="minMax"/>
        </c:scaling>
        <c:axPos val="l"/>
        <c:majorGridlines/>
        <c:numFmt formatCode="General" sourceLinked="1"/>
        <c:tickLblPos val="nextTo"/>
        <c:crossAx val="14542182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manualLayout>
          <c:layoutTarget val="inner"/>
          <c:xMode val="edge"/>
          <c:yMode val="edge"/>
          <c:x val="0.12951233760356759"/>
          <c:y val="0.25735510125454886"/>
          <c:w val="0.8498068932606051"/>
          <c:h val="0.5894237761564205"/>
        </c:manualLayout>
      </c:layout>
      <c:bar3DChart>
        <c:barDir val="col"/>
        <c:grouping val="clustered"/>
        <c:ser>
          <c:idx val="0"/>
          <c:order val="0"/>
          <c:tx>
            <c:strRef>
              <c:f>Dezember!$B$26:$B$27</c:f>
              <c:strCache>
                <c:ptCount val="1"/>
                <c:pt idx="0">
                  <c:v>03.12.2013 Dienstag</c:v>
                </c:pt>
              </c:strCache>
            </c:strRef>
          </c:tx>
          <c:dLbls>
            <c:showVal val="1"/>
          </c:dLbls>
          <c:cat>
            <c:numRef>
              <c:f>(Dezember!$C$27,Dezember!$E$27,Dezember!$G$27,Dezember!$I$27,Dezember!$K$27,Dezember!$M$27,Dezember!$O$27)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(Dezember!$C$28,Dezember!$E$28,Dezember!$G$28,Dezember!$I$28,Dezember!$K$28,Dezember!$M$28,Dezember!$O$28)</c:f>
              <c:numCache>
                <c:formatCode>General</c:formatCode>
                <c:ptCount val="7"/>
              </c:numCache>
            </c:numRef>
          </c:val>
        </c:ser>
        <c:shape val="box"/>
        <c:axId val="145456128"/>
        <c:axId val="145470208"/>
        <c:axId val="0"/>
      </c:bar3DChart>
      <c:catAx>
        <c:axId val="145456128"/>
        <c:scaling>
          <c:orientation val="minMax"/>
        </c:scaling>
        <c:axPos val="b"/>
        <c:numFmt formatCode="hh:mm" sourceLinked="1"/>
        <c:tickLblPos val="nextTo"/>
        <c:txPr>
          <a:bodyPr/>
          <a:lstStyle/>
          <a:p>
            <a:pPr>
              <a:defRPr sz="800"/>
            </a:pPr>
            <a:endParaRPr lang="de-DE"/>
          </a:p>
        </c:txPr>
        <c:crossAx val="145470208"/>
        <c:crosses val="autoZero"/>
        <c:auto val="1"/>
        <c:lblAlgn val="ctr"/>
        <c:lblOffset val="100"/>
      </c:catAx>
      <c:valAx>
        <c:axId val="145470208"/>
        <c:scaling>
          <c:orientation val="minMax"/>
        </c:scaling>
        <c:axPos val="l"/>
        <c:majorGridlines/>
        <c:numFmt formatCode="General" sourceLinked="1"/>
        <c:tickLblPos val="nextTo"/>
        <c:crossAx val="145456128"/>
        <c:crosses val="autoZero"/>
        <c:crossBetween val="between"/>
      </c:valAx>
    </c:plotArea>
    <c:plotVisOnly val="1"/>
  </c:chart>
  <c:spPr>
    <a:noFill/>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Dezember!$B$36:$B$37</c:f>
              <c:strCache>
                <c:ptCount val="1"/>
                <c:pt idx="0">
                  <c:v>04.12.2013 Mittwoch</c:v>
                </c:pt>
              </c:strCache>
            </c:strRef>
          </c:tx>
          <c:dLbls>
            <c:showVal val="1"/>
          </c:dLbls>
          <c:cat>
            <c:numRef>
              <c:f>(Dezember!$C$37,Dezember!$E$37,Dezember!$G$37,Dezember!$I$37,Dezember!$K$37,Dezember!$M$37,Dezember!$O$37)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(Dezember!$C$38,Dezember!$E$38,Dezember!$G$38,Dezember!$I$38,Dezember!$K$38,Dezember!$M$38,Dezember!$O$38)</c:f>
              <c:numCache>
                <c:formatCode>General</c:formatCode>
                <c:ptCount val="7"/>
              </c:numCache>
            </c:numRef>
          </c:val>
        </c:ser>
        <c:shape val="box"/>
        <c:axId val="145629952"/>
        <c:axId val="145631488"/>
        <c:axId val="0"/>
      </c:bar3DChart>
      <c:catAx>
        <c:axId val="145629952"/>
        <c:scaling>
          <c:orientation val="minMax"/>
        </c:scaling>
        <c:axPos val="b"/>
        <c:numFmt formatCode="hh:mm" sourceLinked="1"/>
        <c:tickLblPos val="nextTo"/>
        <c:txPr>
          <a:bodyPr/>
          <a:lstStyle/>
          <a:p>
            <a:pPr>
              <a:defRPr sz="800"/>
            </a:pPr>
            <a:endParaRPr lang="de-DE"/>
          </a:p>
        </c:txPr>
        <c:crossAx val="145631488"/>
        <c:crosses val="autoZero"/>
        <c:auto val="1"/>
        <c:lblAlgn val="ctr"/>
        <c:lblOffset val="100"/>
      </c:catAx>
      <c:valAx>
        <c:axId val="145631488"/>
        <c:scaling>
          <c:orientation val="minMax"/>
        </c:scaling>
        <c:axPos val="l"/>
        <c:majorGridlines/>
        <c:numFmt formatCode="General" sourceLinked="1"/>
        <c:tickLblPos val="nextTo"/>
        <c:crossAx val="1456299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39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Dezember!$B$46:$B$47</c:f>
              <c:strCache>
                <c:ptCount val="1"/>
                <c:pt idx="0">
                  <c:v>05.12.2013 Donnerstag</c:v>
                </c:pt>
              </c:strCache>
            </c:strRef>
          </c:tx>
          <c:dLbls>
            <c:showVal val="1"/>
          </c:dLbls>
          <c:cat>
            <c:numRef>
              <c:f>(Dezember!$C$47,Dezember!$E$47,Dezember!$G$47,Dezember!$I$47,Dezember!$K$47,Dezember!$M$47,Dezember!$O$47)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(Dezember!$C$48,Dezember!$E$48,Dezember!$G$48,Dezember!$I$48,Dezember!$K$48,Dezember!$M$48,Dezember!$O$48)</c:f>
              <c:numCache>
                <c:formatCode>General</c:formatCode>
                <c:ptCount val="7"/>
              </c:numCache>
            </c:numRef>
          </c:val>
        </c:ser>
        <c:shape val="box"/>
        <c:axId val="145664256"/>
        <c:axId val="145678336"/>
        <c:axId val="0"/>
      </c:bar3DChart>
      <c:catAx>
        <c:axId val="145664256"/>
        <c:scaling>
          <c:orientation val="minMax"/>
        </c:scaling>
        <c:axPos val="b"/>
        <c:numFmt formatCode="hh:mm" sourceLinked="1"/>
        <c:tickLblPos val="nextTo"/>
        <c:txPr>
          <a:bodyPr/>
          <a:lstStyle/>
          <a:p>
            <a:pPr>
              <a:defRPr sz="800"/>
            </a:pPr>
            <a:endParaRPr lang="de-DE"/>
          </a:p>
        </c:txPr>
        <c:crossAx val="145678336"/>
        <c:crosses val="autoZero"/>
        <c:auto val="1"/>
        <c:lblAlgn val="ctr"/>
        <c:lblOffset val="100"/>
      </c:catAx>
      <c:valAx>
        <c:axId val="145678336"/>
        <c:scaling>
          <c:orientation val="minMax"/>
        </c:scaling>
        <c:axPos val="l"/>
        <c:majorGridlines/>
        <c:numFmt formatCode="General" sourceLinked="1"/>
        <c:tickLblPos val="nextTo"/>
        <c:crossAx val="1456642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Januar!$B$36:$B$37</c:f>
              <c:strCache>
                <c:ptCount val="1"/>
                <c:pt idx="0">
                  <c:v>04.01.2013 Freitag</c:v>
                </c:pt>
              </c:strCache>
            </c:strRef>
          </c:tx>
          <c:dLbls>
            <c:showVal val="1"/>
          </c:dLbls>
          <c:cat>
            <c:numRef>
              <c:f>(Januar!$C$37,Januar!$E$37,Januar!$G$37,Januar!$I$37,Januar!$K$37,Januar!$M$37,Januar!$O$37)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(Januar!$C$38,Januar!$E$38,Januar!$G$38,Januar!$I$38,Januar!$K$38,Januar!$M$38,Januar!$O$38)</c:f>
              <c:numCache>
                <c:formatCode>General</c:formatCode>
                <c:ptCount val="7"/>
              </c:numCache>
            </c:numRef>
          </c:val>
        </c:ser>
        <c:shape val="box"/>
        <c:axId val="83508608"/>
        <c:axId val="83510400"/>
        <c:axId val="0"/>
      </c:bar3DChart>
      <c:catAx>
        <c:axId val="83508608"/>
        <c:scaling>
          <c:orientation val="minMax"/>
        </c:scaling>
        <c:axPos val="b"/>
        <c:numFmt formatCode="hh:mm" sourceLinked="1"/>
        <c:tickLblPos val="nextTo"/>
        <c:crossAx val="83510400"/>
        <c:crosses val="autoZero"/>
        <c:auto val="1"/>
        <c:lblAlgn val="ctr"/>
        <c:lblOffset val="100"/>
      </c:catAx>
      <c:valAx>
        <c:axId val="83510400"/>
        <c:scaling>
          <c:orientation val="minMax"/>
        </c:scaling>
        <c:axPos val="l"/>
        <c:majorGridlines/>
        <c:numFmt formatCode="General" sourceLinked="1"/>
        <c:tickLblPos val="nextTo"/>
        <c:crossAx val="83508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Februar!$B$66:$B$67</c:f>
              <c:strCache>
                <c:ptCount val="1"/>
                <c:pt idx="0">
                  <c:v>07.02.2013 Donnerstag</c:v>
                </c:pt>
              </c:strCache>
            </c:strRef>
          </c:tx>
          <c:dLbls>
            <c:showVal val="1"/>
          </c:dLbls>
          <c:cat>
            <c:numRef>
              <c:f>(Februar!$C$67,Februar!$E$67,Februar!$G$67,Februar!$I$67,Februar!$K$67,Februar!$M$67,Februar!$O$67)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(Februar!$C$68,Februar!$E$68,Februar!$G$68,Februar!$I$68,Februar!$K$68,Februar!$M$68,Februar!$O$68)</c:f>
              <c:numCache>
                <c:formatCode>General</c:formatCode>
                <c:ptCount val="7"/>
              </c:numCache>
            </c:numRef>
          </c:val>
        </c:ser>
        <c:shape val="box"/>
        <c:axId val="104155008"/>
        <c:axId val="104156544"/>
        <c:axId val="0"/>
      </c:bar3DChart>
      <c:catAx>
        <c:axId val="104155008"/>
        <c:scaling>
          <c:orientation val="minMax"/>
        </c:scaling>
        <c:axPos val="b"/>
        <c:numFmt formatCode="hh:mm" sourceLinked="1"/>
        <c:tickLblPos val="nextTo"/>
        <c:txPr>
          <a:bodyPr/>
          <a:lstStyle/>
          <a:p>
            <a:pPr>
              <a:defRPr sz="800"/>
            </a:pPr>
            <a:endParaRPr lang="de-DE"/>
          </a:p>
        </c:txPr>
        <c:crossAx val="104156544"/>
        <c:crosses val="autoZero"/>
        <c:auto val="1"/>
        <c:lblAlgn val="ctr"/>
        <c:lblOffset val="100"/>
      </c:catAx>
      <c:valAx>
        <c:axId val="104156544"/>
        <c:scaling>
          <c:orientation val="minMax"/>
        </c:scaling>
        <c:axPos val="l"/>
        <c:majorGridlines/>
        <c:numFmt formatCode="General" sourceLinked="1"/>
        <c:tickLblPos val="nextTo"/>
        <c:crossAx val="104155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0.xml><?xml version="1.0" encoding="utf-8"?>
<c:chartSpace xmlns:c="http://schemas.openxmlformats.org/drawingml/2006/chart" xmlns:a="http://schemas.openxmlformats.org/drawingml/2006/main" xmlns:r="http://schemas.openxmlformats.org/officeDocument/2006/relationships">
  <c:lang val="de-DE"/>
  <c:chart>
    <c:title>
      <c:tx>
        <c:rich>
          <a:bodyPr/>
          <a:lstStyle/>
          <a:p>
            <a:pPr>
              <a:defRPr/>
            </a:pPr>
            <a:r>
              <a:rPr lang="de-DE" sz="1100"/>
              <a:t>06.02.2013 Mittwoch</a:t>
            </a:r>
          </a:p>
        </c:rich>
      </c:tx>
    </c:title>
    <c:view3D>
      <c:rAngAx val="1"/>
    </c:view3D>
    <c:plotArea>
      <c:layout/>
      <c:bar3DChart>
        <c:barDir val="col"/>
        <c:grouping val="clustered"/>
        <c:ser>
          <c:idx val="0"/>
          <c:order val="0"/>
          <c:tx>
            <c:strRef>
              <c:f>Dezember!$B$56:$B$57</c:f>
              <c:strCache>
                <c:ptCount val="1"/>
                <c:pt idx="0">
                  <c:v>06.12.2013 Freitag</c:v>
                </c:pt>
              </c:strCache>
            </c:strRef>
          </c:tx>
          <c:dLbls>
            <c:showVal val="1"/>
          </c:dLbls>
          <c:cat>
            <c:numRef>
              <c:f>(Dezember!$C$57,Dezember!$E$57,Dezember!$G$57,Dezember!$I$57,Dezember!$K$57,Dezember!$M$57,Dezember!$O$57)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(Dezember!$C$58,Dezember!$E$58,Dezember!$G$58,Dezember!$I$58,Dezember!$K$58,Dezember!$M$58,Dezember!$O$58)</c:f>
              <c:numCache>
                <c:formatCode>General</c:formatCode>
                <c:ptCount val="7"/>
              </c:numCache>
            </c:numRef>
          </c:val>
        </c:ser>
        <c:shape val="box"/>
        <c:axId val="145694720"/>
        <c:axId val="145696256"/>
        <c:axId val="0"/>
      </c:bar3DChart>
      <c:catAx>
        <c:axId val="145694720"/>
        <c:scaling>
          <c:orientation val="minMax"/>
        </c:scaling>
        <c:axPos val="b"/>
        <c:numFmt formatCode="hh:mm" sourceLinked="1"/>
        <c:tickLblPos val="nextTo"/>
        <c:txPr>
          <a:bodyPr/>
          <a:lstStyle/>
          <a:p>
            <a:pPr>
              <a:defRPr sz="800"/>
            </a:pPr>
            <a:endParaRPr lang="de-DE"/>
          </a:p>
        </c:txPr>
        <c:crossAx val="145696256"/>
        <c:crosses val="autoZero"/>
        <c:auto val="1"/>
        <c:lblAlgn val="ctr"/>
        <c:lblOffset val="100"/>
      </c:catAx>
      <c:valAx>
        <c:axId val="145696256"/>
        <c:scaling>
          <c:orientation val="minMax"/>
        </c:scaling>
        <c:axPos val="l"/>
        <c:majorGridlines/>
        <c:numFmt formatCode="General" sourceLinked="1"/>
        <c:tickLblPos val="nextTo"/>
        <c:crossAx val="1456947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Dezember!$B$66:$B$67</c:f>
              <c:strCache>
                <c:ptCount val="1"/>
                <c:pt idx="0">
                  <c:v>07.12.2013 Samstag</c:v>
                </c:pt>
              </c:strCache>
            </c:strRef>
          </c:tx>
          <c:dLbls>
            <c:showVal val="1"/>
          </c:dLbls>
          <c:cat>
            <c:numRef>
              <c:f>(Dezember!$C$67,Dezember!$E$67,Dezember!$G$67,Dezember!$I$67,Dezember!$K$67,Dezember!$M$67,Dezember!$O$67)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(Dezember!$C$68,Dezember!$E$68,Dezember!$G$68,Dezember!$I$68,Dezember!$K$68,Dezember!$M$68,Dezember!$O$68)</c:f>
              <c:numCache>
                <c:formatCode>General</c:formatCode>
                <c:ptCount val="7"/>
              </c:numCache>
            </c:numRef>
          </c:val>
        </c:ser>
        <c:shape val="box"/>
        <c:axId val="145733120"/>
        <c:axId val="145734656"/>
        <c:axId val="0"/>
      </c:bar3DChart>
      <c:catAx>
        <c:axId val="145733120"/>
        <c:scaling>
          <c:orientation val="minMax"/>
        </c:scaling>
        <c:axPos val="b"/>
        <c:numFmt formatCode="hh:mm" sourceLinked="1"/>
        <c:tickLblPos val="nextTo"/>
        <c:txPr>
          <a:bodyPr/>
          <a:lstStyle/>
          <a:p>
            <a:pPr>
              <a:defRPr sz="800"/>
            </a:pPr>
            <a:endParaRPr lang="de-DE"/>
          </a:p>
        </c:txPr>
        <c:crossAx val="145734656"/>
        <c:crosses val="autoZero"/>
        <c:auto val="1"/>
        <c:lblAlgn val="ctr"/>
        <c:lblOffset val="100"/>
      </c:catAx>
      <c:valAx>
        <c:axId val="145734656"/>
        <c:scaling>
          <c:orientation val="minMax"/>
        </c:scaling>
        <c:axPos val="l"/>
        <c:majorGridlines/>
        <c:numFmt formatCode="General" sourceLinked="1"/>
        <c:tickLblPos val="nextTo"/>
        <c:crossAx val="1457331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Dezember!$B$76:$B$77</c:f>
              <c:strCache>
                <c:ptCount val="1"/>
                <c:pt idx="0">
                  <c:v>08.12.2013 Sonntag</c:v>
                </c:pt>
              </c:strCache>
            </c:strRef>
          </c:tx>
          <c:dLbls>
            <c:showVal val="1"/>
          </c:dLbls>
          <c:cat>
            <c:numRef>
              <c:f>(Dezember!$C$77,Dezember!$E$77,Dezember!$G$77,Dezember!$I$77,Dezember!$K$77,Dezember!$M$77,Dezember!$O$77)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(Dezember!$C$78,Dezember!$E$78,Dezember!$G$78,Dezember!$I$78,Dezember!$K$78,Dezember!$M$78,Dezember!$O$78)</c:f>
              <c:numCache>
                <c:formatCode>General</c:formatCode>
                <c:ptCount val="7"/>
              </c:numCache>
            </c:numRef>
          </c:val>
        </c:ser>
        <c:shape val="box"/>
        <c:axId val="145525760"/>
        <c:axId val="145531648"/>
        <c:axId val="0"/>
      </c:bar3DChart>
      <c:catAx>
        <c:axId val="145525760"/>
        <c:scaling>
          <c:orientation val="minMax"/>
        </c:scaling>
        <c:axPos val="b"/>
        <c:numFmt formatCode="hh:mm" sourceLinked="1"/>
        <c:tickLblPos val="nextTo"/>
        <c:txPr>
          <a:bodyPr/>
          <a:lstStyle/>
          <a:p>
            <a:pPr>
              <a:defRPr sz="800"/>
            </a:pPr>
            <a:endParaRPr lang="de-DE"/>
          </a:p>
        </c:txPr>
        <c:crossAx val="145531648"/>
        <c:crosses val="autoZero"/>
        <c:auto val="1"/>
        <c:lblAlgn val="ctr"/>
        <c:lblOffset val="100"/>
      </c:catAx>
      <c:valAx>
        <c:axId val="145531648"/>
        <c:scaling>
          <c:orientation val="minMax"/>
        </c:scaling>
        <c:axPos val="l"/>
        <c:majorGridlines/>
        <c:numFmt formatCode="General" sourceLinked="1"/>
        <c:tickLblPos val="nextTo"/>
        <c:crossAx val="1455257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Dezember!$B$86:$B$87</c:f>
              <c:strCache>
                <c:ptCount val="1"/>
                <c:pt idx="0">
                  <c:v>09.12.2013 Montag</c:v>
                </c:pt>
              </c:strCache>
            </c:strRef>
          </c:tx>
          <c:dLbls>
            <c:showVal val="1"/>
          </c:dLbls>
          <c:cat>
            <c:numRef>
              <c:f>(Dezember!$C$87,Dezember!$E$87,Dezember!$G$87,Dezember!$I$87,Dezember!$K$87,Dezember!$M$87,Dezember!$O$87)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(Dezember!$C$88,Dezember!$E$88,Dezember!$G$88,Dezember!$I$88,Dezember!$K$88,Dezember!$M$88,Dezember!$O$88)</c:f>
              <c:numCache>
                <c:formatCode>General</c:formatCode>
                <c:ptCount val="7"/>
              </c:numCache>
            </c:numRef>
          </c:val>
        </c:ser>
        <c:shape val="box"/>
        <c:axId val="145552128"/>
        <c:axId val="145553664"/>
        <c:axId val="0"/>
      </c:bar3DChart>
      <c:catAx>
        <c:axId val="145552128"/>
        <c:scaling>
          <c:orientation val="minMax"/>
        </c:scaling>
        <c:axPos val="b"/>
        <c:numFmt formatCode="hh:mm" sourceLinked="1"/>
        <c:tickLblPos val="nextTo"/>
        <c:txPr>
          <a:bodyPr/>
          <a:lstStyle/>
          <a:p>
            <a:pPr>
              <a:defRPr sz="800"/>
            </a:pPr>
            <a:endParaRPr lang="de-DE"/>
          </a:p>
        </c:txPr>
        <c:crossAx val="145553664"/>
        <c:crosses val="autoZero"/>
        <c:auto val="1"/>
        <c:lblAlgn val="ctr"/>
        <c:lblOffset val="100"/>
      </c:catAx>
      <c:valAx>
        <c:axId val="145553664"/>
        <c:scaling>
          <c:orientation val="minMax"/>
        </c:scaling>
        <c:axPos val="l"/>
        <c:majorGridlines/>
        <c:numFmt formatCode="General" sourceLinked="1"/>
        <c:tickLblPos val="nextTo"/>
        <c:crossAx val="1455521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Dezember!$B$96:$B$97</c:f>
              <c:strCache>
                <c:ptCount val="1"/>
                <c:pt idx="0">
                  <c:v>10.12.2013 Dienstag</c:v>
                </c:pt>
              </c:strCache>
            </c:strRef>
          </c:tx>
          <c:dLbls>
            <c:showVal val="1"/>
          </c:dLbls>
          <c:cat>
            <c:numRef>
              <c:f>(Dezember!$C$97,Dezember!$E$97,Dezember!$G$97,Dezember!$I$97,Dezember!$K$97,Dezember!$M$97,Dezember!$O$97)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(Dezember!$C$98,Dezember!$E$98,Dezember!$G$98,Dezember!$I$98,Dezember!$K$98,Dezember!$M$98,Dezember!$O$98)</c:f>
              <c:numCache>
                <c:formatCode>General</c:formatCode>
                <c:ptCount val="7"/>
              </c:numCache>
            </c:numRef>
          </c:val>
        </c:ser>
        <c:shape val="box"/>
        <c:axId val="145791232"/>
        <c:axId val="145793024"/>
        <c:axId val="0"/>
      </c:bar3DChart>
      <c:catAx>
        <c:axId val="145791232"/>
        <c:scaling>
          <c:orientation val="minMax"/>
        </c:scaling>
        <c:axPos val="b"/>
        <c:numFmt formatCode="hh:mm" sourceLinked="1"/>
        <c:tickLblPos val="nextTo"/>
        <c:txPr>
          <a:bodyPr/>
          <a:lstStyle/>
          <a:p>
            <a:pPr>
              <a:defRPr sz="800"/>
            </a:pPr>
            <a:endParaRPr lang="de-DE"/>
          </a:p>
        </c:txPr>
        <c:crossAx val="145793024"/>
        <c:crosses val="autoZero"/>
        <c:auto val="1"/>
        <c:lblAlgn val="ctr"/>
        <c:lblOffset val="100"/>
      </c:catAx>
      <c:valAx>
        <c:axId val="145793024"/>
        <c:scaling>
          <c:orientation val="minMax"/>
        </c:scaling>
        <c:axPos val="l"/>
        <c:majorGridlines/>
        <c:numFmt formatCode="General" sourceLinked="1"/>
        <c:tickLblPos val="nextTo"/>
        <c:crossAx val="14579123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Dezember!$B$106:$B$107</c:f>
              <c:strCache>
                <c:ptCount val="1"/>
                <c:pt idx="0">
                  <c:v>11.12.2013 Mittwoch</c:v>
                </c:pt>
              </c:strCache>
            </c:strRef>
          </c:tx>
          <c:dLbls>
            <c:showVal val="1"/>
          </c:dLbls>
          <c:cat>
            <c:numRef>
              <c:f>(Dezember!$C$107,Dezember!$E$107,Dezember!$G$107,Dezember!$I$107,Dezember!$K$107,Dezember!$M$107,Dezember!$O$107)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(Dezember!$C$108,Dezember!$E$108,Dezember!$G$108,Dezember!$I$108,Dezember!$K$108,Dezember!$M$108,Dezember!$O$108)</c:f>
              <c:numCache>
                <c:formatCode>General</c:formatCode>
                <c:ptCount val="7"/>
              </c:numCache>
            </c:numRef>
          </c:val>
        </c:ser>
        <c:shape val="box"/>
        <c:axId val="145825792"/>
        <c:axId val="145827328"/>
        <c:axId val="0"/>
      </c:bar3DChart>
      <c:catAx>
        <c:axId val="145825792"/>
        <c:scaling>
          <c:orientation val="minMax"/>
        </c:scaling>
        <c:axPos val="b"/>
        <c:numFmt formatCode="hh:mm" sourceLinked="1"/>
        <c:tickLblPos val="nextTo"/>
        <c:txPr>
          <a:bodyPr/>
          <a:lstStyle/>
          <a:p>
            <a:pPr>
              <a:defRPr sz="800"/>
            </a:pPr>
            <a:endParaRPr lang="de-DE"/>
          </a:p>
        </c:txPr>
        <c:crossAx val="145827328"/>
        <c:crosses val="autoZero"/>
        <c:auto val="1"/>
        <c:lblAlgn val="ctr"/>
        <c:lblOffset val="100"/>
      </c:catAx>
      <c:valAx>
        <c:axId val="145827328"/>
        <c:scaling>
          <c:orientation val="minMax"/>
        </c:scaling>
        <c:axPos val="l"/>
        <c:majorGridlines/>
        <c:numFmt formatCode="General" sourceLinked="1"/>
        <c:tickLblPos val="nextTo"/>
        <c:crossAx val="14582579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Dezember!$B$116:$B$117</c:f>
              <c:strCache>
                <c:ptCount val="1"/>
                <c:pt idx="0">
                  <c:v>12.12.2013 Donnerstag</c:v>
                </c:pt>
              </c:strCache>
            </c:strRef>
          </c:tx>
          <c:dLbls>
            <c:showVal val="1"/>
          </c:dLbls>
          <c:cat>
            <c:numRef>
              <c:f>(Dezember!$C$117,Dezember!$E$117,Dezember!$G$117,Dezember!$I$117,Dezember!$K$117,Dezember!$M$117,Dezember!$O$117)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(Dezember!$C$118,Dezember!$E$118,Dezember!$G$118,Dezember!$I$118,Dezember!$K$118,Dezember!$M$118,Dezember!$O$118)</c:f>
              <c:numCache>
                <c:formatCode>General</c:formatCode>
                <c:ptCount val="7"/>
              </c:numCache>
            </c:numRef>
          </c:val>
        </c:ser>
        <c:shape val="box"/>
        <c:axId val="145868288"/>
        <c:axId val="145869824"/>
        <c:axId val="0"/>
      </c:bar3DChart>
      <c:catAx>
        <c:axId val="145868288"/>
        <c:scaling>
          <c:orientation val="minMax"/>
        </c:scaling>
        <c:axPos val="b"/>
        <c:numFmt formatCode="hh:mm" sourceLinked="1"/>
        <c:tickLblPos val="nextTo"/>
        <c:txPr>
          <a:bodyPr/>
          <a:lstStyle/>
          <a:p>
            <a:pPr>
              <a:defRPr sz="800"/>
            </a:pPr>
            <a:endParaRPr lang="de-DE"/>
          </a:p>
        </c:txPr>
        <c:crossAx val="145869824"/>
        <c:crosses val="autoZero"/>
        <c:auto val="1"/>
        <c:lblAlgn val="ctr"/>
        <c:lblOffset val="100"/>
      </c:catAx>
      <c:valAx>
        <c:axId val="145869824"/>
        <c:scaling>
          <c:orientation val="minMax"/>
        </c:scaling>
        <c:axPos val="l"/>
        <c:majorGridlines/>
        <c:numFmt formatCode="General" sourceLinked="1"/>
        <c:tickLblPos val="nextTo"/>
        <c:crossAx val="1458682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Dezember!$B$126:$B$127</c:f>
              <c:strCache>
                <c:ptCount val="1"/>
                <c:pt idx="0">
                  <c:v>13.12.2013 Freitag</c:v>
                </c:pt>
              </c:strCache>
            </c:strRef>
          </c:tx>
          <c:dLbls>
            <c:showVal val="1"/>
          </c:dLbls>
          <c:cat>
            <c:numRef>
              <c:f>(Dezember!$C$127,Dezember!$E$127,Dezember!$G$127,Dezember!$I$127,Dezember!$K$127,Dezember!$M$127,Dezember!$O$127)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(Dezember!$C$128,Dezember!$E$128,Dezember!$G$128,Dezember!$I$128,Dezember!$K$128,Dezember!$M$128,Dezember!$O$128)</c:f>
              <c:numCache>
                <c:formatCode>General</c:formatCode>
                <c:ptCount val="7"/>
              </c:numCache>
            </c:numRef>
          </c:val>
        </c:ser>
        <c:shape val="box"/>
        <c:axId val="145894400"/>
        <c:axId val="145920768"/>
        <c:axId val="0"/>
      </c:bar3DChart>
      <c:catAx>
        <c:axId val="145894400"/>
        <c:scaling>
          <c:orientation val="minMax"/>
        </c:scaling>
        <c:axPos val="b"/>
        <c:numFmt formatCode="hh:mm" sourceLinked="1"/>
        <c:tickLblPos val="nextTo"/>
        <c:txPr>
          <a:bodyPr/>
          <a:lstStyle/>
          <a:p>
            <a:pPr>
              <a:defRPr sz="800"/>
            </a:pPr>
            <a:endParaRPr lang="de-DE"/>
          </a:p>
        </c:txPr>
        <c:crossAx val="145920768"/>
        <c:crosses val="autoZero"/>
        <c:auto val="1"/>
        <c:lblAlgn val="ctr"/>
        <c:lblOffset val="100"/>
      </c:catAx>
      <c:valAx>
        <c:axId val="145920768"/>
        <c:scaling>
          <c:orientation val="minMax"/>
        </c:scaling>
        <c:axPos val="l"/>
        <c:majorGridlines/>
        <c:numFmt formatCode="General" sourceLinked="1"/>
        <c:tickLblPos val="nextTo"/>
        <c:crossAx val="145894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Dezember!$B$136:$B$137</c:f>
              <c:strCache>
                <c:ptCount val="1"/>
                <c:pt idx="0">
                  <c:v>14.12.2013 Samstag</c:v>
                </c:pt>
              </c:strCache>
            </c:strRef>
          </c:tx>
          <c:dLbls>
            <c:showVal val="1"/>
          </c:dLbls>
          <c:cat>
            <c:numRef>
              <c:f>(Dezember!$C$137,Dezember!$E$137,Dezember!$G$137,Dezember!$I$137,Dezember!$K$137,Dezember!$M$137,Dezember!$O$137)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(Dezember!$C$138,Dezember!$E$138,Dezember!$G$138,Dezember!$I$138,Dezember!$K$138,Dezember!$M$138,Dezember!$O$138)</c:f>
              <c:numCache>
                <c:formatCode>General</c:formatCode>
                <c:ptCount val="7"/>
              </c:numCache>
            </c:numRef>
          </c:val>
        </c:ser>
        <c:shape val="box"/>
        <c:axId val="145941248"/>
        <c:axId val="145942784"/>
        <c:axId val="0"/>
      </c:bar3DChart>
      <c:catAx>
        <c:axId val="145941248"/>
        <c:scaling>
          <c:orientation val="minMax"/>
        </c:scaling>
        <c:axPos val="b"/>
        <c:numFmt formatCode="hh:mm" sourceLinked="1"/>
        <c:tickLblPos val="nextTo"/>
        <c:txPr>
          <a:bodyPr/>
          <a:lstStyle/>
          <a:p>
            <a:pPr>
              <a:defRPr sz="800"/>
            </a:pPr>
            <a:endParaRPr lang="de-DE"/>
          </a:p>
        </c:txPr>
        <c:crossAx val="145942784"/>
        <c:crosses val="autoZero"/>
        <c:auto val="1"/>
        <c:lblAlgn val="ctr"/>
        <c:lblOffset val="100"/>
      </c:catAx>
      <c:valAx>
        <c:axId val="145942784"/>
        <c:scaling>
          <c:orientation val="minMax"/>
        </c:scaling>
        <c:axPos val="l"/>
        <c:majorGridlines/>
        <c:numFmt formatCode="General" sourceLinked="1"/>
        <c:tickLblPos val="nextTo"/>
        <c:crossAx val="1459412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0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Dezember!$B$146:$B$147</c:f>
              <c:strCache>
                <c:ptCount val="1"/>
                <c:pt idx="0">
                  <c:v>15.12.2013 Sonntag</c:v>
                </c:pt>
              </c:strCache>
            </c:strRef>
          </c:tx>
          <c:dLbls>
            <c:showVal val="1"/>
          </c:dLbls>
          <c:cat>
            <c:numRef>
              <c:f>(Dezember!$C$147,Dezember!$E$147,Dezember!$G$147,Dezember!$I$147,Dezember!$K$147,Dezember!$M$147,Dezember!$O$147)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(Dezember!$C$148,Dezember!$E$148,Dezember!$G$148,Dezember!$I$148,Dezember!$K$148,Dezember!$M$148,Dezember!$O$148)</c:f>
              <c:numCache>
                <c:formatCode>General</c:formatCode>
                <c:ptCount val="7"/>
              </c:numCache>
            </c:numRef>
          </c:val>
        </c:ser>
        <c:shape val="box"/>
        <c:axId val="145971456"/>
        <c:axId val="145981440"/>
        <c:axId val="0"/>
      </c:bar3DChart>
      <c:catAx>
        <c:axId val="145971456"/>
        <c:scaling>
          <c:orientation val="minMax"/>
        </c:scaling>
        <c:axPos val="b"/>
        <c:numFmt formatCode="hh:mm" sourceLinked="1"/>
        <c:tickLblPos val="nextTo"/>
        <c:txPr>
          <a:bodyPr/>
          <a:lstStyle/>
          <a:p>
            <a:pPr>
              <a:defRPr sz="800"/>
            </a:pPr>
            <a:endParaRPr lang="de-DE"/>
          </a:p>
        </c:txPr>
        <c:crossAx val="145981440"/>
        <c:crosses val="autoZero"/>
        <c:auto val="1"/>
        <c:lblAlgn val="ctr"/>
        <c:lblOffset val="100"/>
      </c:catAx>
      <c:valAx>
        <c:axId val="145981440"/>
        <c:scaling>
          <c:orientation val="minMax"/>
        </c:scaling>
        <c:axPos val="l"/>
        <c:majorGridlines/>
        <c:numFmt formatCode="General" sourceLinked="1"/>
        <c:tickLblPos val="nextTo"/>
        <c:crossAx val="1459714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Februar!$B$76:$B$77</c:f>
              <c:strCache>
                <c:ptCount val="1"/>
                <c:pt idx="0">
                  <c:v>08.02.2013 Freitag</c:v>
                </c:pt>
              </c:strCache>
            </c:strRef>
          </c:tx>
          <c:dLbls>
            <c:showVal val="1"/>
          </c:dLbls>
          <c:cat>
            <c:numRef>
              <c:f>(Februar!$C$77,Februar!$E$77,Februar!$G$77,Februar!$I$77,Februar!$K$77,Februar!$M$77,Februar!$O$77)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(Februar!$C$78,Februar!$E$78,Februar!$G$78,Februar!$I$78,Februar!$K$78,Februar!$M$78,Februar!$O$78)</c:f>
              <c:numCache>
                <c:formatCode>General</c:formatCode>
                <c:ptCount val="7"/>
              </c:numCache>
            </c:numRef>
          </c:val>
        </c:ser>
        <c:shape val="box"/>
        <c:axId val="104209792"/>
        <c:axId val="104211584"/>
        <c:axId val="0"/>
      </c:bar3DChart>
      <c:catAx>
        <c:axId val="104209792"/>
        <c:scaling>
          <c:orientation val="minMax"/>
        </c:scaling>
        <c:axPos val="b"/>
        <c:numFmt formatCode="hh:mm" sourceLinked="1"/>
        <c:tickLblPos val="nextTo"/>
        <c:txPr>
          <a:bodyPr/>
          <a:lstStyle/>
          <a:p>
            <a:pPr>
              <a:defRPr sz="800"/>
            </a:pPr>
            <a:endParaRPr lang="de-DE"/>
          </a:p>
        </c:txPr>
        <c:crossAx val="104211584"/>
        <c:crosses val="autoZero"/>
        <c:auto val="1"/>
        <c:lblAlgn val="ctr"/>
        <c:lblOffset val="100"/>
      </c:catAx>
      <c:valAx>
        <c:axId val="104211584"/>
        <c:scaling>
          <c:orientation val="minMax"/>
        </c:scaling>
        <c:axPos val="l"/>
        <c:majorGridlines/>
        <c:numFmt formatCode="General" sourceLinked="1"/>
        <c:tickLblPos val="nextTo"/>
        <c:crossAx val="1042097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Dezember!$B$156:$B$157</c:f>
              <c:strCache>
                <c:ptCount val="1"/>
                <c:pt idx="0">
                  <c:v>16.12.2013 Montag</c:v>
                </c:pt>
              </c:strCache>
            </c:strRef>
          </c:tx>
          <c:dLbls>
            <c:showVal val="1"/>
          </c:dLbls>
          <c:cat>
            <c:numRef>
              <c:f>(Dezember!$C$157,Dezember!$E$157,Dezember!$G$157,Dezember!$I$157,Dezember!$K$157,Dezember!$M$157,Dezember!$O$157)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(Dezember!$C$158,Dezember!$E$158,Dezember!$G$158,Dezember!$I$158,Dezember!$K$158,Dezember!$M$158,Dezember!$O$158)</c:f>
              <c:numCache>
                <c:formatCode>General</c:formatCode>
                <c:ptCount val="7"/>
              </c:numCache>
            </c:numRef>
          </c:val>
        </c:ser>
        <c:shape val="box"/>
        <c:axId val="146010112"/>
        <c:axId val="146011648"/>
        <c:axId val="0"/>
      </c:bar3DChart>
      <c:catAx>
        <c:axId val="146010112"/>
        <c:scaling>
          <c:orientation val="minMax"/>
        </c:scaling>
        <c:axPos val="b"/>
        <c:numFmt formatCode="hh:mm" sourceLinked="1"/>
        <c:tickLblPos val="nextTo"/>
        <c:txPr>
          <a:bodyPr/>
          <a:lstStyle/>
          <a:p>
            <a:pPr>
              <a:defRPr sz="800"/>
            </a:pPr>
            <a:endParaRPr lang="de-DE"/>
          </a:p>
        </c:txPr>
        <c:crossAx val="146011648"/>
        <c:crosses val="autoZero"/>
        <c:auto val="1"/>
        <c:lblAlgn val="ctr"/>
        <c:lblOffset val="100"/>
      </c:catAx>
      <c:valAx>
        <c:axId val="146011648"/>
        <c:scaling>
          <c:orientation val="minMax"/>
        </c:scaling>
        <c:axPos val="l"/>
        <c:majorGridlines/>
        <c:numFmt formatCode="General" sourceLinked="1"/>
        <c:tickLblPos val="nextTo"/>
        <c:crossAx val="1460101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Dezember!$B$166:$B$167</c:f>
              <c:strCache>
                <c:ptCount val="1"/>
                <c:pt idx="0">
                  <c:v>17.12.2013 Dienstag</c:v>
                </c:pt>
              </c:strCache>
            </c:strRef>
          </c:tx>
          <c:dLbls>
            <c:showVal val="1"/>
          </c:dLbls>
          <c:cat>
            <c:numRef>
              <c:f>(Dezember!$C$167,Dezember!$E$167,Dezember!$G$167,Dezember!$I$167,Dezember!$K$167,Dezember!$M$167,Dezember!$O$167)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(Dezember!$C$168,Dezember!$E$168,Dezember!$G$168,Dezember!$I$168,Dezember!$K$168,Dezember!$M$168,Dezember!$O$168)</c:f>
              <c:numCache>
                <c:formatCode>General</c:formatCode>
                <c:ptCount val="7"/>
              </c:numCache>
            </c:numRef>
          </c:val>
        </c:ser>
        <c:shape val="box"/>
        <c:axId val="146032128"/>
        <c:axId val="146033664"/>
        <c:axId val="0"/>
      </c:bar3DChart>
      <c:catAx>
        <c:axId val="146032128"/>
        <c:scaling>
          <c:orientation val="minMax"/>
        </c:scaling>
        <c:axPos val="b"/>
        <c:numFmt formatCode="hh:mm" sourceLinked="1"/>
        <c:tickLblPos val="nextTo"/>
        <c:txPr>
          <a:bodyPr/>
          <a:lstStyle/>
          <a:p>
            <a:pPr>
              <a:defRPr sz="800"/>
            </a:pPr>
            <a:endParaRPr lang="de-DE"/>
          </a:p>
        </c:txPr>
        <c:crossAx val="146033664"/>
        <c:crosses val="autoZero"/>
        <c:auto val="1"/>
        <c:lblAlgn val="ctr"/>
        <c:lblOffset val="100"/>
      </c:catAx>
      <c:valAx>
        <c:axId val="146033664"/>
        <c:scaling>
          <c:orientation val="minMax"/>
        </c:scaling>
        <c:axPos val="l"/>
        <c:majorGridlines/>
        <c:numFmt formatCode="General" sourceLinked="1"/>
        <c:tickLblPos val="nextTo"/>
        <c:crossAx val="1460321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Dezember!$B$176:$B$177</c:f>
              <c:strCache>
                <c:ptCount val="1"/>
                <c:pt idx="0">
                  <c:v>18.12.2013 Mittwoch</c:v>
                </c:pt>
              </c:strCache>
            </c:strRef>
          </c:tx>
          <c:dLbls>
            <c:showVal val="1"/>
          </c:dLbls>
          <c:cat>
            <c:numRef>
              <c:f>(Dezember!$C$177,Dezember!$E$177,Dezember!$G$177,Dezember!$I$177,Dezember!$K$177,Dezember!$M$177,Dezember!$O$177)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(Dezember!$C$178,Dezember!$E$178,Dezember!$G$178,Dezember!$I$178,Dezember!$K$178,Dezember!$M$178,Dezember!$O$178)</c:f>
              <c:numCache>
                <c:formatCode>General</c:formatCode>
                <c:ptCount val="7"/>
              </c:numCache>
            </c:numRef>
          </c:val>
        </c:ser>
        <c:shape val="box"/>
        <c:axId val="146058240"/>
        <c:axId val="146072320"/>
        <c:axId val="0"/>
      </c:bar3DChart>
      <c:catAx>
        <c:axId val="146058240"/>
        <c:scaling>
          <c:orientation val="minMax"/>
        </c:scaling>
        <c:axPos val="b"/>
        <c:numFmt formatCode="hh:mm" sourceLinked="1"/>
        <c:tickLblPos val="nextTo"/>
        <c:txPr>
          <a:bodyPr/>
          <a:lstStyle/>
          <a:p>
            <a:pPr>
              <a:defRPr sz="800"/>
            </a:pPr>
            <a:endParaRPr lang="de-DE"/>
          </a:p>
        </c:txPr>
        <c:crossAx val="146072320"/>
        <c:crosses val="autoZero"/>
        <c:auto val="1"/>
        <c:lblAlgn val="ctr"/>
        <c:lblOffset val="100"/>
      </c:catAx>
      <c:valAx>
        <c:axId val="146072320"/>
        <c:scaling>
          <c:orientation val="minMax"/>
        </c:scaling>
        <c:axPos val="l"/>
        <c:majorGridlines/>
        <c:numFmt formatCode="General" sourceLinked="1"/>
        <c:tickLblPos val="nextTo"/>
        <c:crossAx val="1460582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Dezember!$B$186:$B$187</c:f>
              <c:strCache>
                <c:ptCount val="1"/>
                <c:pt idx="0">
                  <c:v>19.12.2013 Donnerstag</c:v>
                </c:pt>
              </c:strCache>
            </c:strRef>
          </c:tx>
          <c:dLbls>
            <c:showVal val="1"/>
          </c:dLbls>
          <c:cat>
            <c:numRef>
              <c:f>(Dezember!$C$187,Dezember!$E$187,Dezember!$G$187,Dezember!$I$187,Dezember!$K$187,Dezember!$M$187,Dezember!$O$187)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(Dezember!$C$188,Dezember!$E$188,Dezember!$G$188,Dezember!$I$188,Dezember!$K$188,Dezember!$M$188,Dezember!$O$188)</c:f>
              <c:numCache>
                <c:formatCode>General</c:formatCode>
                <c:ptCount val="7"/>
              </c:numCache>
            </c:numRef>
          </c:val>
        </c:ser>
        <c:shape val="box"/>
        <c:axId val="146195200"/>
        <c:axId val="146196736"/>
        <c:axId val="0"/>
      </c:bar3DChart>
      <c:catAx>
        <c:axId val="146195200"/>
        <c:scaling>
          <c:orientation val="minMax"/>
        </c:scaling>
        <c:axPos val="b"/>
        <c:numFmt formatCode="hh:mm" sourceLinked="1"/>
        <c:tickLblPos val="nextTo"/>
        <c:txPr>
          <a:bodyPr/>
          <a:lstStyle/>
          <a:p>
            <a:pPr>
              <a:defRPr sz="800"/>
            </a:pPr>
            <a:endParaRPr lang="de-DE"/>
          </a:p>
        </c:txPr>
        <c:crossAx val="146196736"/>
        <c:crosses val="autoZero"/>
        <c:auto val="1"/>
        <c:lblAlgn val="ctr"/>
        <c:lblOffset val="100"/>
      </c:catAx>
      <c:valAx>
        <c:axId val="146196736"/>
        <c:scaling>
          <c:orientation val="minMax"/>
        </c:scaling>
        <c:axPos val="l"/>
        <c:majorGridlines/>
        <c:numFmt formatCode="General" sourceLinked="1"/>
        <c:tickLblPos val="nextTo"/>
        <c:crossAx val="1461952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Dezember!$B$196:$B$197</c:f>
              <c:strCache>
                <c:ptCount val="1"/>
                <c:pt idx="0">
                  <c:v>20.12.2013 Freitag</c:v>
                </c:pt>
              </c:strCache>
            </c:strRef>
          </c:tx>
          <c:dLbls>
            <c:showVal val="1"/>
          </c:dLbls>
          <c:cat>
            <c:numRef>
              <c:f>(Dezember!$C$197,Dezember!$E$197,Dezember!$G$197,Dezember!$I$197,Dezember!$K$197,Dezember!$M$197,Dezember!$O$197)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(Dezember!$C$198,Dezember!$E$198,Dezember!$G$198,Dezember!$I$198,Dezember!$K$198,Dezember!$M$198,Dezember!$O$198)</c:f>
              <c:numCache>
                <c:formatCode>General</c:formatCode>
                <c:ptCount val="7"/>
              </c:numCache>
            </c:numRef>
          </c:val>
        </c:ser>
        <c:shape val="box"/>
        <c:axId val="143207040"/>
        <c:axId val="143217024"/>
        <c:axId val="0"/>
      </c:bar3DChart>
      <c:catAx>
        <c:axId val="143207040"/>
        <c:scaling>
          <c:orientation val="minMax"/>
        </c:scaling>
        <c:axPos val="b"/>
        <c:numFmt formatCode="hh:mm" sourceLinked="1"/>
        <c:tickLblPos val="nextTo"/>
        <c:txPr>
          <a:bodyPr/>
          <a:lstStyle/>
          <a:p>
            <a:pPr>
              <a:defRPr sz="800"/>
            </a:pPr>
            <a:endParaRPr lang="de-DE"/>
          </a:p>
        </c:txPr>
        <c:crossAx val="143217024"/>
        <c:crosses val="autoZero"/>
        <c:auto val="1"/>
        <c:lblAlgn val="ctr"/>
        <c:lblOffset val="100"/>
      </c:catAx>
      <c:valAx>
        <c:axId val="143217024"/>
        <c:scaling>
          <c:orientation val="minMax"/>
        </c:scaling>
        <c:axPos val="l"/>
        <c:majorGridlines/>
        <c:numFmt formatCode="General" sourceLinked="1"/>
        <c:tickLblPos val="nextTo"/>
        <c:crossAx val="1432070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Dezember!$B$206:$B$207</c:f>
              <c:strCache>
                <c:ptCount val="1"/>
                <c:pt idx="0">
                  <c:v>21.12.2013 Samstag</c:v>
                </c:pt>
              </c:strCache>
            </c:strRef>
          </c:tx>
          <c:dLbls>
            <c:showVal val="1"/>
          </c:dLbls>
          <c:cat>
            <c:numRef>
              <c:f>(Dezember!$C$207,Dezember!$E$207,Dezember!$G$207,Dezember!$I$207,Dezember!$K$207,Dezember!$M$207,Dezember!$O$207)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(Dezember!$C$208,Dezember!$E$208,Dezember!$G$208,Dezember!$I$208,Dezember!$K$208,Dezember!$M$208,Dezember!$O$208)</c:f>
              <c:numCache>
                <c:formatCode>General</c:formatCode>
                <c:ptCount val="7"/>
              </c:numCache>
            </c:numRef>
          </c:val>
        </c:ser>
        <c:shape val="box"/>
        <c:axId val="143233408"/>
        <c:axId val="143234944"/>
        <c:axId val="0"/>
      </c:bar3DChart>
      <c:catAx>
        <c:axId val="143233408"/>
        <c:scaling>
          <c:orientation val="minMax"/>
        </c:scaling>
        <c:axPos val="b"/>
        <c:numFmt formatCode="hh:mm" sourceLinked="1"/>
        <c:tickLblPos val="nextTo"/>
        <c:txPr>
          <a:bodyPr/>
          <a:lstStyle/>
          <a:p>
            <a:pPr>
              <a:defRPr sz="800"/>
            </a:pPr>
            <a:endParaRPr lang="de-DE"/>
          </a:p>
        </c:txPr>
        <c:crossAx val="143234944"/>
        <c:crosses val="autoZero"/>
        <c:auto val="1"/>
        <c:lblAlgn val="ctr"/>
        <c:lblOffset val="100"/>
      </c:catAx>
      <c:valAx>
        <c:axId val="143234944"/>
        <c:scaling>
          <c:orientation val="minMax"/>
        </c:scaling>
        <c:axPos val="l"/>
        <c:majorGridlines/>
        <c:numFmt formatCode="General" sourceLinked="1"/>
        <c:tickLblPos val="nextTo"/>
        <c:crossAx val="143233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Dezember!$B$216:$B$217</c:f>
              <c:strCache>
                <c:ptCount val="1"/>
                <c:pt idx="0">
                  <c:v>22.12.2013 Sonntag</c:v>
                </c:pt>
              </c:strCache>
            </c:strRef>
          </c:tx>
          <c:dLbls>
            <c:showVal val="1"/>
          </c:dLbls>
          <c:cat>
            <c:numRef>
              <c:f>(Dezember!$C$217,Dezember!$E$217,Dezember!$G$217,Dezember!$I$217,Dezember!$K$217,Dezember!$M$217,Dezember!$O$217)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(Dezember!$C$218,Dezember!$E$218,Dezember!$G$218,Dezember!$I$218,Dezember!$K$218,Dezember!$M$218,Dezember!$O$218)</c:f>
              <c:numCache>
                <c:formatCode>General</c:formatCode>
                <c:ptCount val="7"/>
              </c:numCache>
            </c:numRef>
          </c:val>
        </c:ser>
        <c:shape val="box"/>
        <c:axId val="144918400"/>
        <c:axId val="144919936"/>
        <c:axId val="0"/>
      </c:bar3DChart>
      <c:catAx>
        <c:axId val="144918400"/>
        <c:scaling>
          <c:orientation val="minMax"/>
        </c:scaling>
        <c:axPos val="b"/>
        <c:numFmt formatCode="hh:mm" sourceLinked="1"/>
        <c:tickLblPos val="nextTo"/>
        <c:txPr>
          <a:bodyPr/>
          <a:lstStyle/>
          <a:p>
            <a:pPr>
              <a:defRPr sz="800"/>
            </a:pPr>
            <a:endParaRPr lang="de-DE"/>
          </a:p>
        </c:txPr>
        <c:crossAx val="144919936"/>
        <c:crosses val="autoZero"/>
        <c:auto val="1"/>
        <c:lblAlgn val="ctr"/>
        <c:lblOffset val="100"/>
      </c:catAx>
      <c:valAx>
        <c:axId val="144919936"/>
        <c:scaling>
          <c:orientation val="minMax"/>
        </c:scaling>
        <c:axPos val="l"/>
        <c:majorGridlines/>
        <c:numFmt formatCode="General" sourceLinked="1"/>
        <c:tickLblPos val="nextTo"/>
        <c:crossAx val="144918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Dezember!$B$226:$B$227</c:f>
              <c:strCache>
                <c:ptCount val="1"/>
                <c:pt idx="0">
                  <c:v>23.12.2013 Montag</c:v>
                </c:pt>
              </c:strCache>
            </c:strRef>
          </c:tx>
          <c:dLbls>
            <c:showVal val="1"/>
          </c:dLbls>
          <c:cat>
            <c:numRef>
              <c:f>(Dezember!$C$227,Dezember!$E$227,Dezember!$G$227,Dezember!$I$227,Dezember!$K$227,Dezember!$M$227,Dezember!$O$227)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(Dezember!$C$228,Dezember!$E$228,Dezember!$G$228,Dezember!$I$228,Dezember!$K$228,Dezember!$M$228,Dezember!$O$228)</c:f>
              <c:numCache>
                <c:formatCode>General</c:formatCode>
                <c:ptCount val="7"/>
              </c:numCache>
            </c:numRef>
          </c:val>
        </c:ser>
        <c:shape val="box"/>
        <c:axId val="144932224"/>
        <c:axId val="146211968"/>
        <c:axId val="0"/>
      </c:bar3DChart>
      <c:catAx>
        <c:axId val="144932224"/>
        <c:scaling>
          <c:orientation val="minMax"/>
        </c:scaling>
        <c:axPos val="b"/>
        <c:numFmt formatCode="hh:mm" sourceLinked="1"/>
        <c:tickLblPos val="nextTo"/>
        <c:txPr>
          <a:bodyPr/>
          <a:lstStyle/>
          <a:p>
            <a:pPr>
              <a:defRPr sz="800"/>
            </a:pPr>
            <a:endParaRPr lang="de-DE"/>
          </a:p>
        </c:txPr>
        <c:crossAx val="146211968"/>
        <c:crosses val="autoZero"/>
        <c:auto val="1"/>
        <c:lblAlgn val="ctr"/>
        <c:lblOffset val="100"/>
      </c:catAx>
      <c:valAx>
        <c:axId val="146211968"/>
        <c:scaling>
          <c:orientation val="minMax"/>
        </c:scaling>
        <c:axPos val="l"/>
        <c:majorGridlines/>
        <c:numFmt formatCode="General" sourceLinked="1"/>
        <c:tickLblPos val="nextTo"/>
        <c:crossAx val="1449322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Dezember!$B$236:$B$237</c:f>
              <c:strCache>
                <c:ptCount val="1"/>
                <c:pt idx="0">
                  <c:v>24.12.2013 Dienstag</c:v>
                </c:pt>
              </c:strCache>
            </c:strRef>
          </c:tx>
          <c:dLbls>
            <c:showVal val="1"/>
          </c:dLbls>
          <c:cat>
            <c:numRef>
              <c:f>(Dezember!$C$237,Dezember!$E$237,Dezember!$G$237,Dezember!$I$237,Dezember!$K$237,Dezember!$M$237,Dezember!$O$237)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(Dezember!$C$238,Dezember!$E$238,Dezember!$G$238,Dezember!$I$238,Dezember!$K$238,Dezember!$M$238,Dezember!$O$238)</c:f>
              <c:numCache>
                <c:formatCode>General</c:formatCode>
                <c:ptCount val="7"/>
              </c:numCache>
            </c:numRef>
          </c:val>
        </c:ser>
        <c:shape val="box"/>
        <c:axId val="146236160"/>
        <c:axId val="146237696"/>
        <c:axId val="0"/>
      </c:bar3DChart>
      <c:catAx>
        <c:axId val="146236160"/>
        <c:scaling>
          <c:orientation val="minMax"/>
        </c:scaling>
        <c:axPos val="b"/>
        <c:numFmt formatCode="hh:mm" sourceLinked="1"/>
        <c:tickLblPos val="nextTo"/>
        <c:txPr>
          <a:bodyPr/>
          <a:lstStyle/>
          <a:p>
            <a:pPr>
              <a:defRPr sz="800"/>
            </a:pPr>
            <a:endParaRPr lang="de-DE"/>
          </a:p>
        </c:txPr>
        <c:crossAx val="146237696"/>
        <c:crosses val="autoZero"/>
        <c:auto val="1"/>
        <c:lblAlgn val="ctr"/>
        <c:lblOffset val="100"/>
      </c:catAx>
      <c:valAx>
        <c:axId val="146237696"/>
        <c:scaling>
          <c:orientation val="minMax"/>
        </c:scaling>
        <c:axPos val="l"/>
        <c:majorGridlines/>
        <c:numFmt formatCode="General" sourceLinked="1"/>
        <c:tickLblPos val="nextTo"/>
        <c:crossAx val="1462361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1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Dezember!$B$246:$B$247</c:f>
              <c:strCache>
                <c:ptCount val="1"/>
                <c:pt idx="0">
                  <c:v>25.12.2013 Mittwoch</c:v>
                </c:pt>
              </c:strCache>
            </c:strRef>
          </c:tx>
          <c:dLbls>
            <c:showVal val="1"/>
          </c:dLbls>
          <c:cat>
            <c:numRef>
              <c:f>(Dezember!$C$247,Dezember!$E$247,Dezember!$G$247,Dezember!$I$247,Dezember!$K$247,Dezember!$M$247,Dezember!$O$247)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(Dezember!$C$248,Dezember!$E$248,Dezember!$G$248,Dezember!$I$248,Dezember!$K$248,Dezember!$M$248,Dezember!$O$248)</c:f>
              <c:numCache>
                <c:formatCode>General</c:formatCode>
                <c:ptCount val="7"/>
              </c:numCache>
            </c:numRef>
          </c:val>
        </c:ser>
        <c:shape val="box"/>
        <c:axId val="146278656"/>
        <c:axId val="146292736"/>
        <c:axId val="0"/>
      </c:bar3DChart>
      <c:catAx>
        <c:axId val="146278656"/>
        <c:scaling>
          <c:orientation val="minMax"/>
        </c:scaling>
        <c:axPos val="b"/>
        <c:numFmt formatCode="hh:mm" sourceLinked="1"/>
        <c:tickLblPos val="nextTo"/>
        <c:txPr>
          <a:bodyPr/>
          <a:lstStyle/>
          <a:p>
            <a:pPr>
              <a:defRPr sz="800"/>
            </a:pPr>
            <a:endParaRPr lang="de-DE"/>
          </a:p>
        </c:txPr>
        <c:crossAx val="146292736"/>
        <c:crosses val="autoZero"/>
        <c:auto val="1"/>
        <c:lblAlgn val="ctr"/>
        <c:lblOffset val="100"/>
      </c:catAx>
      <c:valAx>
        <c:axId val="146292736"/>
        <c:scaling>
          <c:orientation val="minMax"/>
        </c:scaling>
        <c:axPos val="l"/>
        <c:majorGridlines/>
        <c:numFmt formatCode="General" sourceLinked="1"/>
        <c:tickLblPos val="nextTo"/>
        <c:crossAx val="1462786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Februar!$B$86:$B$87</c:f>
              <c:strCache>
                <c:ptCount val="1"/>
                <c:pt idx="0">
                  <c:v>09.02.2013 Samstag</c:v>
                </c:pt>
              </c:strCache>
            </c:strRef>
          </c:tx>
          <c:dLbls>
            <c:showVal val="1"/>
          </c:dLbls>
          <c:cat>
            <c:numRef>
              <c:f>(Februar!$C$87,Februar!$E$87,Februar!$G$87,Februar!$I$87,Februar!$K$87,Februar!$M$87,Februar!$O$87)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(Februar!$C$88,Februar!$E$88,Februar!$G$88,Februar!$I$88,Februar!$K$88,Februar!$M$88,Februar!$O$88)</c:f>
              <c:numCache>
                <c:formatCode>General</c:formatCode>
                <c:ptCount val="7"/>
              </c:numCache>
            </c:numRef>
          </c:val>
        </c:ser>
        <c:shape val="box"/>
        <c:axId val="104252544"/>
        <c:axId val="104254080"/>
        <c:axId val="0"/>
      </c:bar3DChart>
      <c:catAx>
        <c:axId val="104252544"/>
        <c:scaling>
          <c:orientation val="minMax"/>
        </c:scaling>
        <c:axPos val="b"/>
        <c:numFmt formatCode="hh:mm" sourceLinked="1"/>
        <c:tickLblPos val="nextTo"/>
        <c:txPr>
          <a:bodyPr/>
          <a:lstStyle/>
          <a:p>
            <a:pPr>
              <a:defRPr sz="800"/>
            </a:pPr>
            <a:endParaRPr lang="de-DE"/>
          </a:p>
        </c:txPr>
        <c:crossAx val="104254080"/>
        <c:crosses val="autoZero"/>
        <c:auto val="1"/>
        <c:lblAlgn val="ctr"/>
        <c:lblOffset val="100"/>
      </c:catAx>
      <c:valAx>
        <c:axId val="104254080"/>
        <c:scaling>
          <c:orientation val="minMax"/>
        </c:scaling>
        <c:axPos val="l"/>
        <c:majorGridlines/>
        <c:numFmt formatCode="General" sourceLinked="1"/>
        <c:tickLblPos val="nextTo"/>
        <c:crossAx val="1042525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Dezember!$B$256:$B$257</c:f>
              <c:strCache>
                <c:ptCount val="1"/>
                <c:pt idx="0">
                  <c:v>26.12.2013 Donnerstag</c:v>
                </c:pt>
              </c:strCache>
            </c:strRef>
          </c:tx>
          <c:dLbls>
            <c:showVal val="1"/>
          </c:dLbls>
          <c:cat>
            <c:numRef>
              <c:f>(Dezember!$C$257,Dezember!$E$257,Dezember!$G$257,Dezember!$I$257,Dezember!$K$257,Dezember!$M$257,Dezember!$O$257)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(Dezember!$C$258,Dezember!$E$258,Dezember!$G$258,Dezember!$I$258,Dezember!$K$258,Dezember!$M$258,Dezember!$O$258)</c:f>
              <c:numCache>
                <c:formatCode>General</c:formatCode>
                <c:ptCount val="7"/>
              </c:numCache>
            </c:numRef>
          </c:val>
        </c:ser>
        <c:shape val="box"/>
        <c:axId val="146321408"/>
        <c:axId val="146322944"/>
        <c:axId val="0"/>
      </c:bar3DChart>
      <c:catAx>
        <c:axId val="146321408"/>
        <c:scaling>
          <c:orientation val="minMax"/>
        </c:scaling>
        <c:axPos val="b"/>
        <c:numFmt formatCode="hh:mm" sourceLinked="1"/>
        <c:tickLblPos val="nextTo"/>
        <c:txPr>
          <a:bodyPr/>
          <a:lstStyle/>
          <a:p>
            <a:pPr>
              <a:defRPr sz="800"/>
            </a:pPr>
            <a:endParaRPr lang="de-DE"/>
          </a:p>
        </c:txPr>
        <c:crossAx val="146322944"/>
        <c:crosses val="autoZero"/>
        <c:auto val="1"/>
        <c:lblAlgn val="ctr"/>
        <c:lblOffset val="100"/>
      </c:catAx>
      <c:valAx>
        <c:axId val="146322944"/>
        <c:scaling>
          <c:orientation val="minMax"/>
        </c:scaling>
        <c:axPos val="l"/>
        <c:majorGridlines/>
        <c:numFmt formatCode="General" sourceLinked="1"/>
        <c:tickLblPos val="nextTo"/>
        <c:crossAx val="1463214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Dezember!$B$266:$B$267</c:f>
              <c:strCache>
                <c:ptCount val="1"/>
                <c:pt idx="0">
                  <c:v>27.12.2013 Freitag</c:v>
                </c:pt>
              </c:strCache>
            </c:strRef>
          </c:tx>
          <c:dLbls>
            <c:showVal val="1"/>
          </c:dLbls>
          <c:cat>
            <c:numRef>
              <c:f>(Dezember!$C$267,Dezember!$E$267,Dezember!$G$267,Dezember!$I$267,Dezember!$K$267,Dezember!$M$267,Dezember!$O$267)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(Dezember!$C$268,Dezember!$E$268,Dezember!$G$268,Dezember!$I$268,Dezember!$K$268,Dezember!$M$268,Dezember!$O$268)</c:f>
              <c:numCache>
                <c:formatCode>General</c:formatCode>
                <c:ptCount val="7"/>
              </c:numCache>
            </c:numRef>
          </c:val>
        </c:ser>
        <c:shape val="box"/>
        <c:axId val="146360192"/>
        <c:axId val="146361728"/>
        <c:axId val="0"/>
      </c:bar3DChart>
      <c:catAx>
        <c:axId val="146360192"/>
        <c:scaling>
          <c:orientation val="minMax"/>
        </c:scaling>
        <c:axPos val="b"/>
        <c:numFmt formatCode="hh:mm" sourceLinked="1"/>
        <c:tickLblPos val="nextTo"/>
        <c:txPr>
          <a:bodyPr/>
          <a:lstStyle/>
          <a:p>
            <a:pPr>
              <a:defRPr sz="800"/>
            </a:pPr>
            <a:endParaRPr lang="de-DE"/>
          </a:p>
        </c:txPr>
        <c:crossAx val="146361728"/>
        <c:crosses val="autoZero"/>
        <c:auto val="1"/>
        <c:lblAlgn val="ctr"/>
        <c:lblOffset val="100"/>
      </c:catAx>
      <c:valAx>
        <c:axId val="146361728"/>
        <c:scaling>
          <c:orientation val="minMax"/>
        </c:scaling>
        <c:axPos val="l"/>
        <c:majorGridlines/>
        <c:numFmt formatCode="General" sourceLinked="1"/>
        <c:tickLblPos val="nextTo"/>
        <c:crossAx val="1463601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Dezember!$B$276:$B$277</c:f>
              <c:strCache>
                <c:ptCount val="1"/>
                <c:pt idx="0">
                  <c:v>28.12.2013 Samstag</c:v>
                </c:pt>
              </c:strCache>
            </c:strRef>
          </c:tx>
          <c:dLbls>
            <c:showVal val="1"/>
          </c:dLbls>
          <c:cat>
            <c:numRef>
              <c:f>(Dezember!$C$277,Dezember!$E$277,Dezember!$G$277,Dezember!$I$277,Dezember!$K$277,Dezember!$M$277,Dezember!$O$277)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(Dezember!$C$278,Dezember!$E$278,Dezember!$G$278,Dezember!$I$278,Dezember!$K$278,Dezember!$M$278,Dezember!$O$278)</c:f>
              <c:numCache>
                <c:formatCode>General</c:formatCode>
                <c:ptCount val="7"/>
              </c:numCache>
            </c:numRef>
          </c:val>
        </c:ser>
        <c:shape val="box"/>
        <c:axId val="146382208"/>
        <c:axId val="146404480"/>
        <c:axId val="0"/>
      </c:bar3DChart>
      <c:catAx>
        <c:axId val="146382208"/>
        <c:scaling>
          <c:orientation val="minMax"/>
        </c:scaling>
        <c:axPos val="b"/>
        <c:numFmt formatCode="hh:mm" sourceLinked="1"/>
        <c:tickLblPos val="nextTo"/>
        <c:txPr>
          <a:bodyPr/>
          <a:lstStyle/>
          <a:p>
            <a:pPr>
              <a:defRPr sz="800"/>
            </a:pPr>
            <a:endParaRPr lang="de-DE"/>
          </a:p>
        </c:txPr>
        <c:crossAx val="146404480"/>
        <c:crosses val="autoZero"/>
        <c:auto val="1"/>
        <c:lblAlgn val="ctr"/>
        <c:lblOffset val="100"/>
      </c:catAx>
      <c:valAx>
        <c:axId val="146404480"/>
        <c:scaling>
          <c:orientation val="minMax"/>
        </c:scaling>
        <c:axPos val="l"/>
        <c:majorGridlines/>
        <c:numFmt formatCode="General" sourceLinked="1"/>
        <c:tickLblPos val="nextTo"/>
        <c:crossAx val="1463822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Dezember!$B$286:$B$287</c:f>
              <c:strCache>
                <c:ptCount val="1"/>
                <c:pt idx="0">
                  <c:v>29.12.2013 Sonntag</c:v>
                </c:pt>
              </c:strCache>
            </c:strRef>
          </c:tx>
          <c:dLbls>
            <c:showVal val="1"/>
          </c:dLbls>
          <c:cat>
            <c:numRef>
              <c:f>(Dezember!$C$287,Dezember!$E$287,Dezember!$G$287,Dezember!$I$287,Dezember!$K$287,Dezember!$M$287,Dezember!$O$287)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(Dezember!$C$288,Dezember!$E$288,Dezember!$G$288,Dezember!$I$288,Dezember!$K$288,Dezember!$M$288,Dezember!$O$288)</c:f>
              <c:numCache>
                <c:formatCode>General</c:formatCode>
                <c:ptCount val="7"/>
              </c:numCache>
            </c:numRef>
          </c:val>
        </c:ser>
        <c:shape val="box"/>
        <c:axId val="146429056"/>
        <c:axId val="146430592"/>
        <c:axId val="0"/>
      </c:bar3DChart>
      <c:catAx>
        <c:axId val="146429056"/>
        <c:scaling>
          <c:orientation val="minMax"/>
        </c:scaling>
        <c:axPos val="b"/>
        <c:numFmt formatCode="hh:mm" sourceLinked="1"/>
        <c:tickLblPos val="nextTo"/>
        <c:txPr>
          <a:bodyPr/>
          <a:lstStyle/>
          <a:p>
            <a:pPr>
              <a:defRPr sz="800"/>
            </a:pPr>
            <a:endParaRPr lang="de-DE"/>
          </a:p>
        </c:txPr>
        <c:crossAx val="146430592"/>
        <c:crosses val="autoZero"/>
        <c:auto val="1"/>
        <c:lblAlgn val="ctr"/>
        <c:lblOffset val="100"/>
      </c:catAx>
      <c:valAx>
        <c:axId val="146430592"/>
        <c:scaling>
          <c:orientation val="minMax"/>
        </c:scaling>
        <c:axPos val="l"/>
        <c:majorGridlines/>
        <c:numFmt formatCode="General" sourceLinked="1"/>
        <c:tickLblPos val="nextTo"/>
        <c:crossAx val="1464290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Dezember!$B$296:$B$297</c:f>
              <c:strCache>
                <c:ptCount val="1"/>
                <c:pt idx="0">
                  <c:v>30.12.2013 Montag</c:v>
                </c:pt>
              </c:strCache>
            </c:strRef>
          </c:tx>
          <c:dLbls>
            <c:showVal val="1"/>
          </c:dLbls>
          <c:cat>
            <c:numRef>
              <c:f>(Dezember!$C$297,Dezember!$E$297,Dezember!$G$297,Dezember!$I$297,Dezember!$K$297,Dezember!$M$297,Dezember!$O$297)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(Dezember!$C$298,Dezember!$E$298,Dezember!$G$298,Dezember!$I$298,Dezember!$K$298,Dezember!$M$298,Dezember!$O$298)</c:f>
              <c:numCache>
                <c:formatCode>General</c:formatCode>
                <c:ptCount val="7"/>
              </c:numCache>
            </c:numRef>
          </c:val>
        </c:ser>
        <c:shape val="box"/>
        <c:axId val="146475648"/>
        <c:axId val="146481536"/>
        <c:axId val="0"/>
      </c:bar3DChart>
      <c:catAx>
        <c:axId val="146475648"/>
        <c:scaling>
          <c:orientation val="minMax"/>
        </c:scaling>
        <c:axPos val="b"/>
        <c:numFmt formatCode="hh:mm" sourceLinked="1"/>
        <c:tickLblPos val="nextTo"/>
        <c:txPr>
          <a:bodyPr/>
          <a:lstStyle/>
          <a:p>
            <a:pPr>
              <a:defRPr sz="800"/>
            </a:pPr>
            <a:endParaRPr lang="de-DE"/>
          </a:p>
        </c:txPr>
        <c:crossAx val="146481536"/>
        <c:crosses val="autoZero"/>
        <c:auto val="1"/>
        <c:lblAlgn val="ctr"/>
        <c:lblOffset val="100"/>
      </c:catAx>
      <c:valAx>
        <c:axId val="146481536"/>
        <c:scaling>
          <c:orientation val="minMax"/>
        </c:scaling>
        <c:axPos val="l"/>
        <c:majorGridlines/>
        <c:numFmt formatCode="General" sourceLinked="1"/>
        <c:tickLblPos val="nextTo"/>
        <c:crossAx val="1464756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Dezember!$B$306:$B$307</c:f>
              <c:strCache>
                <c:ptCount val="1"/>
                <c:pt idx="0">
                  <c:v>31.12.2013 Dienstag</c:v>
                </c:pt>
              </c:strCache>
            </c:strRef>
          </c:tx>
          <c:dLbls>
            <c:showVal val="1"/>
          </c:dLbls>
          <c:cat>
            <c:numRef>
              <c:f>(Dezember!$C$307,Dezember!$E$307,Dezember!$G$307,Dezember!$I$307,Dezember!$K$307,Dezember!$M$307,Dezember!$O$307)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(Dezember!$C$308,Dezember!$E$308,Dezember!$G$308,Dezember!$I$308,Dezember!$K$308,Dezember!$M$308,Dezember!$O$308)</c:f>
              <c:numCache>
                <c:formatCode>General</c:formatCode>
                <c:ptCount val="7"/>
              </c:numCache>
            </c:numRef>
          </c:val>
        </c:ser>
        <c:shape val="box"/>
        <c:axId val="146506112"/>
        <c:axId val="146507648"/>
        <c:axId val="0"/>
      </c:bar3DChart>
      <c:catAx>
        <c:axId val="146506112"/>
        <c:scaling>
          <c:orientation val="minMax"/>
        </c:scaling>
        <c:axPos val="b"/>
        <c:numFmt formatCode="hh:mm" sourceLinked="1"/>
        <c:tickLblPos val="nextTo"/>
        <c:txPr>
          <a:bodyPr/>
          <a:lstStyle/>
          <a:p>
            <a:pPr>
              <a:defRPr sz="800"/>
            </a:pPr>
            <a:endParaRPr lang="de-DE"/>
          </a:p>
        </c:txPr>
        <c:crossAx val="146507648"/>
        <c:crosses val="autoZero"/>
        <c:auto val="1"/>
        <c:lblAlgn val="ctr"/>
        <c:lblOffset val="100"/>
      </c:catAx>
      <c:valAx>
        <c:axId val="146507648"/>
        <c:scaling>
          <c:orientation val="minMax"/>
        </c:scaling>
        <c:axPos val="l"/>
        <c:majorGridlines/>
        <c:numFmt formatCode="General" sourceLinked="1"/>
        <c:tickLblPos val="nextTo"/>
        <c:crossAx val="1465061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Dezember!$B$316:$B$317</c:f>
              <c:strCache>
                <c:ptCount val="1"/>
                <c:pt idx="0">
                  <c:v>01.01.2014 Mittwoch</c:v>
                </c:pt>
              </c:strCache>
            </c:strRef>
          </c:tx>
          <c:dLbls>
            <c:showVal val="1"/>
          </c:dLbls>
          <c:cat>
            <c:numRef>
              <c:f>(Dezember!$C$317,Dezember!$E$317,Dezember!$G$317,Dezember!$I$317,Dezember!$K$317,Dezember!$M$317,Dezember!$O$317)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(Dezember!$C$318,Dezember!$E$318,Dezember!$G$318,Dezember!$I$318,Dezember!$K$318,Dezember!$M$318,Dezember!$O$318)</c:f>
              <c:numCache>
                <c:formatCode>General</c:formatCode>
                <c:ptCount val="7"/>
              </c:numCache>
            </c:numRef>
          </c:val>
        </c:ser>
        <c:shape val="box"/>
        <c:axId val="146531840"/>
        <c:axId val="146533376"/>
        <c:axId val="0"/>
      </c:bar3DChart>
      <c:catAx>
        <c:axId val="146531840"/>
        <c:scaling>
          <c:orientation val="minMax"/>
        </c:scaling>
        <c:axPos val="b"/>
        <c:numFmt formatCode="hh:mm" sourceLinked="1"/>
        <c:tickLblPos val="nextTo"/>
        <c:txPr>
          <a:bodyPr/>
          <a:lstStyle/>
          <a:p>
            <a:pPr>
              <a:defRPr sz="800"/>
            </a:pPr>
            <a:endParaRPr lang="de-DE"/>
          </a:p>
        </c:txPr>
        <c:crossAx val="146533376"/>
        <c:crosses val="autoZero"/>
        <c:auto val="1"/>
        <c:lblAlgn val="ctr"/>
        <c:lblOffset val="100"/>
      </c:catAx>
      <c:valAx>
        <c:axId val="146533376"/>
        <c:scaling>
          <c:orientation val="minMax"/>
        </c:scaling>
        <c:axPos val="l"/>
        <c:majorGridlines/>
        <c:numFmt formatCode="General" sourceLinked="1"/>
        <c:tickLblPos val="nextTo"/>
        <c:crossAx val="1465318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Dezember!$B$326:$B$327</c:f>
              <c:strCache>
                <c:ptCount val="1"/>
                <c:pt idx="0">
                  <c:v>02.01.2014 Donnerstag</c:v>
                </c:pt>
              </c:strCache>
            </c:strRef>
          </c:tx>
          <c:dLbls>
            <c:showVal val="1"/>
          </c:dLbls>
          <c:cat>
            <c:numRef>
              <c:f>(Dezember!$C$327,Dezember!$E$327,Dezember!$G$327,Dezember!$I$327,Dezember!$K$327,Dezember!$M$327,Dezember!$O$327)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(Dezember!$C$328,Dezember!$E$328,Dezember!$G$328,Dezember!$I$328,Dezember!$K$328,Dezember!$M$328,Dezember!$O$328)</c:f>
              <c:numCache>
                <c:formatCode>General</c:formatCode>
                <c:ptCount val="7"/>
              </c:numCache>
            </c:numRef>
          </c:val>
        </c:ser>
        <c:shape val="box"/>
        <c:axId val="146549760"/>
        <c:axId val="146580224"/>
        <c:axId val="0"/>
      </c:bar3DChart>
      <c:catAx>
        <c:axId val="146549760"/>
        <c:scaling>
          <c:orientation val="minMax"/>
        </c:scaling>
        <c:axPos val="b"/>
        <c:numFmt formatCode="hh:mm" sourceLinked="1"/>
        <c:tickLblPos val="nextTo"/>
        <c:txPr>
          <a:bodyPr/>
          <a:lstStyle/>
          <a:p>
            <a:pPr>
              <a:defRPr sz="800"/>
            </a:pPr>
            <a:endParaRPr lang="de-DE"/>
          </a:p>
        </c:txPr>
        <c:crossAx val="146580224"/>
        <c:crosses val="autoZero"/>
        <c:auto val="1"/>
        <c:lblAlgn val="ctr"/>
        <c:lblOffset val="100"/>
      </c:catAx>
      <c:valAx>
        <c:axId val="146580224"/>
        <c:scaling>
          <c:orientation val="minMax"/>
        </c:scaling>
        <c:axPos val="l"/>
        <c:majorGridlines/>
        <c:numFmt formatCode="General" sourceLinked="1"/>
        <c:tickLblPos val="nextTo"/>
        <c:crossAx val="1465497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28.xml><?xml version="1.0" encoding="utf-8"?>
<c:chartSpace xmlns:c="http://schemas.openxmlformats.org/drawingml/2006/chart" xmlns:a="http://schemas.openxmlformats.org/drawingml/2006/main" xmlns:r="http://schemas.openxmlformats.org/officeDocument/2006/relationships">
  <c:lang val="de-DE"/>
  <c:chart>
    <c:plotArea>
      <c:layout/>
      <c:barChart>
        <c:barDir val="col"/>
        <c:grouping val="clustered"/>
        <c:ser>
          <c:idx val="0"/>
          <c:order val="0"/>
          <c:tx>
            <c:strRef>
              <c:f>'Häufigkeit Dez.'!$R$10</c:f>
              <c:strCache>
                <c:ptCount val="1"/>
                <c:pt idx="0">
                  <c:v>6:00 - 9:59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Dez.'!$R$11:$R$25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tx>
            <c:strRef>
              <c:f>'Häufigkeit Dez.'!$T$10</c:f>
              <c:strCache>
                <c:ptCount val="1"/>
                <c:pt idx="0">
                  <c:v>10:00 - 11:29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Dez.'!$T$11:$T$25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2"/>
          <c:order val="2"/>
          <c:tx>
            <c:strRef>
              <c:f>'Häufigkeit Dez.'!$V$10</c:f>
              <c:strCache>
                <c:ptCount val="1"/>
                <c:pt idx="0">
                  <c:v>11:30 -13:29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Dez.'!$V$11:$V$25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3"/>
          <c:order val="3"/>
          <c:tx>
            <c:strRef>
              <c:f>'Häufigkeit Dez.'!$X$10</c:f>
              <c:strCache>
                <c:ptCount val="1"/>
                <c:pt idx="0">
                  <c:v>13:30 - 15:29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Dez.'!$X$11:$X$25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4"/>
          <c:order val="4"/>
          <c:tx>
            <c:strRef>
              <c:f>'Häufigkeit Dez.'!$Z$10</c:f>
              <c:strCache>
                <c:ptCount val="1"/>
                <c:pt idx="0">
                  <c:v>15:30 - 17:29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Dez.'!$Z$11:$Z$25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5"/>
          <c:order val="5"/>
          <c:tx>
            <c:strRef>
              <c:f>'Häufigkeit Dez.'!$AB$10</c:f>
              <c:strCache>
                <c:ptCount val="1"/>
                <c:pt idx="0">
                  <c:v>17:30 - 20:59</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Dez.'!$AB$11:$AB$25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6"/>
          <c:order val="6"/>
          <c:tx>
            <c:strRef>
              <c:f>'Häufigkeit Dez.'!$AD$10</c:f>
              <c:strCache>
                <c:ptCount val="1"/>
                <c:pt idx="0">
                  <c:v>ab 21:00</c:v>
                </c:pt>
              </c:strCache>
            </c:strRef>
          </c:tx>
          <c:cat>
            <c:numRef>
              <c:f>'Häufigkeit Dez.'!$Q$11:$Q$25</c:f>
              <c:numCache>
                <c:formatCode>\60\ "bis"\ 00\ "mg/dl"</c:formatCode>
                <c:ptCount val="15"/>
                <c:pt idx="0" formatCode="&quot;bis&quot;\ 00\ &quot;mg/dl&quot;">
                  <c:v>60</c:v>
                </c:pt>
                <c:pt idx="1">
                  <c:v>80</c:v>
                </c:pt>
                <c:pt idx="2" formatCode="\80\ &quot;bis&quot;\ 000\ &quot;mg/dl&quot;">
                  <c:v>100</c:v>
                </c:pt>
                <c:pt idx="3" formatCode="\100\ &quot;bis&quot;\ 000\ &quot;mg/dl&quot;">
                  <c:v>120</c:v>
                </c:pt>
                <c:pt idx="4" formatCode="\1\20\ &quot;bis&quot;\ 000\ &quot;mg/dl&quot;">
                  <c:v>140</c:v>
                </c:pt>
                <c:pt idx="5" formatCode="\1\40\ &quot;bis&quot;\ 000\ &quot;mg/dl&quot;">
                  <c:v>160</c:v>
                </c:pt>
                <c:pt idx="6" formatCode="\1\60\ &quot;bis&quot;\ 000\ &quot;mg/dl&quot;">
                  <c:v>180</c:v>
                </c:pt>
                <c:pt idx="7" formatCode="\1\80\ &quot;bis&quot;\ 000\ &quot;mg/dl&quot;">
                  <c:v>200</c:v>
                </c:pt>
                <c:pt idx="8" formatCode="\200\ &quot;bis&quot;\ 000\ &quot;mg/dl&quot;">
                  <c:v>220</c:v>
                </c:pt>
                <c:pt idx="9" formatCode="\2\20\ &quot;bis&quot;\ 000\ &quot;mg/dl&quot;">
                  <c:v>240</c:v>
                </c:pt>
                <c:pt idx="10" formatCode="\2\40\ &quot;bis&quot;\ 000\ &quot;mg/dl&quot;">
                  <c:v>260</c:v>
                </c:pt>
                <c:pt idx="11" formatCode="\2\60\ &quot;bis&quot;\ 000\ &quot;mg/dl&quot;">
                  <c:v>280</c:v>
                </c:pt>
                <c:pt idx="12" formatCode="\2\80\ &quot;bis&quot;\ 000\ &quot;mg/dl&quot;">
                  <c:v>300</c:v>
                </c:pt>
                <c:pt idx="13" formatCode="\300\ &quot;bis&quot;\ 000\ &quot;mg/dl&quot;">
                  <c:v>320</c:v>
                </c:pt>
                <c:pt idx="14" formatCode="&quot;über &quot;00&quot; mg/dl&quot;">
                  <c:v>320</c:v>
                </c:pt>
              </c:numCache>
            </c:numRef>
          </c:cat>
          <c:val>
            <c:numRef>
              <c:f>'Häufigkeit Dez.'!$AD$11:$AD$25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axId val="147002112"/>
        <c:axId val="147003648"/>
      </c:barChart>
      <c:catAx>
        <c:axId val="147002112"/>
        <c:scaling>
          <c:orientation val="minMax"/>
        </c:scaling>
        <c:axPos val="b"/>
        <c:numFmt formatCode="&quot;bis&quot;\ 00\ &quot;mg/dl&quot;" sourceLinked="1"/>
        <c:tickLblPos val="nextTo"/>
        <c:crossAx val="147003648"/>
        <c:crosses val="autoZero"/>
        <c:auto val="1"/>
        <c:lblAlgn val="ctr"/>
        <c:lblOffset val="100"/>
      </c:catAx>
      <c:valAx>
        <c:axId val="147003648"/>
        <c:scaling>
          <c:orientation val="minMax"/>
        </c:scaling>
        <c:axPos val="l"/>
        <c:majorGridlines/>
        <c:numFmt formatCode="General" sourceLinked="1"/>
        <c:tickLblPos val="nextTo"/>
        <c:crossAx val="147002112"/>
        <c:crosses val="autoZero"/>
        <c:crossBetween val="between"/>
      </c:valAx>
    </c:plotArea>
    <c:legend>
      <c:legendPos val="r"/>
    </c:legend>
    <c:plotVisOnly val="1"/>
  </c:chart>
  <c:printSettings>
    <c:headerFooter/>
    <c:pageMargins b="0.78740157499999996" l="0.70000000000000062" r="0.70000000000000062" t="0.78740157499999996"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lang val="de-DE"/>
  <c:chart>
    <c:plotArea>
      <c:layout/>
      <c:barChart>
        <c:barDir val="col"/>
        <c:grouping val="clustered"/>
        <c:ser>
          <c:idx val="0"/>
          <c:order val="0"/>
          <c:tx>
            <c:strRef>
              <c:f>Blutdruckwerte!$E$14</c:f>
              <c:strCache>
                <c:ptCount val="1"/>
                <c:pt idx="0">
                  <c:v>Systolisch</c:v>
                </c:pt>
              </c:strCache>
            </c:strRef>
          </c:tx>
          <c:dLbls>
            <c:showVal val="1"/>
          </c:dLbls>
          <c:cat>
            <c:multiLvlStrRef>
              <c:f>Blutdruckwerte!$B$15:$C$76</c:f>
              <c:multiLvlStrCache>
                <c:ptCount val="62"/>
                <c:lvl>
                  <c:pt idx="0">
                    <c:v>Montag</c:v>
                  </c:pt>
                  <c:pt idx="1">
                    <c:v>Montag</c:v>
                  </c:pt>
                  <c:pt idx="2">
                    <c:v>Dienstag</c:v>
                  </c:pt>
                  <c:pt idx="3">
                    <c:v>Dienstag</c:v>
                  </c:pt>
                  <c:pt idx="4">
                    <c:v>Mittwoch</c:v>
                  </c:pt>
                  <c:pt idx="5">
                    <c:v>Mittwoch</c:v>
                  </c:pt>
                  <c:pt idx="6">
                    <c:v>Donnerstag</c:v>
                  </c:pt>
                  <c:pt idx="7">
                    <c:v>Donnerstag</c:v>
                  </c:pt>
                  <c:pt idx="8">
                    <c:v>Freitag</c:v>
                  </c:pt>
                  <c:pt idx="9">
                    <c:v>Freitag</c:v>
                  </c:pt>
                  <c:pt idx="10">
                    <c:v>Samstag</c:v>
                  </c:pt>
                  <c:pt idx="11">
                    <c:v>Samstag</c:v>
                  </c:pt>
                  <c:pt idx="12">
                    <c:v>Sonntag</c:v>
                  </c:pt>
                  <c:pt idx="13">
                    <c:v>Sonntag</c:v>
                  </c:pt>
                  <c:pt idx="14">
                    <c:v>Montag</c:v>
                  </c:pt>
                  <c:pt idx="15">
                    <c:v>Montag</c:v>
                  </c:pt>
                  <c:pt idx="16">
                    <c:v>Dienstag</c:v>
                  </c:pt>
                  <c:pt idx="17">
                    <c:v>Dienstag</c:v>
                  </c:pt>
                  <c:pt idx="18">
                    <c:v>Mittwoch</c:v>
                  </c:pt>
                  <c:pt idx="19">
                    <c:v>Mittwoch</c:v>
                  </c:pt>
                  <c:pt idx="20">
                    <c:v>Donnerstag</c:v>
                  </c:pt>
                  <c:pt idx="21">
                    <c:v>Donnerstag</c:v>
                  </c:pt>
                  <c:pt idx="22">
                    <c:v>Freitag</c:v>
                  </c:pt>
                  <c:pt idx="23">
                    <c:v>Freitag</c:v>
                  </c:pt>
                  <c:pt idx="24">
                    <c:v>Samstag</c:v>
                  </c:pt>
                  <c:pt idx="25">
                    <c:v>Samstag</c:v>
                  </c:pt>
                  <c:pt idx="26">
                    <c:v>Sonntag</c:v>
                  </c:pt>
                  <c:pt idx="27">
                    <c:v>Sonntag</c:v>
                  </c:pt>
                  <c:pt idx="28">
                    <c:v>Montag</c:v>
                  </c:pt>
                  <c:pt idx="29">
                    <c:v>Montag</c:v>
                  </c:pt>
                  <c:pt idx="30">
                    <c:v>Dienstag</c:v>
                  </c:pt>
                  <c:pt idx="31">
                    <c:v>Dienstag</c:v>
                  </c:pt>
                  <c:pt idx="32">
                    <c:v>Mittwoch</c:v>
                  </c:pt>
                  <c:pt idx="33">
                    <c:v>Mittwoch</c:v>
                  </c:pt>
                  <c:pt idx="34">
                    <c:v>Donnerstag</c:v>
                  </c:pt>
                  <c:pt idx="35">
                    <c:v>Donnerstag</c:v>
                  </c:pt>
                  <c:pt idx="36">
                    <c:v>Freitag</c:v>
                  </c:pt>
                  <c:pt idx="37">
                    <c:v>Freitag</c:v>
                  </c:pt>
                  <c:pt idx="38">
                    <c:v>Samstag</c:v>
                  </c:pt>
                  <c:pt idx="39">
                    <c:v>Samstag</c:v>
                  </c:pt>
                  <c:pt idx="40">
                    <c:v>Sonntag</c:v>
                  </c:pt>
                  <c:pt idx="41">
                    <c:v>Sonntag</c:v>
                  </c:pt>
                  <c:pt idx="42">
                    <c:v>Montag</c:v>
                  </c:pt>
                  <c:pt idx="43">
                    <c:v>Montag</c:v>
                  </c:pt>
                  <c:pt idx="44">
                    <c:v>Dienstag</c:v>
                  </c:pt>
                  <c:pt idx="45">
                    <c:v>Dienstag</c:v>
                  </c:pt>
                  <c:pt idx="46">
                    <c:v>Mittwoch</c:v>
                  </c:pt>
                  <c:pt idx="47">
                    <c:v>Mittwoch</c:v>
                  </c:pt>
                  <c:pt idx="48">
                    <c:v>Donnerstag</c:v>
                  </c:pt>
                  <c:pt idx="49">
                    <c:v>Donnerstag</c:v>
                  </c:pt>
                  <c:pt idx="50">
                    <c:v>Freitag</c:v>
                  </c:pt>
                  <c:pt idx="51">
                    <c:v>Freitag</c:v>
                  </c:pt>
                  <c:pt idx="52">
                    <c:v>Samstag</c:v>
                  </c:pt>
                  <c:pt idx="53">
                    <c:v>Samstag</c:v>
                  </c:pt>
                  <c:pt idx="54">
                    <c:v>Sonntag</c:v>
                  </c:pt>
                  <c:pt idx="55">
                    <c:v>Sonntag</c:v>
                  </c:pt>
                  <c:pt idx="56">
                    <c:v>Montag</c:v>
                  </c:pt>
                  <c:pt idx="57">
                    <c:v>Montag</c:v>
                  </c:pt>
                  <c:pt idx="58">
                    <c:v>Dienstag</c:v>
                  </c:pt>
                  <c:pt idx="59">
                    <c:v>Dienstag</c:v>
                  </c:pt>
                  <c:pt idx="60">
                    <c:v>Mittwoch</c:v>
                  </c:pt>
                  <c:pt idx="61">
                    <c:v>Mittwoch</c:v>
                  </c:pt>
                </c:lvl>
                <c:lvl>
                  <c:pt idx="0">
                    <c:v>1.10.12</c:v>
                  </c:pt>
                  <c:pt idx="1">
                    <c:v>1.10.12</c:v>
                  </c:pt>
                  <c:pt idx="2">
                    <c:v>2.10.12</c:v>
                  </c:pt>
                  <c:pt idx="3">
                    <c:v>2.10.12</c:v>
                  </c:pt>
                  <c:pt idx="4">
                    <c:v>3.10.12</c:v>
                  </c:pt>
                  <c:pt idx="5">
                    <c:v>3.10.12</c:v>
                  </c:pt>
                  <c:pt idx="6">
                    <c:v>4.10.12</c:v>
                  </c:pt>
                  <c:pt idx="7">
                    <c:v>4.10.12</c:v>
                  </c:pt>
                  <c:pt idx="8">
                    <c:v>5.10.12</c:v>
                  </c:pt>
                  <c:pt idx="9">
                    <c:v>5.10.12</c:v>
                  </c:pt>
                  <c:pt idx="10">
                    <c:v>6.10.12</c:v>
                  </c:pt>
                  <c:pt idx="11">
                    <c:v>6.10.12</c:v>
                  </c:pt>
                  <c:pt idx="12">
                    <c:v>7.10.12</c:v>
                  </c:pt>
                  <c:pt idx="13">
                    <c:v>7.10.12</c:v>
                  </c:pt>
                  <c:pt idx="14">
                    <c:v>8.10.12</c:v>
                  </c:pt>
                  <c:pt idx="15">
                    <c:v>8.10.12</c:v>
                  </c:pt>
                  <c:pt idx="16">
                    <c:v>9.10.12</c:v>
                  </c:pt>
                  <c:pt idx="17">
                    <c:v>9.10.12</c:v>
                  </c:pt>
                  <c:pt idx="18">
                    <c:v>10.10.12</c:v>
                  </c:pt>
                  <c:pt idx="19">
                    <c:v>10.10.12</c:v>
                  </c:pt>
                  <c:pt idx="20">
                    <c:v>11.10.12</c:v>
                  </c:pt>
                  <c:pt idx="21">
                    <c:v>11.10.12</c:v>
                  </c:pt>
                  <c:pt idx="22">
                    <c:v>12.10.12</c:v>
                  </c:pt>
                  <c:pt idx="23">
                    <c:v>12.10.12</c:v>
                  </c:pt>
                  <c:pt idx="24">
                    <c:v>13.10.12</c:v>
                  </c:pt>
                  <c:pt idx="25">
                    <c:v>13.10.12</c:v>
                  </c:pt>
                  <c:pt idx="26">
                    <c:v>14.10.12</c:v>
                  </c:pt>
                  <c:pt idx="27">
                    <c:v>14.10.12</c:v>
                  </c:pt>
                  <c:pt idx="28">
                    <c:v>15.10.12</c:v>
                  </c:pt>
                  <c:pt idx="29">
                    <c:v>15.10.12</c:v>
                  </c:pt>
                  <c:pt idx="30">
                    <c:v>16.10.12</c:v>
                  </c:pt>
                  <c:pt idx="31">
                    <c:v>16.10.12</c:v>
                  </c:pt>
                  <c:pt idx="32">
                    <c:v>17.10.12</c:v>
                  </c:pt>
                  <c:pt idx="33">
                    <c:v>17.10.12</c:v>
                  </c:pt>
                  <c:pt idx="34">
                    <c:v>18.10.12</c:v>
                  </c:pt>
                  <c:pt idx="35">
                    <c:v>18.10.12</c:v>
                  </c:pt>
                  <c:pt idx="36">
                    <c:v>19.10.12</c:v>
                  </c:pt>
                  <c:pt idx="37">
                    <c:v>19.10.12</c:v>
                  </c:pt>
                  <c:pt idx="38">
                    <c:v>20.10.12</c:v>
                  </c:pt>
                  <c:pt idx="39">
                    <c:v>20.10.12</c:v>
                  </c:pt>
                  <c:pt idx="40">
                    <c:v>21.10.12</c:v>
                  </c:pt>
                  <c:pt idx="41">
                    <c:v>21.10.12</c:v>
                  </c:pt>
                  <c:pt idx="42">
                    <c:v>22.10.12</c:v>
                  </c:pt>
                  <c:pt idx="43">
                    <c:v>22.10.12</c:v>
                  </c:pt>
                  <c:pt idx="44">
                    <c:v>23.10.12</c:v>
                  </c:pt>
                  <c:pt idx="45">
                    <c:v>23.10.12</c:v>
                  </c:pt>
                  <c:pt idx="46">
                    <c:v>24.10.12</c:v>
                  </c:pt>
                  <c:pt idx="47">
                    <c:v>24.10.12</c:v>
                  </c:pt>
                  <c:pt idx="48">
                    <c:v>25.10.12</c:v>
                  </c:pt>
                  <c:pt idx="49">
                    <c:v>25.10.12</c:v>
                  </c:pt>
                  <c:pt idx="50">
                    <c:v>26.10.12</c:v>
                  </c:pt>
                  <c:pt idx="51">
                    <c:v>26.10.12</c:v>
                  </c:pt>
                  <c:pt idx="52">
                    <c:v>27.10.12</c:v>
                  </c:pt>
                  <c:pt idx="53">
                    <c:v>27.10.12</c:v>
                  </c:pt>
                  <c:pt idx="54">
                    <c:v>28.10.12</c:v>
                  </c:pt>
                  <c:pt idx="55">
                    <c:v>28.10.12</c:v>
                  </c:pt>
                  <c:pt idx="56">
                    <c:v>29.10.12</c:v>
                  </c:pt>
                  <c:pt idx="57">
                    <c:v>29.10.12</c:v>
                  </c:pt>
                  <c:pt idx="58">
                    <c:v>30.10.12</c:v>
                  </c:pt>
                  <c:pt idx="59">
                    <c:v>30.10.12</c:v>
                  </c:pt>
                  <c:pt idx="60">
                    <c:v>31.10.12</c:v>
                  </c:pt>
                  <c:pt idx="61">
                    <c:v>31.10.12</c:v>
                  </c:pt>
                </c:lvl>
              </c:multiLvlStrCache>
            </c:multiLvlStrRef>
          </c:cat>
          <c:val>
            <c:numRef>
              <c:f>Blutdruckwerte!$E$15:$E$76</c:f>
              <c:numCache>
                <c:formatCode>General</c:formatCode>
                <c:ptCount val="62"/>
              </c:numCache>
            </c:numRef>
          </c:val>
        </c:ser>
        <c:ser>
          <c:idx val="1"/>
          <c:order val="1"/>
          <c:tx>
            <c:strRef>
              <c:f>Blutdruckwerte!$F$14</c:f>
              <c:strCache>
                <c:ptCount val="1"/>
                <c:pt idx="0">
                  <c:v>Diastolisch</c:v>
                </c:pt>
              </c:strCache>
            </c:strRef>
          </c:tx>
          <c:dLbls>
            <c:showVal val="1"/>
          </c:dLbls>
          <c:cat>
            <c:multiLvlStrRef>
              <c:f>Blutdruckwerte!$B$15:$C$76</c:f>
              <c:multiLvlStrCache>
                <c:ptCount val="62"/>
                <c:lvl>
                  <c:pt idx="0">
                    <c:v>Montag</c:v>
                  </c:pt>
                  <c:pt idx="1">
                    <c:v>Montag</c:v>
                  </c:pt>
                  <c:pt idx="2">
                    <c:v>Dienstag</c:v>
                  </c:pt>
                  <c:pt idx="3">
                    <c:v>Dienstag</c:v>
                  </c:pt>
                  <c:pt idx="4">
                    <c:v>Mittwoch</c:v>
                  </c:pt>
                  <c:pt idx="5">
                    <c:v>Mittwoch</c:v>
                  </c:pt>
                  <c:pt idx="6">
                    <c:v>Donnerstag</c:v>
                  </c:pt>
                  <c:pt idx="7">
                    <c:v>Donnerstag</c:v>
                  </c:pt>
                  <c:pt idx="8">
                    <c:v>Freitag</c:v>
                  </c:pt>
                  <c:pt idx="9">
                    <c:v>Freitag</c:v>
                  </c:pt>
                  <c:pt idx="10">
                    <c:v>Samstag</c:v>
                  </c:pt>
                  <c:pt idx="11">
                    <c:v>Samstag</c:v>
                  </c:pt>
                  <c:pt idx="12">
                    <c:v>Sonntag</c:v>
                  </c:pt>
                  <c:pt idx="13">
                    <c:v>Sonntag</c:v>
                  </c:pt>
                  <c:pt idx="14">
                    <c:v>Montag</c:v>
                  </c:pt>
                  <c:pt idx="15">
                    <c:v>Montag</c:v>
                  </c:pt>
                  <c:pt idx="16">
                    <c:v>Dienstag</c:v>
                  </c:pt>
                  <c:pt idx="17">
                    <c:v>Dienstag</c:v>
                  </c:pt>
                  <c:pt idx="18">
                    <c:v>Mittwoch</c:v>
                  </c:pt>
                  <c:pt idx="19">
                    <c:v>Mittwoch</c:v>
                  </c:pt>
                  <c:pt idx="20">
                    <c:v>Donnerstag</c:v>
                  </c:pt>
                  <c:pt idx="21">
                    <c:v>Donnerstag</c:v>
                  </c:pt>
                  <c:pt idx="22">
                    <c:v>Freitag</c:v>
                  </c:pt>
                  <c:pt idx="23">
                    <c:v>Freitag</c:v>
                  </c:pt>
                  <c:pt idx="24">
                    <c:v>Samstag</c:v>
                  </c:pt>
                  <c:pt idx="25">
                    <c:v>Samstag</c:v>
                  </c:pt>
                  <c:pt idx="26">
                    <c:v>Sonntag</c:v>
                  </c:pt>
                  <c:pt idx="27">
                    <c:v>Sonntag</c:v>
                  </c:pt>
                  <c:pt idx="28">
                    <c:v>Montag</c:v>
                  </c:pt>
                  <c:pt idx="29">
                    <c:v>Montag</c:v>
                  </c:pt>
                  <c:pt idx="30">
                    <c:v>Dienstag</c:v>
                  </c:pt>
                  <c:pt idx="31">
                    <c:v>Dienstag</c:v>
                  </c:pt>
                  <c:pt idx="32">
                    <c:v>Mittwoch</c:v>
                  </c:pt>
                  <c:pt idx="33">
                    <c:v>Mittwoch</c:v>
                  </c:pt>
                  <c:pt idx="34">
                    <c:v>Donnerstag</c:v>
                  </c:pt>
                  <c:pt idx="35">
                    <c:v>Donnerstag</c:v>
                  </c:pt>
                  <c:pt idx="36">
                    <c:v>Freitag</c:v>
                  </c:pt>
                  <c:pt idx="37">
                    <c:v>Freitag</c:v>
                  </c:pt>
                  <c:pt idx="38">
                    <c:v>Samstag</c:v>
                  </c:pt>
                  <c:pt idx="39">
                    <c:v>Samstag</c:v>
                  </c:pt>
                  <c:pt idx="40">
                    <c:v>Sonntag</c:v>
                  </c:pt>
                  <c:pt idx="41">
                    <c:v>Sonntag</c:v>
                  </c:pt>
                  <c:pt idx="42">
                    <c:v>Montag</c:v>
                  </c:pt>
                  <c:pt idx="43">
                    <c:v>Montag</c:v>
                  </c:pt>
                  <c:pt idx="44">
                    <c:v>Dienstag</c:v>
                  </c:pt>
                  <c:pt idx="45">
                    <c:v>Dienstag</c:v>
                  </c:pt>
                  <c:pt idx="46">
                    <c:v>Mittwoch</c:v>
                  </c:pt>
                  <c:pt idx="47">
                    <c:v>Mittwoch</c:v>
                  </c:pt>
                  <c:pt idx="48">
                    <c:v>Donnerstag</c:v>
                  </c:pt>
                  <c:pt idx="49">
                    <c:v>Donnerstag</c:v>
                  </c:pt>
                  <c:pt idx="50">
                    <c:v>Freitag</c:v>
                  </c:pt>
                  <c:pt idx="51">
                    <c:v>Freitag</c:v>
                  </c:pt>
                  <c:pt idx="52">
                    <c:v>Samstag</c:v>
                  </c:pt>
                  <c:pt idx="53">
                    <c:v>Samstag</c:v>
                  </c:pt>
                  <c:pt idx="54">
                    <c:v>Sonntag</c:v>
                  </c:pt>
                  <c:pt idx="55">
                    <c:v>Sonntag</c:v>
                  </c:pt>
                  <c:pt idx="56">
                    <c:v>Montag</c:v>
                  </c:pt>
                  <c:pt idx="57">
                    <c:v>Montag</c:v>
                  </c:pt>
                  <c:pt idx="58">
                    <c:v>Dienstag</c:v>
                  </c:pt>
                  <c:pt idx="59">
                    <c:v>Dienstag</c:v>
                  </c:pt>
                  <c:pt idx="60">
                    <c:v>Mittwoch</c:v>
                  </c:pt>
                  <c:pt idx="61">
                    <c:v>Mittwoch</c:v>
                  </c:pt>
                </c:lvl>
                <c:lvl>
                  <c:pt idx="0">
                    <c:v>1.10.12</c:v>
                  </c:pt>
                  <c:pt idx="1">
                    <c:v>1.10.12</c:v>
                  </c:pt>
                  <c:pt idx="2">
                    <c:v>2.10.12</c:v>
                  </c:pt>
                  <c:pt idx="3">
                    <c:v>2.10.12</c:v>
                  </c:pt>
                  <c:pt idx="4">
                    <c:v>3.10.12</c:v>
                  </c:pt>
                  <c:pt idx="5">
                    <c:v>3.10.12</c:v>
                  </c:pt>
                  <c:pt idx="6">
                    <c:v>4.10.12</c:v>
                  </c:pt>
                  <c:pt idx="7">
                    <c:v>4.10.12</c:v>
                  </c:pt>
                  <c:pt idx="8">
                    <c:v>5.10.12</c:v>
                  </c:pt>
                  <c:pt idx="9">
                    <c:v>5.10.12</c:v>
                  </c:pt>
                  <c:pt idx="10">
                    <c:v>6.10.12</c:v>
                  </c:pt>
                  <c:pt idx="11">
                    <c:v>6.10.12</c:v>
                  </c:pt>
                  <c:pt idx="12">
                    <c:v>7.10.12</c:v>
                  </c:pt>
                  <c:pt idx="13">
                    <c:v>7.10.12</c:v>
                  </c:pt>
                  <c:pt idx="14">
                    <c:v>8.10.12</c:v>
                  </c:pt>
                  <c:pt idx="15">
                    <c:v>8.10.12</c:v>
                  </c:pt>
                  <c:pt idx="16">
                    <c:v>9.10.12</c:v>
                  </c:pt>
                  <c:pt idx="17">
                    <c:v>9.10.12</c:v>
                  </c:pt>
                  <c:pt idx="18">
                    <c:v>10.10.12</c:v>
                  </c:pt>
                  <c:pt idx="19">
                    <c:v>10.10.12</c:v>
                  </c:pt>
                  <c:pt idx="20">
                    <c:v>11.10.12</c:v>
                  </c:pt>
                  <c:pt idx="21">
                    <c:v>11.10.12</c:v>
                  </c:pt>
                  <c:pt idx="22">
                    <c:v>12.10.12</c:v>
                  </c:pt>
                  <c:pt idx="23">
                    <c:v>12.10.12</c:v>
                  </c:pt>
                  <c:pt idx="24">
                    <c:v>13.10.12</c:v>
                  </c:pt>
                  <c:pt idx="25">
                    <c:v>13.10.12</c:v>
                  </c:pt>
                  <c:pt idx="26">
                    <c:v>14.10.12</c:v>
                  </c:pt>
                  <c:pt idx="27">
                    <c:v>14.10.12</c:v>
                  </c:pt>
                  <c:pt idx="28">
                    <c:v>15.10.12</c:v>
                  </c:pt>
                  <c:pt idx="29">
                    <c:v>15.10.12</c:v>
                  </c:pt>
                  <c:pt idx="30">
                    <c:v>16.10.12</c:v>
                  </c:pt>
                  <c:pt idx="31">
                    <c:v>16.10.12</c:v>
                  </c:pt>
                  <c:pt idx="32">
                    <c:v>17.10.12</c:v>
                  </c:pt>
                  <c:pt idx="33">
                    <c:v>17.10.12</c:v>
                  </c:pt>
                  <c:pt idx="34">
                    <c:v>18.10.12</c:v>
                  </c:pt>
                  <c:pt idx="35">
                    <c:v>18.10.12</c:v>
                  </c:pt>
                  <c:pt idx="36">
                    <c:v>19.10.12</c:v>
                  </c:pt>
                  <c:pt idx="37">
                    <c:v>19.10.12</c:v>
                  </c:pt>
                  <c:pt idx="38">
                    <c:v>20.10.12</c:v>
                  </c:pt>
                  <c:pt idx="39">
                    <c:v>20.10.12</c:v>
                  </c:pt>
                  <c:pt idx="40">
                    <c:v>21.10.12</c:v>
                  </c:pt>
                  <c:pt idx="41">
                    <c:v>21.10.12</c:v>
                  </c:pt>
                  <c:pt idx="42">
                    <c:v>22.10.12</c:v>
                  </c:pt>
                  <c:pt idx="43">
                    <c:v>22.10.12</c:v>
                  </c:pt>
                  <c:pt idx="44">
                    <c:v>23.10.12</c:v>
                  </c:pt>
                  <c:pt idx="45">
                    <c:v>23.10.12</c:v>
                  </c:pt>
                  <c:pt idx="46">
                    <c:v>24.10.12</c:v>
                  </c:pt>
                  <c:pt idx="47">
                    <c:v>24.10.12</c:v>
                  </c:pt>
                  <c:pt idx="48">
                    <c:v>25.10.12</c:v>
                  </c:pt>
                  <c:pt idx="49">
                    <c:v>25.10.12</c:v>
                  </c:pt>
                  <c:pt idx="50">
                    <c:v>26.10.12</c:v>
                  </c:pt>
                  <c:pt idx="51">
                    <c:v>26.10.12</c:v>
                  </c:pt>
                  <c:pt idx="52">
                    <c:v>27.10.12</c:v>
                  </c:pt>
                  <c:pt idx="53">
                    <c:v>27.10.12</c:v>
                  </c:pt>
                  <c:pt idx="54">
                    <c:v>28.10.12</c:v>
                  </c:pt>
                  <c:pt idx="55">
                    <c:v>28.10.12</c:v>
                  </c:pt>
                  <c:pt idx="56">
                    <c:v>29.10.12</c:v>
                  </c:pt>
                  <c:pt idx="57">
                    <c:v>29.10.12</c:v>
                  </c:pt>
                  <c:pt idx="58">
                    <c:v>30.10.12</c:v>
                  </c:pt>
                  <c:pt idx="59">
                    <c:v>30.10.12</c:v>
                  </c:pt>
                  <c:pt idx="60">
                    <c:v>31.10.12</c:v>
                  </c:pt>
                  <c:pt idx="61">
                    <c:v>31.10.12</c:v>
                  </c:pt>
                </c:lvl>
              </c:multiLvlStrCache>
            </c:multiLvlStrRef>
          </c:cat>
          <c:val>
            <c:numRef>
              <c:f>Blutdruckwerte!$F$15:$F$76</c:f>
              <c:numCache>
                <c:formatCode>General</c:formatCode>
                <c:ptCount val="62"/>
              </c:numCache>
            </c:numRef>
          </c:val>
        </c:ser>
        <c:ser>
          <c:idx val="2"/>
          <c:order val="2"/>
          <c:tx>
            <c:strRef>
              <c:f>Blutdruckwerte!$G$14</c:f>
              <c:strCache>
                <c:ptCount val="1"/>
                <c:pt idx="0">
                  <c:v>Herzfrequenz</c:v>
                </c:pt>
              </c:strCache>
            </c:strRef>
          </c:tx>
          <c:dLbls>
            <c:showVal val="1"/>
          </c:dLbls>
          <c:cat>
            <c:multiLvlStrRef>
              <c:f>Blutdruckwerte!$B$15:$C$76</c:f>
              <c:multiLvlStrCache>
                <c:ptCount val="62"/>
                <c:lvl>
                  <c:pt idx="0">
                    <c:v>Montag</c:v>
                  </c:pt>
                  <c:pt idx="1">
                    <c:v>Montag</c:v>
                  </c:pt>
                  <c:pt idx="2">
                    <c:v>Dienstag</c:v>
                  </c:pt>
                  <c:pt idx="3">
                    <c:v>Dienstag</c:v>
                  </c:pt>
                  <c:pt idx="4">
                    <c:v>Mittwoch</c:v>
                  </c:pt>
                  <c:pt idx="5">
                    <c:v>Mittwoch</c:v>
                  </c:pt>
                  <c:pt idx="6">
                    <c:v>Donnerstag</c:v>
                  </c:pt>
                  <c:pt idx="7">
                    <c:v>Donnerstag</c:v>
                  </c:pt>
                  <c:pt idx="8">
                    <c:v>Freitag</c:v>
                  </c:pt>
                  <c:pt idx="9">
                    <c:v>Freitag</c:v>
                  </c:pt>
                  <c:pt idx="10">
                    <c:v>Samstag</c:v>
                  </c:pt>
                  <c:pt idx="11">
                    <c:v>Samstag</c:v>
                  </c:pt>
                  <c:pt idx="12">
                    <c:v>Sonntag</c:v>
                  </c:pt>
                  <c:pt idx="13">
                    <c:v>Sonntag</c:v>
                  </c:pt>
                  <c:pt idx="14">
                    <c:v>Montag</c:v>
                  </c:pt>
                  <c:pt idx="15">
                    <c:v>Montag</c:v>
                  </c:pt>
                  <c:pt idx="16">
                    <c:v>Dienstag</c:v>
                  </c:pt>
                  <c:pt idx="17">
                    <c:v>Dienstag</c:v>
                  </c:pt>
                  <c:pt idx="18">
                    <c:v>Mittwoch</c:v>
                  </c:pt>
                  <c:pt idx="19">
                    <c:v>Mittwoch</c:v>
                  </c:pt>
                  <c:pt idx="20">
                    <c:v>Donnerstag</c:v>
                  </c:pt>
                  <c:pt idx="21">
                    <c:v>Donnerstag</c:v>
                  </c:pt>
                  <c:pt idx="22">
                    <c:v>Freitag</c:v>
                  </c:pt>
                  <c:pt idx="23">
                    <c:v>Freitag</c:v>
                  </c:pt>
                  <c:pt idx="24">
                    <c:v>Samstag</c:v>
                  </c:pt>
                  <c:pt idx="25">
                    <c:v>Samstag</c:v>
                  </c:pt>
                  <c:pt idx="26">
                    <c:v>Sonntag</c:v>
                  </c:pt>
                  <c:pt idx="27">
                    <c:v>Sonntag</c:v>
                  </c:pt>
                  <c:pt idx="28">
                    <c:v>Montag</c:v>
                  </c:pt>
                  <c:pt idx="29">
                    <c:v>Montag</c:v>
                  </c:pt>
                  <c:pt idx="30">
                    <c:v>Dienstag</c:v>
                  </c:pt>
                  <c:pt idx="31">
                    <c:v>Dienstag</c:v>
                  </c:pt>
                  <c:pt idx="32">
                    <c:v>Mittwoch</c:v>
                  </c:pt>
                  <c:pt idx="33">
                    <c:v>Mittwoch</c:v>
                  </c:pt>
                  <c:pt idx="34">
                    <c:v>Donnerstag</c:v>
                  </c:pt>
                  <c:pt idx="35">
                    <c:v>Donnerstag</c:v>
                  </c:pt>
                  <c:pt idx="36">
                    <c:v>Freitag</c:v>
                  </c:pt>
                  <c:pt idx="37">
                    <c:v>Freitag</c:v>
                  </c:pt>
                  <c:pt idx="38">
                    <c:v>Samstag</c:v>
                  </c:pt>
                  <c:pt idx="39">
                    <c:v>Samstag</c:v>
                  </c:pt>
                  <c:pt idx="40">
                    <c:v>Sonntag</c:v>
                  </c:pt>
                  <c:pt idx="41">
                    <c:v>Sonntag</c:v>
                  </c:pt>
                  <c:pt idx="42">
                    <c:v>Montag</c:v>
                  </c:pt>
                  <c:pt idx="43">
                    <c:v>Montag</c:v>
                  </c:pt>
                  <c:pt idx="44">
                    <c:v>Dienstag</c:v>
                  </c:pt>
                  <c:pt idx="45">
                    <c:v>Dienstag</c:v>
                  </c:pt>
                  <c:pt idx="46">
                    <c:v>Mittwoch</c:v>
                  </c:pt>
                  <c:pt idx="47">
                    <c:v>Mittwoch</c:v>
                  </c:pt>
                  <c:pt idx="48">
                    <c:v>Donnerstag</c:v>
                  </c:pt>
                  <c:pt idx="49">
                    <c:v>Donnerstag</c:v>
                  </c:pt>
                  <c:pt idx="50">
                    <c:v>Freitag</c:v>
                  </c:pt>
                  <c:pt idx="51">
                    <c:v>Freitag</c:v>
                  </c:pt>
                  <c:pt idx="52">
                    <c:v>Samstag</c:v>
                  </c:pt>
                  <c:pt idx="53">
                    <c:v>Samstag</c:v>
                  </c:pt>
                  <c:pt idx="54">
                    <c:v>Sonntag</c:v>
                  </c:pt>
                  <c:pt idx="55">
                    <c:v>Sonntag</c:v>
                  </c:pt>
                  <c:pt idx="56">
                    <c:v>Montag</c:v>
                  </c:pt>
                  <c:pt idx="57">
                    <c:v>Montag</c:v>
                  </c:pt>
                  <c:pt idx="58">
                    <c:v>Dienstag</c:v>
                  </c:pt>
                  <c:pt idx="59">
                    <c:v>Dienstag</c:v>
                  </c:pt>
                  <c:pt idx="60">
                    <c:v>Mittwoch</c:v>
                  </c:pt>
                  <c:pt idx="61">
                    <c:v>Mittwoch</c:v>
                  </c:pt>
                </c:lvl>
                <c:lvl>
                  <c:pt idx="0">
                    <c:v>1.10.12</c:v>
                  </c:pt>
                  <c:pt idx="1">
                    <c:v>1.10.12</c:v>
                  </c:pt>
                  <c:pt idx="2">
                    <c:v>2.10.12</c:v>
                  </c:pt>
                  <c:pt idx="3">
                    <c:v>2.10.12</c:v>
                  </c:pt>
                  <c:pt idx="4">
                    <c:v>3.10.12</c:v>
                  </c:pt>
                  <c:pt idx="5">
                    <c:v>3.10.12</c:v>
                  </c:pt>
                  <c:pt idx="6">
                    <c:v>4.10.12</c:v>
                  </c:pt>
                  <c:pt idx="7">
                    <c:v>4.10.12</c:v>
                  </c:pt>
                  <c:pt idx="8">
                    <c:v>5.10.12</c:v>
                  </c:pt>
                  <c:pt idx="9">
                    <c:v>5.10.12</c:v>
                  </c:pt>
                  <c:pt idx="10">
                    <c:v>6.10.12</c:v>
                  </c:pt>
                  <c:pt idx="11">
                    <c:v>6.10.12</c:v>
                  </c:pt>
                  <c:pt idx="12">
                    <c:v>7.10.12</c:v>
                  </c:pt>
                  <c:pt idx="13">
                    <c:v>7.10.12</c:v>
                  </c:pt>
                  <c:pt idx="14">
                    <c:v>8.10.12</c:v>
                  </c:pt>
                  <c:pt idx="15">
                    <c:v>8.10.12</c:v>
                  </c:pt>
                  <c:pt idx="16">
                    <c:v>9.10.12</c:v>
                  </c:pt>
                  <c:pt idx="17">
                    <c:v>9.10.12</c:v>
                  </c:pt>
                  <c:pt idx="18">
                    <c:v>10.10.12</c:v>
                  </c:pt>
                  <c:pt idx="19">
                    <c:v>10.10.12</c:v>
                  </c:pt>
                  <c:pt idx="20">
                    <c:v>11.10.12</c:v>
                  </c:pt>
                  <c:pt idx="21">
                    <c:v>11.10.12</c:v>
                  </c:pt>
                  <c:pt idx="22">
                    <c:v>12.10.12</c:v>
                  </c:pt>
                  <c:pt idx="23">
                    <c:v>12.10.12</c:v>
                  </c:pt>
                  <c:pt idx="24">
                    <c:v>13.10.12</c:v>
                  </c:pt>
                  <c:pt idx="25">
                    <c:v>13.10.12</c:v>
                  </c:pt>
                  <c:pt idx="26">
                    <c:v>14.10.12</c:v>
                  </c:pt>
                  <c:pt idx="27">
                    <c:v>14.10.12</c:v>
                  </c:pt>
                  <c:pt idx="28">
                    <c:v>15.10.12</c:v>
                  </c:pt>
                  <c:pt idx="29">
                    <c:v>15.10.12</c:v>
                  </c:pt>
                  <c:pt idx="30">
                    <c:v>16.10.12</c:v>
                  </c:pt>
                  <c:pt idx="31">
                    <c:v>16.10.12</c:v>
                  </c:pt>
                  <c:pt idx="32">
                    <c:v>17.10.12</c:v>
                  </c:pt>
                  <c:pt idx="33">
                    <c:v>17.10.12</c:v>
                  </c:pt>
                  <c:pt idx="34">
                    <c:v>18.10.12</c:v>
                  </c:pt>
                  <c:pt idx="35">
                    <c:v>18.10.12</c:v>
                  </c:pt>
                  <c:pt idx="36">
                    <c:v>19.10.12</c:v>
                  </c:pt>
                  <c:pt idx="37">
                    <c:v>19.10.12</c:v>
                  </c:pt>
                  <c:pt idx="38">
                    <c:v>20.10.12</c:v>
                  </c:pt>
                  <c:pt idx="39">
                    <c:v>20.10.12</c:v>
                  </c:pt>
                  <c:pt idx="40">
                    <c:v>21.10.12</c:v>
                  </c:pt>
                  <c:pt idx="41">
                    <c:v>21.10.12</c:v>
                  </c:pt>
                  <c:pt idx="42">
                    <c:v>22.10.12</c:v>
                  </c:pt>
                  <c:pt idx="43">
                    <c:v>22.10.12</c:v>
                  </c:pt>
                  <c:pt idx="44">
                    <c:v>23.10.12</c:v>
                  </c:pt>
                  <c:pt idx="45">
                    <c:v>23.10.12</c:v>
                  </c:pt>
                  <c:pt idx="46">
                    <c:v>24.10.12</c:v>
                  </c:pt>
                  <c:pt idx="47">
                    <c:v>24.10.12</c:v>
                  </c:pt>
                  <c:pt idx="48">
                    <c:v>25.10.12</c:v>
                  </c:pt>
                  <c:pt idx="49">
                    <c:v>25.10.12</c:v>
                  </c:pt>
                  <c:pt idx="50">
                    <c:v>26.10.12</c:v>
                  </c:pt>
                  <c:pt idx="51">
                    <c:v>26.10.12</c:v>
                  </c:pt>
                  <c:pt idx="52">
                    <c:v>27.10.12</c:v>
                  </c:pt>
                  <c:pt idx="53">
                    <c:v>27.10.12</c:v>
                  </c:pt>
                  <c:pt idx="54">
                    <c:v>28.10.12</c:v>
                  </c:pt>
                  <c:pt idx="55">
                    <c:v>28.10.12</c:v>
                  </c:pt>
                  <c:pt idx="56">
                    <c:v>29.10.12</c:v>
                  </c:pt>
                  <c:pt idx="57">
                    <c:v>29.10.12</c:v>
                  </c:pt>
                  <c:pt idx="58">
                    <c:v>30.10.12</c:v>
                  </c:pt>
                  <c:pt idx="59">
                    <c:v>30.10.12</c:v>
                  </c:pt>
                  <c:pt idx="60">
                    <c:v>31.10.12</c:v>
                  </c:pt>
                  <c:pt idx="61">
                    <c:v>31.10.12</c:v>
                  </c:pt>
                </c:lvl>
              </c:multiLvlStrCache>
            </c:multiLvlStrRef>
          </c:cat>
          <c:val>
            <c:numRef>
              <c:f>Blutdruckwerte!$G$15:$G$76</c:f>
              <c:numCache>
                <c:formatCode>General</c:formatCode>
                <c:ptCount val="62"/>
              </c:numCache>
            </c:numRef>
          </c:val>
        </c:ser>
        <c:axId val="147470208"/>
        <c:axId val="147471744"/>
      </c:barChart>
      <c:catAx>
        <c:axId val="147470208"/>
        <c:scaling>
          <c:orientation val="minMax"/>
        </c:scaling>
        <c:axPos val="b"/>
        <c:numFmt formatCode="d\.m\.yy;@" sourceLinked="1"/>
        <c:tickLblPos val="nextTo"/>
        <c:crossAx val="147471744"/>
        <c:crosses val="autoZero"/>
        <c:auto val="1"/>
        <c:lblAlgn val="ctr"/>
        <c:lblOffset val="100"/>
      </c:catAx>
      <c:valAx>
        <c:axId val="147471744"/>
        <c:scaling>
          <c:orientation val="minMax"/>
        </c:scaling>
        <c:axPos val="l"/>
        <c:majorGridlines/>
        <c:numFmt formatCode="General" sourceLinked="1"/>
        <c:tickLblPos val="nextTo"/>
        <c:crossAx val="147470208"/>
        <c:crosses val="autoZero"/>
        <c:crossBetween val="between"/>
      </c:valAx>
    </c:plotArea>
    <c:legend>
      <c:legendPos val="r"/>
    </c:legend>
    <c:plotVisOnly val="1"/>
  </c:chart>
  <c:printSettings>
    <c:headerFooter/>
    <c:pageMargins b="0.78740157480314954" l="0.70866141732283738" r="0.70866141732283738" t="0.78740157480314954" header="0.31496062992126211" footer="0.31496062992126211"/>
    <c:pageSetup paperSize="9" orientation="landscape" horizontalDpi="-3"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Februar!$B$96:$B$97</c:f>
              <c:strCache>
                <c:ptCount val="1"/>
                <c:pt idx="0">
                  <c:v>10.02.2013 Sonntag</c:v>
                </c:pt>
              </c:strCache>
            </c:strRef>
          </c:tx>
          <c:dLbls>
            <c:showVal val="1"/>
          </c:dLbls>
          <c:cat>
            <c:numRef>
              <c:f>(Februar!$C$97,Februar!$E$97,Februar!$G$97,Februar!$I$97,Februar!$K$97,Februar!$M$97,Februar!$O$97)</c:f>
              <c:numCache>
                <c:formatCode>hh:mm</c:formatCode>
                <c:ptCount val="7"/>
                <c:pt idx="0">
                  <c:v>0.3125</c:v>
                </c:pt>
                <c:pt idx="1">
                  <c:v>0.39583333333333331</c:v>
                </c:pt>
                <c:pt idx="2">
                  <c:v>0.5625</c:v>
                </c:pt>
                <c:pt idx="3">
                  <c:v>0.625</c:v>
                </c:pt>
                <c:pt idx="4">
                  <c:v>0.73263888888888884</c:v>
                </c:pt>
                <c:pt idx="5">
                  <c:v>0.8125</c:v>
                </c:pt>
                <c:pt idx="6">
                  <c:v>0.875</c:v>
                </c:pt>
              </c:numCache>
            </c:numRef>
          </c:cat>
          <c:val>
            <c:numRef>
              <c:f>(Februar!$C$98,Februar!$E$98,Februar!$G$98,Februar!$I$98,Februar!$K$98,Februar!$M$98,Februar!$O$98)</c:f>
              <c:numCache>
                <c:formatCode>General</c:formatCode>
                <c:ptCount val="7"/>
              </c:numCache>
            </c:numRef>
          </c:val>
        </c:ser>
        <c:shape val="box"/>
        <c:axId val="104282752"/>
        <c:axId val="104292736"/>
        <c:axId val="0"/>
      </c:bar3DChart>
      <c:catAx>
        <c:axId val="104282752"/>
        <c:scaling>
          <c:orientation val="minMax"/>
        </c:scaling>
        <c:axPos val="b"/>
        <c:numFmt formatCode="hh:mm" sourceLinked="1"/>
        <c:tickLblPos val="nextTo"/>
        <c:txPr>
          <a:bodyPr/>
          <a:lstStyle/>
          <a:p>
            <a:pPr>
              <a:defRPr sz="800"/>
            </a:pPr>
            <a:endParaRPr lang="de-DE"/>
          </a:p>
        </c:txPr>
        <c:crossAx val="104292736"/>
        <c:crosses val="autoZero"/>
        <c:auto val="1"/>
        <c:lblAlgn val="ctr"/>
        <c:lblOffset val="100"/>
      </c:catAx>
      <c:valAx>
        <c:axId val="104292736"/>
        <c:scaling>
          <c:orientation val="minMax"/>
        </c:scaling>
        <c:axPos val="l"/>
        <c:majorGridlines/>
        <c:numFmt formatCode="General" sourceLinked="1"/>
        <c:tickLblPos val="nextTo"/>
        <c:crossAx val="1042827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Februar!$B$106:$B$107</c:f>
              <c:strCache>
                <c:ptCount val="1"/>
                <c:pt idx="0">
                  <c:v>11.02.2013 Montag</c:v>
                </c:pt>
              </c:strCache>
            </c:strRef>
          </c:tx>
          <c:dLbls>
            <c:showVal val="1"/>
          </c:dLbls>
          <c:cat>
            <c:numRef>
              <c:f>(Februar!$C$107,Februar!$E$107,Februar!$G$107,Februar!$I$107,Februar!$K$107,Februar!$M$107,Februar!$O$107)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(Februar!$C$108,Februar!$E$108,Februar!$G$108,Februar!$I$108,Februar!$K$108,Februar!$M$108,Februar!$O$108)</c:f>
              <c:numCache>
                <c:formatCode>General</c:formatCode>
                <c:ptCount val="7"/>
              </c:numCache>
            </c:numRef>
          </c:val>
        </c:ser>
        <c:shape val="box"/>
        <c:axId val="104325504"/>
        <c:axId val="104327040"/>
        <c:axId val="0"/>
      </c:bar3DChart>
      <c:catAx>
        <c:axId val="104325504"/>
        <c:scaling>
          <c:orientation val="minMax"/>
        </c:scaling>
        <c:axPos val="b"/>
        <c:numFmt formatCode="hh:mm" sourceLinked="1"/>
        <c:tickLblPos val="nextTo"/>
        <c:txPr>
          <a:bodyPr/>
          <a:lstStyle/>
          <a:p>
            <a:pPr>
              <a:defRPr sz="800"/>
            </a:pPr>
            <a:endParaRPr lang="de-DE"/>
          </a:p>
        </c:txPr>
        <c:crossAx val="104327040"/>
        <c:crosses val="autoZero"/>
        <c:auto val="1"/>
        <c:lblAlgn val="ctr"/>
        <c:lblOffset val="100"/>
      </c:catAx>
      <c:valAx>
        <c:axId val="104327040"/>
        <c:scaling>
          <c:orientation val="minMax"/>
        </c:scaling>
        <c:axPos val="l"/>
        <c:majorGridlines/>
        <c:numFmt formatCode="General" sourceLinked="1"/>
        <c:tickLblPos val="nextTo"/>
        <c:crossAx val="104325504"/>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Februar!$B$116:$B$117</c:f>
              <c:strCache>
                <c:ptCount val="1"/>
                <c:pt idx="0">
                  <c:v>12.02.2013 Dienstag</c:v>
                </c:pt>
              </c:strCache>
            </c:strRef>
          </c:tx>
          <c:dLbls>
            <c:showVal val="1"/>
          </c:dLbls>
          <c:cat>
            <c:numRef>
              <c:f>(Februar!$C$117,Februar!$E$117,Februar!$G$117,Februar!$I$117,Februar!$K$117,Februar!$M$117,Februar!$O$117)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(Februar!$C$118,Februar!$E$118,Februar!$G$118,Februar!$I$118,Februar!$K$118,Februar!$M$118,Februar!$O$118)</c:f>
              <c:numCache>
                <c:formatCode>General</c:formatCode>
                <c:ptCount val="7"/>
              </c:numCache>
            </c:numRef>
          </c:val>
        </c:ser>
        <c:shape val="box"/>
        <c:axId val="104355712"/>
        <c:axId val="104357248"/>
        <c:axId val="0"/>
      </c:bar3DChart>
      <c:catAx>
        <c:axId val="104355712"/>
        <c:scaling>
          <c:orientation val="minMax"/>
        </c:scaling>
        <c:axPos val="b"/>
        <c:numFmt formatCode="hh:mm" sourceLinked="1"/>
        <c:tickLblPos val="nextTo"/>
        <c:txPr>
          <a:bodyPr/>
          <a:lstStyle/>
          <a:p>
            <a:pPr>
              <a:defRPr sz="800"/>
            </a:pPr>
            <a:endParaRPr lang="de-DE"/>
          </a:p>
        </c:txPr>
        <c:crossAx val="104357248"/>
        <c:crosses val="autoZero"/>
        <c:auto val="1"/>
        <c:lblAlgn val="ctr"/>
        <c:lblOffset val="100"/>
      </c:catAx>
      <c:valAx>
        <c:axId val="104357248"/>
        <c:scaling>
          <c:orientation val="minMax"/>
        </c:scaling>
        <c:axPos val="l"/>
        <c:majorGridlines/>
        <c:numFmt formatCode="General" sourceLinked="1"/>
        <c:tickLblPos val="nextTo"/>
        <c:crossAx val="1043557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Februar!$B$126:$B$127</c:f>
              <c:strCache>
                <c:ptCount val="1"/>
                <c:pt idx="0">
                  <c:v>13.02.2013 Mittwoch</c:v>
                </c:pt>
              </c:strCache>
            </c:strRef>
          </c:tx>
          <c:dLbls>
            <c:showVal val="1"/>
          </c:dLbls>
          <c:cat>
            <c:numRef>
              <c:f>(Februar!$C$127,Februar!$E$127,Februar!$G$127,Februar!$I$127,Februar!$K$127,Februar!$M$127,Februar!$O$127)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(Februar!$C$128,Februar!$E$128,Februar!$G$128,Februar!$I$128,Februar!$K$128,Februar!$M$128,Februar!$O$128)</c:f>
              <c:numCache>
                <c:formatCode>General</c:formatCode>
                <c:ptCount val="7"/>
              </c:numCache>
            </c:numRef>
          </c:val>
        </c:ser>
        <c:shape val="box"/>
        <c:axId val="104394112"/>
        <c:axId val="104400000"/>
        <c:axId val="0"/>
      </c:bar3DChart>
      <c:catAx>
        <c:axId val="104394112"/>
        <c:scaling>
          <c:orientation val="minMax"/>
        </c:scaling>
        <c:axPos val="b"/>
        <c:numFmt formatCode="hh:mm" sourceLinked="1"/>
        <c:tickLblPos val="nextTo"/>
        <c:txPr>
          <a:bodyPr/>
          <a:lstStyle/>
          <a:p>
            <a:pPr>
              <a:defRPr sz="800"/>
            </a:pPr>
            <a:endParaRPr lang="de-DE"/>
          </a:p>
        </c:txPr>
        <c:crossAx val="104400000"/>
        <c:crosses val="autoZero"/>
        <c:auto val="1"/>
        <c:lblAlgn val="ctr"/>
        <c:lblOffset val="100"/>
      </c:catAx>
      <c:valAx>
        <c:axId val="104400000"/>
        <c:scaling>
          <c:orientation val="minMax"/>
        </c:scaling>
        <c:axPos val="l"/>
        <c:majorGridlines/>
        <c:numFmt formatCode="General" sourceLinked="1"/>
        <c:tickLblPos val="nextTo"/>
        <c:crossAx val="1043941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Februar!$B$136:$B$137</c:f>
              <c:strCache>
                <c:ptCount val="1"/>
                <c:pt idx="0">
                  <c:v>14.02.2013 Donnerstag</c:v>
                </c:pt>
              </c:strCache>
            </c:strRef>
          </c:tx>
          <c:dLbls>
            <c:showVal val="1"/>
          </c:dLbls>
          <c:cat>
            <c:numRef>
              <c:f>(Februar!$C$137,Februar!$E$137,Februar!$G$137,Februar!$I$137,Februar!$K$137,Februar!$M$137,Februar!$O$137)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(Februar!$C$138,Februar!$E$138,Februar!$G$138,Februar!$I$138,Februar!$K$138,Februar!$M$138,Februar!$O$138)</c:f>
              <c:numCache>
                <c:formatCode>General</c:formatCode>
                <c:ptCount val="7"/>
              </c:numCache>
            </c:numRef>
          </c:val>
        </c:ser>
        <c:shape val="box"/>
        <c:axId val="104432768"/>
        <c:axId val="104434304"/>
        <c:axId val="0"/>
      </c:bar3DChart>
      <c:catAx>
        <c:axId val="104432768"/>
        <c:scaling>
          <c:orientation val="minMax"/>
        </c:scaling>
        <c:axPos val="b"/>
        <c:numFmt formatCode="hh:mm" sourceLinked="1"/>
        <c:tickLblPos val="nextTo"/>
        <c:txPr>
          <a:bodyPr/>
          <a:lstStyle/>
          <a:p>
            <a:pPr>
              <a:defRPr sz="800"/>
            </a:pPr>
            <a:endParaRPr lang="de-DE"/>
          </a:p>
        </c:txPr>
        <c:crossAx val="104434304"/>
        <c:crosses val="autoZero"/>
        <c:auto val="1"/>
        <c:lblAlgn val="ctr"/>
        <c:lblOffset val="100"/>
      </c:catAx>
      <c:valAx>
        <c:axId val="104434304"/>
        <c:scaling>
          <c:orientation val="minMax"/>
        </c:scaling>
        <c:axPos val="l"/>
        <c:majorGridlines/>
        <c:numFmt formatCode="General" sourceLinked="1"/>
        <c:tickLblPos val="nextTo"/>
        <c:crossAx val="1044327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Februar!$B$146:$B$147</c:f>
              <c:strCache>
                <c:ptCount val="1"/>
                <c:pt idx="0">
                  <c:v>15.02.2013 Freitag</c:v>
                </c:pt>
              </c:strCache>
            </c:strRef>
          </c:tx>
          <c:dLbls>
            <c:showVal val="1"/>
          </c:dLbls>
          <c:cat>
            <c:numRef>
              <c:f>(Februar!$C$147,Februar!$E$147,Februar!$G$147,Februar!$I$147,Februar!$K$147,Februar!$M$147,Februar!$O$147)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(Februar!$C$148,Februar!$E$148,Februar!$G$148,Februar!$I$148,Februar!$K$148,Februar!$M$148,Februar!$O$148)</c:f>
              <c:numCache>
                <c:formatCode>General</c:formatCode>
                <c:ptCount val="7"/>
              </c:numCache>
            </c:numRef>
          </c:val>
        </c:ser>
        <c:shape val="box"/>
        <c:axId val="104462976"/>
        <c:axId val="104464768"/>
        <c:axId val="0"/>
      </c:bar3DChart>
      <c:catAx>
        <c:axId val="104462976"/>
        <c:scaling>
          <c:orientation val="minMax"/>
        </c:scaling>
        <c:axPos val="b"/>
        <c:numFmt formatCode="hh:mm" sourceLinked="1"/>
        <c:tickLblPos val="nextTo"/>
        <c:txPr>
          <a:bodyPr/>
          <a:lstStyle/>
          <a:p>
            <a:pPr>
              <a:defRPr sz="800"/>
            </a:pPr>
            <a:endParaRPr lang="de-DE"/>
          </a:p>
        </c:txPr>
        <c:crossAx val="104464768"/>
        <c:crosses val="autoZero"/>
        <c:auto val="1"/>
        <c:lblAlgn val="ctr"/>
        <c:lblOffset val="100"/>
      </c:catAx>
      <c:valAx>
        <c:axId val="104464768"/>
        <c:scaling>
          <c:orientation val="minMax"/>
        </c:scaling>
        <c:axPos val="l"/>
        <c:majorGridlines/>
        <c:numFmt formatCode="General" sourceLinked="1"/>
        <c:tickLblPos val="nextTo"/>
        <c:crossAx val="1044629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Februar!$B$156:$B$157</c:f>
              <c:strCache>
                <c:ptCount val="1"/>
                <c:pt idx="0">
                  <c:v>16.02.2013 Samstag</c:v>
                </c:pt>
              </c:strCache>
            </c:strRef>
          </c:tx>
          <c:dLbls>
            <c:showVal val="1"/>
          </c:dLbls>
          <c:cat>
            <c:numRef>
              <c:f>(Februar!$C$157,Februar!$E$157,Februar!$G$157,Februar!$I$157,Februar!$K$157,Februar!$M$157,Februar!$O$157)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(Februar!$C$158,Februar!$E$158,Februar!$G$158,Februar!$I$158,Februar!$K$158,Februar!$M$158,Februar!$O$158)</c:f>
              <c:numCache>
                <c:formatCode>General</c:formatCode>
                <c:ptCount val="7"/>
              </c:numCache>
            </c:numRef>
          </c:val>
        </c:ser>
        <c:shape val="box"/>
        <c:axId val="104513920"/>
        <c:axId val="104515456"/>
        <c:axId val="0"/>
      </c:bar3DChart>
      <c:catAx>
        <c:axId val="104513920"/>
        <c:scaling>
          <c:orientation val="minMax"/>
        </c:scaling>
        <c:axPos val="b"/>
        <c:numFmt formatCode="hh:mm" sourceLinked="1"/>
        <c:tickLblPos val="nextTo"/>
        <c:txPr>
          <a:bodyPr/>
          <a:lstStyle/>
          <a:p>
            <a:pPr>
              <a:defRPr sz="800"/>
            </a:pPr>
            <a:endParaRPr lang="de-DE"/>
          </a:p>
        </c:txPr>
        <c:crossAx val="104515456"/>
        <c:crosses val="autoZero"/>
        <c:auto val="1"/>
        <c:lblAlgn val="ctr"/>
        <c:lblOffset val="100"/>
      </c:catAx>
      <c:valAx>
        <c:axId val="104515456"/>
        <c:scaling>
          <c:orientation val="minMax"/>
        </c:scaling>
        <c:axPos val="l"/>
        <c:majorGridlines/>
        <c:numFmt formatCode="General" sourceLinked="1"/>
        <c:tickLblPos val="nextTo"/>
        <c:crossAx val="10451392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Januar!$B$46:$B$47</c:f>
              <c:strCache>
                <c:ptCount val="1"/>
                <c:pt idx="0">
                  <c:v>05.01.2013 Samstag</c:v>
                </c:pt>
              </c:strCache>
            </c:strRef>
          </c:tx>
          <c:dLbls>
            <c:showVal val="1"/>
          </c:dLbls>
          <c:cat>
            <c:numRef>
              <c:f>(Januar!$C$47,Januar!$E$47,Januar!$G$47,Januar!$I$47,Januar!$K$47,Januar!$M$47,Januar!$O$47)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(Januar!$C$48,Januar!$E$48,Januar!$G$48,Januar!$I$48,Januar!$K$48,Januar!$M$48,Januar!$O$48)</c:f>
              <c:numCache>
                <c:formatCode>General</c:formatCode>
                <c:ptCount val="7"/>
              </c:numCache>
            </c:numRef>
          </c:val>
        </c:ser>
        <c:shape val="box"/>
        <c:axId val="83559552"/>
        <c:axId val="83561088"/>
        <c:axId val="0"/>
      </c:bar3DChart>
      <c:catAx>
        <c:axId val="83559552"/>
        <c:scaling>
          <c:orientation val="minMax"/>
        </c:scaling>
        <c:axPos val="b"/>
        <c:numFmt formatCode="hh:mm" sourceLinked="1"/>
        <c:tickLblPos val="nextTo"/>
        <c:crossAx val="83561088"/>
        <c:crosses val="autoZero"/>
        <c:auto val="1"/>
        <c:lblAlgn val="ctr"/>
        <c:lblOffset val="100"/>
      </c:catAx>
      <c:valAx>
        <c:axId val="83561088"/>
        <c:scaling>
          <c:orientation val="minMax"/>
        </c:scaling>
        <c:axPos val="l"/>
        <c:majorGridlines/>
        <c:numFmt formatCode="General" sourceLinked="1"/>
        <c:tickLblPos val="nextTo"/>
        <c:crossAx val="835595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Februar!$B$166:$B$167</c:f>
              <c:strCache>
                <c:ptCount val="1"/>
                <c:pt idx="0">
                  <c:v>17.02.2013 Sonntag</c:v>
                </c:pt>
              </c:strCache>
            </c:strRef>
          </c:tx>
          <c:dLbls>
            <c:showVal val="1"/>
          </c:dLbls>
          <c:cat>
            <c:numRef>
              <c:f>(Februar!$C$167,Februar!$E$167,Februar!$G$167,Februar!$I$167,Februar!$K$167,Februar!$M$167,Februar!$O$167)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(Februar!$C$168,Februar!$E$168,Februar!$G$168,Februar!$I$168,Februar!$K$168,Februar!$M$168,Februar!$O$168)</c:f>
              <c:numCache>
                <c:formatCode>General</c:formatCode>
                <c:ptCount val="7"/>
              </c:numCache>
            </c:numRef>
          </c:val>
        </c:ser>
        <c:shape val="box"/>
        <c:axId val="104548224"/>
        <c:axId val="104549760"/>
        <c:axId val="0"/>
      </c:bar3DChart>
      <c:catAx>
        <c:axId val="104548224"/>
        <c:scaling>
          <c:orientation val="minMax"/>
        </c:scaling>
        <c:axPos val="b"/>
        <c:numFmt formatCode="hh:mm" sourceLinked="1"/>
        <c:tickLblPos val="nextTo"/>
        <c:txPr>
          <a:bodyPr/>
          <a:lstStyle/>
          <a:p>
            <a:pPr>
              <a:defRPr sz="800"/>
            </a:pPr>
            <a:endParaRPr lang="de-DE"/>
          </a:p>
        </c:txPr>
        <c:crossAx val="104549760"/>
        <c:crosses val="autoZero"/>
        <c:auto val="1"/>
        <c:lblAlgn val="ctr"/>
        <c:lblOffset val="100"/>
      </c:catAx>
      <c:valAx>
        <c:axId val="104549760"/>
        <c:scaling>
          <c:orientation val="minMax"/>
        </c:scaling>
        <c:axPos val="l"/>
        <c:majorGridlines/>
        <c:numFmt formatCode="General" sourceLinked="1"/>
        <c:tickLblPos val="nextTo"/>
        <c:crossAx val="1045482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Februar!$B$176:$B$177</c:f>
              <c:strCache>
                <c:ptCount val="1"/>
                <c:pt idx="0">
                  <c:v>18.02.2013 Montag</c:v>
                </c:pt>
              </c:strCache>
            </c:strRef>
          </c:tx>
          <c:dLbls>
            <c:showVal val="1"/>
          </c:dLbls>
          <c:cat>
            <c:numRef>
              <c:f>(Februar!$C$177,Februar!$E$177,Februar!$G$177,Februar!$I$177,Februar!$K$177,Februar!$M$177,Februar!$O$177)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(Februar!$C$178,Februar!$E$178,Februar!$G$178,Februar!$I$178,Februar!$K$178,Februar!$M$178,Februar!$O$178)</c:f>
              <c:numCache>
                <c:formatCode>General</c:formatCode>
                <c:ptCount val="7"/>
              </c:numCache>
            </c:numRef>
          </c:val>
        </c:ser>
        <c:shape val="box"/>
        <c:axId val="104594816"/>
        <c:axId val="104604800"/>
        <c:axId val="0"/>
      </c:bar3DChart>
      <c:catAx>
        <c:axId val="104594816"/>
        <c:scaling>
          <c:orientation val="minMax"/>
        </c:scaling>
        <c:axPos val="b"/>
        <c:numFmt formatCode="hh:mm" sourceLinked="1"/>
        <c:tickLblPos val="nextTo"/>
        <c:txPr>
          <a:bodyPr/>
          <a:lstStyle/>
          <a:p>
            <a:pPr>
              <a:defRPr sz="800"/>
            </a:pPr>
            <a:endParaRPr lang="de-DE"/>
          </a:p>
        </c:txPr>
        <c:crossAx val="104604800"/>
        <c:crosses val="autoZero"/>
        <c:auto val="1"/>
        <c:lblAlgn val="ctr"/>
        <c:lblOffset val="100"/>
      </c:catAx>
      <c:valAx>
        <c:axId val="104604800"/>
        <c:scaling>
          <c:orientation val="minMax"/>
        </c:scaling>
        <c:axPos val="l"/>
        <c:majorGridlines/>
        <c:numFmt formatCode="General" sourceLinked="1"/>
        <c:tickLblPos val="nextTo"/>
        <c:crossAx val="1045948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Februar!$B$186:$B$187</c:f>
              <c:strCache>
                <c:ptCount val="1"/>
                <c:pt idx="0">
                  <c:v>19.02.2013 Dienstag</c:v>
                </c:pt>
              </c:strCache>
            </c:strRef>
          </c:tx>
          <c:dLbls>
            <c:showVal val="1"/>
          </c:dLbls>
          <c:cat>
            <c:numRef>
              <c:f>(Februar!$C$187,Februar!$E$187,Februar!$G$187,Februar!$I$187,Februar!$K$187,Februar!$M$187,Februar!$O$187)</c:f>
              <c:numCache>
                <c:formatCode>hh:mm</c:formatCode>
                <c:ptCount val="7"/>
                <c:pt idx="0">
                  <c:v>0.3125</c:v>
                </c:pt>
                <c:pt idx="1">
                  <c:v>0.39583333333333331</c:v>
                </c:pt>
                <c:pt idx="2">
                  <c:v>0.5625</c:v>
                </c:pt>
                <c:pt idx="3">
                  <c:v>0.625</c:v>
                </c:pt>
                <c:pt idx="4">
                  <c:v>0.73263888888888884</c:v>
                </c:pt>
                <c:pt idx="5">
                  <c:v>0.8125</c:v>
                </c:pt>
                <c:pt idx="6">
                  <c:v>0.875</c:v>
                </c:pt>
              </c:numCache>
            </c:numRef>
          </c:cat>
          <c:val>
            <c:numRef>
              <c:f>(Februar!$C$188,Februar!$E$188,Februar!$G$188,Februar!$I$188,Februar!$K$188,Februar!$M$188,Februar!$O$188)</c:f>
              <c:numCache>
                <c:formatCode>General</c:formatCode>
                <c:ptCount val="7"/>
              </c:numCache>
            </c:numRef>
          </c:val>
        </c:ser>
        <c:shape val="box"/>
        <c:axId val="104621184"/>
        <c:axId val="104622720"/>
        <c:axId val="0"/>
      </c:bar3DChart>
      <c:catAx>
        <c:axId val="104621184"/>
        <c:scaling>
          <c:orientation val="minMax"/>
        </c:scaling>
        <c:axPos val="b"/>
        <c:numFmt formatCode="hh:mm" sourceLinked="1"/>
        <c:tickLblPos val="nextTo"/>
        <c:txPr>
          <a:bodyPr/>
          <a:lstStyle/>
          <a:p>
            <a:pPr>
              <a:defRPr sz="800"/>
            </a:pPr>
            <a:endParaRPr lang="de-DE"/>
          </a:p>
        </c:txPr>
        <c:crossAx val="104622720"/>
        <c:crosses val="autoZero"/>
        <c:auto val="1"/>
        <c:lblAlgn val="ctr"/>
        <c:lblOffset val="100"/>
      </c:catAx>
      <c:valAx>
        <c:axId val="104622720"/>
        <c:scaling>
          <c:orientation val="minMax"/>
        </c:scaling>
        <c:axPos val="l"/>
        <c:majorGridlines/>
        <c:numFmt formatCode="General" sourceLinked="1"/>
        <c:tickLblPos val="nextTo"/>
        <c:crossAx val="1046211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Februar!$B$196:$B$197</c:f>
              <c:strCache>
                <c:ptCount val="1"/>
                <c:pt idx="0">
                  <c:v>20.02.2013 Mittwoch</c:v>
                </c:pt>
              </c:strCache>
            </c:strRef>
          </c:tx>
          <c:dLbls>
            <c:showVal val="1"/>
          </c:dLbls>
          <c:cat>
            <c:numRef>
              <c:f>(Februar!$C$197,Februar!$E$197,Februar!$G$197,Februar!$I$197,Februar!$K$197,Februar!$M$197,Februar!$O$197)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(Februar!$C$198,Februar!$E$198,Februar!$G$198,Februar!$I$198,Februar!$K$198,Februar!$M$198,Februar!$O$198)</c:f>
              <c:numCache>
                <c:formatCode>General</c:formatCode>
                <c:ptCount val="7"/>
              </c:numCache>
            </c:numRef>
          </c:val>
        </c:ser>
        <c:shape val="box"/>
        <c:axId val="104655872"/>
        <c:axId val="104657664"/>
        <c:axId val="0"/>
      </c:bar3DChart>
      <c:catAx>
        <c:axId val="104655872"/>
        <c:scaling>
          <c:orientation val="minMax"/>
        </c:scaling>
        <c:axPos val="b"/>
        <c:numFmt formatCode="hh:mm" sourceLinked="1"/>
        <c:tickLblPos val="nextTo"/>
        <c:txPr>
          <a:bodyPr/>
          <a:lstStyle/>
          <a:p>
            <a:pPr>
              <a:defRPr sz="800"/>
            </a:pPr>
            <a:endParaRPr lang="de-DE"/>
          </a:p>
        </c:txPr>
        <c:crossAx val="104657664"/>
        <c:crosses val="autoZero"/>
        <c:auto val="1"/>
        <c:lblAlgn val="ctr"/>
        <c:lblOffset val="100"/>
      </c:catAx>
      <c:valAx>
        <c:axId val="104657664"/>
        <c:scaling>
          <c:orientation val="minMax"/>
        </c:scaling>
        <c:axPos val="l"/>
        <c:majorGridlines/>
        <c:numFmt formatCode="General" sourceLinked="1"/>
        <c:tickLblPos val="nextTo"/>
        <c:crossAx val="1046558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Februar!$B$206:$B$207</c:f>
              <c:strCache>
                <c:ptCount val="1"/>
                <c:pt idx="0">
                  <c:v>21.02.2013 Donnerstag</c:v>
                </c:pt>
              </c:strCache>
            </c:strRef>
          </c:tx>
          <c:dLbls>
            <c:showVal val="1"/>
          </c:dLbls>
          <c:cat>
            <c:numRef>
              <c:f>(Februar!$C$207,Februar!$E$207,Februar!$G$207,Februar!$I$207,Februar!$K$207,Februar!$M$207,Februar!$O$207)</c:f>
              <c:numCache>
                <c:formatCode>hh:mm</c:formatCode>
                <c:ptCount val="7"/>
                <c:pt idx="0">
                  <c:v>0.3125</c:v>
                </c:pt>
                <c:pt idx="1">
                  <c:v>0.47916666666666669</c:v>
                </c:pt>
                <c:pt idx="2">
                  <c:v>0.54166666666666663</c:v>
                </c:pt>
                <c:pt idx="3">
                  <c:v>0.64583333333333337</c:v>
                </c:pt>
                <c:pt idx="4">
                  <c:v>0.71875</c:v>
                </c:pt>
                <c:pt idx="5">
                  <c:v>0.77083333333333337</c:v>
                </c:pt>
                <c:pt idx="6">
                  <c:v>0.875</c:v>
                </c:pt>
              </c:numCache>
            </c:numRef>
          </c:cat>
          <c:val>
            <c:numRef>
              <c:f>(Februar!$C$208,Februar!$E$208,Februar!$G$208,Februar!$I$208,Februar!$K$208,Februar!$M$208,Februar!$O$208)</c:f>
              <c:numCache>
                <c:formatCode>General</c:formatCode>
                <c:ptCount val="7"/>
              </c:numCache>
            </c:numRef>
          </c:val>
        </c:ser>
        <c:shape val="box"/>
        <c:axId val="74228480"/>
        <c:axId val="74230016"/>
        <c:axId val="0"/>
      </c:bar3DChart>
      <c:catAx>
        <c:axId val="74228480"/>
        <c:scaling>
          <c:orientation val="minMax"/>
        </c:scaling>
        <c:axPos val="b"/>
        <c:numFmt formatCode="hh:mm" sourceLinked="1"/>
        <c:tickLblPos val="nextTo"/>
        <c:txPr>
          <a:bodyPr/>
          <a:lstStyle/>
          <a:p>
            <a:pPr>
              <a:defRPr sz="800"/>
            </a:pPr>
            <a:endParaRPr lang="de-DE"/>
          </a:p>
        </c:txPr>
        <c:crossAx val="74230016"/>
        <c:crosses val="autoZero"/>
        <c:auto val="1"/>
        <c:lblAlgn val="ctr"/>
        <c:lblOffset val="100"/>
      </c:catAx>
      <c:valAx>
        <c:axId val="74230016"/>
        <c:scaling>
          <c:orientation val="minMax"/>
        </c:scaling>
        <c:axPos val="l"/>
        <c:majorGridlines/>
        <c:numFmt formatCode="General" sourceLinked="1"/>
        <c:tickLblPos val="nextTo"/>
        <c:crossAx val="742284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Februar!$B$216:$B$217</c:f>
              <c:strCache>
                <c:ptCount val="1"/>
                <c:pt idx="0">
                  <c:v>22.02.2013 Freitag</c:v>
                </c:pt>
              </c:strCache>
            </c:strRef>
          </c:tx>
          <c:dLbls>
            <c:showVal val="1"/>
          </c:dLbls>
          <c:cat>
            <c:numRef>
              <c:f>(Februar!$C$217,Februar!$E$217,Februar!$G$217,Februar!$I$217,Februar!$K$217,Februar!$M$217,Februar!$O$217)</c:f>
              <c:numCache>
                <c:formatCode>hh:mm</c:formatCode>
                <c:ptCount val="7"/>
                <c:pt idx="0">
                  <c:v>0.3125</c:v>
                </c:pt>
                <c:pt idx="1">
                  <c:v>0.34375</c:v>
                </c:pt>
                <c:pt idx="2">
                  <c:v>0.47916666666666669</c:v>
                </c:pt>
                <c:pt idx="3">
                  <c:v>0.58333333333333337</c:v>
                </c:pt>
                <c:pt idx="4">
                  <c:v>0.64583333333333337</c:v>
                </c:pt>
                <c:pt idx="5">
                  <c:v>0.75</c:v>
                </c:pt>
                <c:pt idx="6">
                  <c:v>0.875</c:v>
                </c:pt>
              </c:numCache>
            </c:numRef>
          </c:cat>
          <c:val>
            <c:numRef>
              <c:f>(Februar!$C$218,Februar!$E$218,Februar!$G$218,Februar!$I$218,Februar!$K$218,Februar!$M$218,Februar!$O$218)</c:f>
              <c:numCache>
                <c:formatCode>General</c:formatCode>
                <c:ptCount val="7"/>
              </c:numCache>
            </c:numRef>
          </c:val>
        </c:ser>
        <c:shape val="box"/>
        <c:axId val="104732928"/>
        <c:axId val="104734720"/>
        <c:axId val="0"/>
      </c:bar3DChart>
      <c:catAx>
        <c:axId val="104732928"/>
        <c:scaling>
          <c:orientation val="minMax"/>
        </c:scaling>
        <c:axPos val="b"/>
        <c:numFmt formatCode="hh:mm" sourceLinked="1"/>
        <c:tickLblPos val="nextTo"/>
        <c:txPr>
          <a:bodyPr/>
          <a:lstStyle/>
          <a:p>
            <a:pPr>
              <a:defRPr sz="800"/>
            </a:pPr>
            <a:endParaRPr lang="de-DE"/>
          </a:p>
        </c:txPr>
        <c:crossAx val="104734720"/>
        <c:crosses val="autoZero"/>
        <c:auto val="1"/>
        <c:lblAlgn val="ctr"/>
        <c:lblOffset val="100"/>
      </c:catAx>
      <c:valAx>
        <c:axId val="104734720"/>
        <c:scaling>
          <c:orientation val="minMax"/>
        </c:scaling>
        <c:axPos val="l"/>
        <c:majorGridlines/>
        <c:numFmt formatCode="General" sourceLinked="1"/>
        <c:tickLblPos val="nextTo"/>
        <c:crossAx val="1047329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Februar!$B$226:$B$227</c:f>
              <c:strCache>
                <c:ptCount val="1"/>
                <c:pt idx="0">
                  <c:v>23.02.2013 Samstag</c:v>
                </c:pt>
              </c:strCache>
            </c:strRef>
          </c:tx>
          <c:dLbls>
            <c:showVal val="1"/>
          </c:dLbls>
          <c:cat>
            <c:numRef>
              <c:f>(Februar!$C$227,Februar!$E$227,Februar!$G$227,Februar!$I$227,Februar!$K$227,Februar!$M$227,Februar!$O$227)</c:f>
              <c:numCache>
                <c:formatCode>hh:mm</c:formatCode>
                <c:ptCount val="7"/>
                <c:pt idx="0">
                  <c:v>0.3125</c:v>
                </c:pt>
                <c:pt idx="1">
                  <c:v>0.39583333333333331</c:v>
                </c:pt>
                <c:pt idx="2">
                  <c:v>0.47916666666666669</c:v>
                </c:pt>
                <c:pt idx="3">
                  <c:v>0.58333333333333337</c:v>
                </c:pt>
                <c:pt idx="4">
                  <c:v>0.64583333333333337</c:v>
                </c:pt>
                <c:pt idx="5">
                  <c:v>0.75</c:v>
                </c:pt>
                <c:pt idx="6">
                  <c:v>0.875</c:v>
                </c:pt>
              </c:numCache>
            </c:numRef>
          </c:cat>
          <c:val>
            <c:numRef>
              <c:f>(Februar!$C$228,Februar!$E$228,Februar!$G$228,Februar!$I$228,Februar!$K$228,Februar!$M$228,Februar!$O$228)</c:f>
              <c:numCache>
                <c:formatCode>General</c:formatCode>
                <c:ptCount val="7"/>
              </c:numCache>
            </c:numRef>
          </c:val>
        </c:ser>
        <c:shape val="box"/>
        <c:axId val="104763392"/>
        <c:axId val="104764928"/>
        <c:axId val="0"/>
      </c:bar3DChart>
      <c:catAx>
        <c:axId val="104763392"/>
        <c:scaling>
          <c:orientation val="minMax"/>
        </c:scaling>
        <c:axPos val="b"/>
        <c:numFmt formatCode="hh:mm" sourceLinked="1"/>
        <c:tickLblPos val="nextTo"/>
        <c:txPr>
          <a:bodyPr/>
          <a:lstStyle/>
          <a:p>
            <a:pPr>
              <a:defRPr sz="800"/>
            </a:pPr>
            <a:endParaRPr lang="de-DE"/>
          </a:p>
        </c:txPr>
        <c:crossAx val="104764928"/>
        <c:crosses val="autoZero"/>
        <c:auto val="1"/>
        <c:lblAlgn val="ctr"/>
        <c:lblOffset val="100"/>
      </c:catAx>
      <c:valAx>
        <c:axId val="104764928"/>
        <c:scaling>
          <c:orientation val="minMax"/>
        </c:scaling>
        <c:axPos val="l"/>
        <c:majorGridlines/>
        <c:numFmt formatCode="General" sourceLinked="1"/>
        <c:tickLblPos val="nextTo"/>
        <c:crossAx val="10476339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Februar!$B$236:$B$237</c:f>
              <c:strCache>
                <c:ptCount val="1"/>
                <c:pt idx="0">
                  <c:v>24.02.2013 Sonntag</c:v>
                </c:pt>
              </c:strCache>
            </c:strRef>
          </c:tx>
          <c:dLbls>
            <c:showVal val="1"/>
          </c:dLbls>
          <c:cat>
            <c:numRef>
              <c:f>(Februar!$C$237,Februar!$E$237,Februar!$G$237,Februar!$I$237,Februar!$K$237,Februar!$M$237,Februar!$O$237)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(Februar!$C$238,Februar!$E$238,Februar!$G$238,Februar!$I$238,Februar!$K$238,Februar!$M$238,Februar!$O$238)</c:f>
              <c:numCache>
                <c:formatCode>General</c:formatCode>
                <c:ptCount val="7"/>
              </c:numCache>
            </c:numRef>
          </c:val>
        </c:ser>
        <c:shape val="box"/>
        <c:axId val="104809600"/>
        <c:axId val="104811136"/>
        <c:axId val="0"/>
      </c:bar3DChart>
      <c:catAx>
        <c:axId val="104809600"/>
        <c:scaling>
          <c:orientation val="minMax"/>
        </c:scaling>
        <c:axPos val="b"/>
        <c:numFmt formatCode="hh:mm" sourceLinked="1"/>
        <c:tickLblPos val="nextTo"/>
        <c:txPr>
          <a:bodyPr/>
          <a:lstStyle/>
          <a:p>
            <a:pPr>
              <a:defRPr sz="800"/>
            </a:pPr>
            <a:endParaRPr lang="de-DE"/>
          </a:p>
        </c:txPr>
        <c:crossAx val="104811136"/>
        <c:crosses val="autoZero"/>
        <c:auto val="1"/>
        <c:lblAlgn val="ctr"/>
        <c:lblOffset val="100"/>
      </c:catAx>
      <c:valAx>
        <c:axId val="104811136"/>
        <c:scaling>
          <c:orientation val="minMax"/>
        </c:scaling>
        <c:axPos val="l"/>
        <c:majorGridlines/>
        <c:numFmt formatCode="General" sourceLinked="1"/>
        <c:tickLblPos val="nextTo"/>
        <c:crossAx val="1048096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Februar!$B$246:$B$247</c:f>
              <c:strCache>
                <c:ptCount val="1"/>
                <c:pt idx="0">
                  <c:v>25.02.2013 Montag</c:v>
                </c:pt>
              </c:strCache>
            </c:strRef>
          </c:tx>
          <c:dLbls>
            <c:showVal val="1"/>
          </c:dLbls>
          <c:cat>
            <c:numRef>
              <c:f>(Februar!$C$247,Februar!$E$247,Februar!$G$247,Februar!$I$247,Februar!$K$247,Februar!$M$247,Februar!$O$247)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(Februar!$C$248,Februar!$E$248,Februar!$G$248,Februar!$I$248,Februar!$K$248,Februar!$M$248,Februar!$O$248)</c:f>
              <c:numCache>
                <c:formatCode>General</c:formatCode>
                <c:ptCount val="7"/>
              </c:numCache>
            </c:numRef>
          </c:val>
        </c:ser>
        <c:shape val="box"/>
        <c:axId val="104843904"/>
        <c:axId val="104849792"/>
        <c:axId val="0"/>
      </c:bar3DChart>
      <c:catAx>
        <c:axId val="104843904"/>
        <c:scaling>
          <c:orientation val="minMax"/>
        </c:scaling>
        <c:axPos val="b"/>
        <c:numFmt formatCode="hh:mm" sourceLinked="1"/>
        <c:tickLblPos val="nextTo"/>
        <c:txPr>
          <a:bodyPr/>
          <a:lstStyle/>
          <a:p>
            <a:pPr>
              <a:defRPr sz="800"/>
            </a:pPr>
            <a:endParaRPr lang="de-DE"/>
          </a:p>
        </c:txPr>
        <c:crossAx val="104849792"/>
        <c:crosses val="autoZero"/>
        <c:auto val="1"/>
        <c:lblAlgn val="ctr"/>
        <c:lblOffset val="100"/>
      </c:catAx>
      <c:valAx>
        <c:axId val="104849792"/>
        <c:scaling>
          <c:orientation val="minMax"/>
        </c:scaling>
        <c:axPos val="l"/>
        <c:majorGridlines/>
        <c:numFmt formatCode="General" sourceLinked="1"/>
        <c:tickLblPos val="nextTo"/>
        <c:crossAx val="1048439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Februar!$B$256:$B$257</c:f>
              <c:strCache>
                <c:ptCount val="1"/>
                <c:pt idx="0">
                  <c:v>26.02.2013 Dienstag</c:v>
                </c:pt>
              </c:strCache>
            </c:strRef>
          </c:tx>
          <c:dLbls>
            <c:showVal val="1"/>
          </c:dLbls>
          <c:cat>
            <c:numRef>
              <c:f>(Februar!$C$257,Februar!$E$257,Februar!$G$257,Februar!$I$257,Februar!$K$257,Februar!$M$257,Februar!$O$257)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(Februar!$C$258,Februar!$E$258,Februar!$G$258,Februar!$I$258,Februar!$K$258,Februar!$M$258,Februar!$O$258)</c:f>
              <c:numCache>
                <c:formatCode>General</c:formatCode>
                <c:ptCount val="7"/>
              </c:numCache>
            </c:numRef>
          </c:val>
        </c:ser>
        <c:shape val="box"/>
        <c:axId val="104681856"/>
        <c:axId val="104683392"/>
        <c:axId val="0"/>
      </c:bar3DChart>
      <c:catAx>
        <c:axId val="104681856"/>
        <c:scaling>
          <c:orientation val="minMax"/>
        </c:scaling>
        <c:axPos val="b"/>
        <c:numFmt formatCode="hh:mm" sourceLinked="1"/>
        <c:tickLblPos val="nextTo"/>
        <c:txPr>
          <a:bodyPr/>
          <a:lstStyle/>
          <a:p>
            <a:pPr>
              <a:defRPr sz="800"/>
            </a:pPr>
            <a:endParaRPr lang="de-DE"/>
          </a:p>
        </c:txPr>
        <c:crossAx val="104683392"/>
        <c:crosses val="autoZero"/>
        <c:auto val="1"/>
        <c:lblAlgn val="ctr"/>
        <c:lblOffset val="100"/>
      </c:catAx>
      <c:valAx>
        <c:axId val="104683392"/>
        <c:scaling>
          <c:orientation val="minMax"/>
        </c:scaling>
        <c:axPos val="l"/>
        <c:majorGridlines/>
        <c:numFmt formatCode="General" sourceLinked="1"/>
        <c:tickLblPos val="nextTo"/>
        <c:crossAx val="1046818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Januar!$B$56:$B$57</c:f>
              <c:strCache>
                <c:ptCount val="1"/>
                <c:pt idx="0">
                  <c:v>06.01.2013 Sonntag</c:v>
                </c:pt>
              </c:strCache>
            </c:strRef>
          </c:tx>
          <c:dLbls>
            <c:showVal val="1"/>
          </c:dLbls>
          <c:cat>
            <c:numRef>
              <c:f>(Januar!$C$57,Januar!$E$57,Januar!$G$57,Januar!$I$57,Januar!$K$57,Januar!$M$57,Januar!$O$57)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(Januar!$C$58,Januar!$E$58,Januar!$G$58,Januar!$I$58,Januar!$K$58,Januar!$M$58,Januar!$O$58)</c:f>
              <c:numCache>
                <c:formatCode>General</c:formatCode>
                <c:ptCount val="7"/>
              </c:numCache>
            </c:numRef>
          </c:val>
        </c:ser>
        <c:shape val="box"/>
        <c:axId val="83597952"/>
        <c:axId val="83603840"/>
        <c:axId val="0"/>
      </c:bar3DChart>
      <c:catAx>
        <c:axId val="83597952"/>
        <c:scaling>
          <c:orientation val="minMax"/>
        </c:scaling>
        <c:axPos val="b"/>
        <c:numFmt formatCode="hh:mm" sourceLinked="1"/>
        <c:tickLblPos val="nextTo"/>
        <c:crossAx val="83603840"/>
        <c:crosses val="autoZero"/>
        <c:auto val="1"/>
        <c:lblAlgn val="ctr"/>
        <c:lblOffset val="100"/>
      </c:catAx>
      <c:valAx>
        <c:axId val="83603840"/>
        <c:scaling>
          <c:orientation val="minMax"/>
        </c:scaling>
        <c:axPos val="l"/>
        <c:majorGridlines/>
        <c:numFmt formatCode="General" sourceLinked="1"/>
        <c:tickLblPos val="nextTo"/>
        <c:crossAx val="835979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Februar!$B$266:$B$267</c:f>
              <c:strCache>
                <c:ptCount val="1"/>
                <c:pt idx="0">
                  <c:v>27.02.2013 Mittwoch</c:v>
                </c:pt>
              </c:strCache>
            </c:strRef>
          </c:tx>
          <c:dLbls>
            <c:showVal val="1"/>
          </c:dLbls>
          <c:cat>
            <c:numRef>
              <c:f>(Februar!$C$267,Februar!$E$267,Februar!$G$267,Februar!$I$267,Februar!$K$267,Februar!$M$267,Februar!$O$267)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(Februar!$C$268,Februar!$E$268,Februar!$G$268,Februar!$I$268,Februar!$K$268,Februar!$M$268,Februar!$O$268)</c:f>
              <c:numCache>
                <c:formatCode>General</c:formatCode>
                <c:ptCount val="7"/>
              </c:numCache>
            </c:numRef>
          </c:val>
        </c:ser>
        <c:shape val="box"/>
        <c:axId val="104716544"/>
        <c:axId val="104718336"/>
        <c:axId val="0"/>
      </c:bar3DChart>
      <c:catAx>
        <c:axId val="104716544"/>
        <c:scaling>
          <c:orientation val="minMax"/>
        </c:scaling>
        <c:axPos val="b"/>
        <c:numFmt formatCode="hh:mm" sourceLinked="1"/>
        <c:tickLblPos val="nextTo"/>
        <c:txPr>
          <a:bodyPr/>
          <a:lstStyle/>
          <a:p>
            <a:pPr>
              <a:defRPr sz="800"/>
            </a:pPr>
            <a:endParaRPr lang="de-DE"/>
          </a:p>
        </c:txPr>
        <c:crossAx val="104718336"/>
        <c:crosses val="autoZero"/>
        <c:auto val="1"/>
        <c:lblAlgn val="ctr"/>
        <c:lblOffset val="100"/>
      </c:catAx>
      <c:valAx>
        <c:axId val="104718336"/>
        <c:scaling>
          <c:orientation val="minMax"/>
        </c:scaling>
        <c:axPos val="l"/>
        <c:majorGridlines/>
        <c:numFmt formatCode="General" sourceLinked="1"/>
        <c:tickLblPos val="nextTo"/>
        <c:crossAx val="1047165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Februar!$B$276:$B$277</c:f>
              <c:strCache>
                <c:ptCount val="1"/>
                <c:pt idx="0">
                  <c:v>28.02.2013 Donnerstag</c:v>
                </c:pt>
              </c:strCache>
            </c:strRef>
          </c:tx>
          <c:dLbls>
            <c:showVal val="1"/>
          </c:dLbls>
          <c:cat>
            <c:numRef>
              <c:f>(Februar!$C$277,Februar!$E$277,Februar!$G$277,Februar!$I$277,Februar!$K$277,Februar!$M$277,Februar!$O$277)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(Februar!$C$278,Februar!$E$278,Februar!$G$278,Februar!$I$278,Februar!$K$278,Februar!$M$278,Februar!$O$278)</c:f>
              <c:numCache>
                <c:formatCode>General</c:formatCode>
                <c:ptCount val="7"/>
              </c:numCache>
            </c:numRef>
          </c:val>
        </c:ser>
        <c:shape val="box"/>
        <c:axId val="104882176"/>
        <c:axId val="104883712"/>
        <c:axId val="0"/>
      </c:bar3DChart>
      <c:catAx>
        <c:axId val="104882176"/>
        <c:scaling>
          <c:orientation val="minMax"/>
        </c:scaling>
        <c:axPos val="b"/>
        <c:numFmt formatCode="hh:mm" sourceLinked="1"/>
        <c:tickLblPos val="nextTo"/>
        <c:txPr>
          <a:bodyPr/>
          <a:lstStyle/>
          <a:p>
            <a:pPr>
              <a:defRPr sz="800"/>
            </a:pPr>
            <a:endParaRPr lang="de-DE"/>
          </a:p>
        </c:txPr>
        <c:crossAx val="104883712"/>
        <c:crosses val="autoZero"/>
        <c:auto val="1"/>
        <c:lblAlgn val="ctr"/>
        <c:lblOffset val="100"/>
      </c:catAx>
      <c:valAx>
        <c:axId val="104883712"/>
        <c:scaling>
          <c:orientation val="minMax"/>
        </c:scaling>
        <c:axPos val="l"/>
        <c:majorGridlines/>
        <c:numFmt formatCode="General" sourceLinked="1"/>
        <c:tickLblPos val="nextTo"/>
        <c:crossAx val="1048821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Februar!$B$286:$B$287</c:f>
              <c:strCache>
                <c:ptCount val="1"/>
                <c:pt idx="0">
                  <c:v>01.03.2013 Freitag</c:v>
                </c:pt>
              </c:strCache>
            </c:strRef>
          </c:tx>
          <c:dLbls>
            <c:showVal val="1"/>
          </c:dLbls>
          <c:cat>
            <c:numRef>
              <c:f>(Februar!$C$287,Februar!$E$287,Februar!$G$287,Februar!$I$287,Februar!$K$287,Februar!$M$287,Februar!$O$287)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(Februar!$C$288,Februar!$E$288,Februar!$G$288,Februar!$I$288,Februar!$K$288,Februar!$M$288,Februar!$O$288)</c:f>
              <c:numCache>
                <c:formatCode>General</c:formatCode>
                <c:ptCount val="7"/>
              </c:numCache>
            </c:numRef>
          </c:val>
        </c:ser>
        <c:shape val="box"/>
        <c:axId val="104912384"/>
        <c:axId val="104913920"/>
        <c:axId val="0"/>
      </c:bar3DChart>
      <c:catAx>
        <c:axId val="104912384"/>
        <c:scaling>
          <c:orientation val="minMax"/>
        </c:scaling>
        <c:axPos val="b"/>
        <c:numFmt formatCode="hh:mm" sourceLinked="1"/>
        <c:tickLblPos val="nextTo"/>
        <c:txPr>
          <a:bodyPr/>
          <a:lstStyle/>
          <a:p>
            <a:pPr>
              <a:defRPr sz="800"/>
            </a:pPr>
            <a:endParaRPr lang="de-DE"/>
          </a:p>
        </c:txPr>
        <c:crossAx val="104913920"/>
        <c:crosses val="autoZero"/>
        <c:auto val="1"/>
        <c:lblAlgn val="ctr"/>
        <c:lblOffset val="100"/>
      </c:catAx>
      <c:valAx>
        <c:axId val="104913920"/>
        <c:scaling>
          <c:orientation val="minMax"/>
        </c:scaling>
        <c:axPos val="l"/>
        <c:majorGridlines/>
        <c:numFmt formatCode="General" sourceLinked="1"/>
        <c:tickLblPos val="nextTo"/>
        <c:crossAx val="10491238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Februar!$B$296:$B$297</c:f>
              <c:strCache>
                <c:ptCount val="1"/>
                <c:pt idx="0">
                  <c:v>02.03.2013 Samstag</c:v>
                </c:pt>
              </c:strCache>
            </c:strRef>
          </c:tx>
          <c:dLbls>
            <c:showVal val="1"/>
          </c:dLbls>
          <c:cat>
            <c:numRef>
              <c:f>(Februar!$C$297,Februar!$E$297,Februar!$G$297,Februar!$I$297,Februar!$K$297,Februar!$M$297,Februar!$O$297)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(Februar!$C$298,Februar!$E$298,Februar!$G$298,Februar!$I$298,Februar!$K$298,Februar!$M$298,Februar!$O$298)</c:f>
              <c:numCache>
                <c:formatCode>General</c:formatCode>
                <c:ptCount val="7"/>
              </c:numCache>
            </c:numRef>
          </c:val>
        </c:ser>
        <c:shape val="box"/>
        <c:axId val="104958976"/>
        <c:axId val="104960768"/>
        <c:axId val="0"/>
      </c:bar3DChart>
      <c:catAx>
        <c:axId val="104958976"/>
        <c:scaling>
          <c:orientation val="minMax"/>
        </c:scaling>
        <c:axPos val="b"/>
        <c:numFmt formatCode="hh:mm" sourceLinked="1"/>
        <c:tickLblPos val="nextTo"/>
        <c:txPr>
          <a:bodyPr/>
          <a:lstStyle/>
          <a:p>
            <a:pPr>
              <a:defRPr sz="800"/>
            </a:pPr>
            <a:endParaRPr lang="de-DE"/>
          </a:p>
        </c:txPr>
        <c:crossAx val="104960768"/>
        <c:crosses val="autoZero"/>
        <c:auto val="1"/>
        <c:lblAlgn val="ctr"/>
        <c:lblOffset val="100"/>
      </c:catAx>
      <c:valAx>
        <c:axId val="104960768"/>
        <c:scaling>
          <c:orientation val="minMax"/>
        </c:scaling>
        <c:axPos val="l"/>
        <c:majorGridlines/>
        <c:numFmt formatCode="General" sourceLinked="1"/>
        <c:tickLblPos val="nextTo"/>
        <c:crossAx val="1049589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Februar!$B$306:$B$307</c:f>
              <c:strCache>
                <c:ptCount val="1"/>
                <c:pt idx="0">
                  <c:v>03.03.2013 Sonntag</c:v>
                </c:pt>
              </c:strCache>
            </c:strRef>
          </c:tx>
          <c:dLbls>
            <c:showVal val="1"/>
          </c:dLbls>
          <c:cat>
            <c:numRef>
              <c:f>(Februar!$C$307,Februar!$E$307,Februar!$G$307,Februar!$I$307,Februar!$K$307,Februar!$M$307,Februar!$O$307)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(Februar!$C$308,Februar!$E$308,Februar!$G$308,Februar!$I$308,Februar!$K$308,Februar!$M$308,Februar!$O$308)</c:f>
              <c:numCache>
                <c:formatCode>General</c:formatCode>
                <c:ptCount val="7"/>
              </c:numCache>
            </c:numRef>
          </c:val>
        </c:ser>
        <c:shape val="box"/>
        <c:axId val="104993536"/>
        <c:axId val="104995072"/>
        <c:axId val="0"/>
      </c:bar3DChart>
      <c:catAx>
        <c:axId val="104993536"/>
        <c:scaling>
          <c:orientation val="minMax"/>
        </c:scaling>
        <c:axPos val="b"/>
        <c:numFmt formatCode="hh:mm" sourceLinked="1"/>
        <c:tickLblPos val="nextTo"/>
        <c:txPr>
          <a:bodyPr/>
          <a:lstStyle/>
          <a:p>
            <a:pPr>
              <a:defRPr sz="800"/>
            </a:pPr>
            <a:endParaRPr lang="de-DE"/>
          </a:p>
        </c:txPr>
        <c:crossAx val="104995072"/>
        <c:crosses val="autoZero"/>
        <c:auto val="1"/>
        <c:lblAlgn val="ctr"/>
        <c:lblOffset val="100"/>
      </c:catAx>
      <c:valAx>
        <c:axId val="104995072"/>
        <c:scaling>
          <c:orientation val="minMax"/>
        </c:scaling>
        <c:axPos val="l"/>
        <c:majorGridlines/>
        <c:numFmt formatCode="General" sourceLinked="1"/>
        <c:tickLblPos val="nextTo"/>
        <c:crossAx val="1049935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Februar!$B$316:$B$317</c:f>
              <c:strCache>
                <c:ptCount val="1"/>
                <c:pt idx="0">
                  <c:v>04.03.2013 Montag</c:v>
                </c:pt>
              </c:strCache>
            </c:strRef>
          </c:tx>
          <c:dLbls>
            <c:showVal val="1"/>
          </c:dLbls>
          <c:cat>
            <c:numRef>
              <c:f>(Februar!$C$317,Februar!$E$317,Februar!$G$317,Februar!$I$317,Februar!$K$317,Februar!$M$317,Februar!$O$317)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(Februar!$C$318,Februar!$E$318,Februar!$G$318,Februar!$I$318,Februar!$K$318,Februar!$M$318,Februar!$O$318)</c:f>
              <c:numCache>
                <c:formatCode>General</c:formatCode>
                <c:ptCount val="7"/>
              </c:numCache>
            </c:numRef>
          </c:val>
        </c:ser>
        <c:shape val="box"/>
        <c:axId val="105035648"/>
        <c:axId val="105037184"/>
        <c:axId val="0"/>
      </c:bar3DChart>
      <c:catAx>
        <c:axId val="105035648"/>
        <c:scaling>
          <c:orientation val="minMax"/>
        </c:scaling>
        <c:axPos val="b"/>
        <c:numFmt formatCode="hh:mm" sourceLinked="1"/>
        <c:tickLblPos val="nextTo"/>
        <c:txPr>
          <a:bodyPr/>
          <a:lstStyle/>
          <a:p>
            <a:pPr>
              <a:defRPr sz="800"/>
            </a:pPr>
            <a:endParaRPr lang="de-DE"/>
          </a:p>
        </c:txPr>
        <c:crossAx val="105037184"/>
        <c:crosses val="autoZero"/>
        <c:auto val="1"/>
        <c:lblAlgn val="ctr"/>
        <c:lblOffset val="100"/>
      </c:catAx>
      <c:valAx>
        <c:axId val="105037184"/>
        <c:scaling>
          <c:orientation val="minMax"/>
        </c:scaling>
        <c:axPos val="l"/>
        <c:majorGridlines/>
        <c:numFmt formatCode="General" sourceLinked="1"/>
        <c:tickLblPos val="nextTo"/>
        <c:crossAx val="10503564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Februar!$B$326:$B$327</c:f>
              <c:strCache>
                <c:ptCount val="1"/>
                <c:pt idx="0">
                  <c:v>05.03.2013 Dienstag</c:v>
                </c:pt>
              </c:strCache>
            </c:strRef>
          </c:tx>
          <c:dLbls>
            <c:showVal val="1"/>
          </c:dLbls>
          <c:cat>
            <c:numRef>
              <c:f>(Februar!$C$327,Februar!$E$327,Februar!$G$327,Februar!$I$327,Februar!$K$327,Februar!$M$327,Februar!$O$327)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(Februar!$C$328,Februar!$E$328,Februar!$G$328,Februar!$I$328,Februar!$K$328,Februar!$M$328,Februar!$O$328)</c:f>
              <c:numCache>
                <c:formatCode>General</c:formatCode>
                <c:ptCount val="7"/>
              </c:numCache>
            </c:numRef>
          </c:val>
        </c:ser>
        <c:shape val="box"/>
        <c:axId val="105082240"/>
        <c:axId val="105088128"/>
        <c:axId val="0"/>
      </c:bar3DChart>
      <c:catAx>
        <c:axId val="105082240"/>
        <c:scaling>
          <c:orientation val="minMax"/>
        </c:scaling>
        <c:axPos val="b"/>
        <c:numFmt formatCode="hh:mm" sourceLinked="1"/>
        <c:tickLblPos val="nextTo"/>
        <c:txPr>
          <a:bodyPr/>
          <a:lstStyle/>
          <a:p>
            <a:pPr>
              <a:defRPr sz="800"/>
            </a:pPr>
            <a:endParaRPr lang="de-DE"/>
          </a:p>
        </c:txPr>
        <c:crossAx val="105088128"/>
        <c:crosses val="autoZero"/>
        <c:auto val="1"/>
        <c:lblAlgn val="ctr"/>
        <c:lblOffset val="100"/>
      </c:catAx>
      <c:valAx>
        <c:axId val="105088128"/>
        <c:scaling>
          <c:orientation val="minMax"/>
        </c:scaling>
        <c:axPos val="l"/>
        <c:majorGridlines/>
        <c:numFmt formatCode="General" sourceLinked="1"/>
        <c:tickLblPos val="nextTo"/>
        <c:crossAx val="1050822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c:lang val="de-DE"/>
  <c:chart>
    <c:title>
      <c:layout>
        <c:manualLayout>
          <c:xMode val="edge"/>
          <c:yMode val="edge"/>
          <c:x val="0.18278201711732947"/>
          <c:y val="3.4163693409097223E-2"/>
        </c:manualLayout>
      </c:layout>
    </c:title>
    <c:view3D>
      <c:rAngAx val="1"/>
    </c:view3D>
    <c:plotArea>
      <c:layout/>
      <c:bar3DChart>
        <c:barDir val="col"/>
        <c:grouping val="clustered"/>
        <c:ser>
          <c:idx val="0"/>
          <c:order val="0"/>
          <c:tx>
            <c:v>41183 Montag</c:v>
          </c:tx>
          <c:dLbls>
            <c:showVal val="1"/>
          </c:dLbls>
          <c:cat>
            <c:numLit>
              <c:formatCode>General</c:formatCode>
              <c:ptCount val="7"/>
              <c:pt idx="0">
                <c:v>0.312500000000001</c:v>
              </c:pt>
              <c:pt idx="1">
                <c:v>0.39583333333333331</c:v>
              </c:pt>
              <c:pt idx="2">
                <c:v>0.5625</c:v>
              </c:pt>
              <c:pt idx="3">
                <c:v>0.62500000000000211</c:v>
              </c:pt>
              <c:pt idx="4">
                <c:v>0.73263888888889184</c:v>
              </c:pt>
              <c:pt idx="5">
                <c:v>0.8125</c:v>
              </c:pt>
              <c:pt idx="6">
                <c:v>0.87500000000000211</c:v>
              </c:pt>
            </c:numLit>
          </c:cat>
          <c:val>
            <c:numLit>
              <c:formatCode>General</c:formatCode>
              <c:ptCount val="7"/>
              <c:pt idx="0">
                <c:v>120</c:v>
              </c:pt>
              <c:pt idx="1">
                <c:v>194</c:v>
              </c:pt>
              <c:pt idx="2">
                <c:v>222</c:v>
              </c:pt>
              <c:pt idx="3">
                <c:v>173</c:v>
              </c:pt>
              <c:pt idx="4">
                <c:v>0</c:v>
              </c:pt>
              <c:pt idx="5">
                <c:v>0</c:v>
              </c:pt>
              <c:pt idx="6">
                <c:v>180</c:v>
              </c:pt>
            </c:numLit>
          </c:val>
        </c:ser>
        <c:shape val="box"/>
        <c:axId val="107566976"/>
        <c:axId val="107568512"/>
        <c:axId val="0"/>
      </c:bar3DChart>
      <c:catAx>
        <c:axId val="107566976"/>
        <c:scaling>
          <c:orientation val="minMax"/>
        </c:scaling>
        <c:axPos val="b"/>
        <c:numFmt formatCode="General" sourceLinked="1"/>
        <c:tickLblPos val="nextTo"/>
        <c:crossAx val="107568512"/>
        <c:crosses val="autoZero"/>
        <c:auto val="1"/>
        <c:lblAlgn val="ctr"/>
        <c:lblOffset val="100"/>
      </c:catAx>
      <c:valAx>
        <c:axId val="107568512"/>
        <c:scaling>
          <c:orientation val="minMax"/>
        </c:scaling>
        <c:axPos val="l"/>
        <c:majorGridlines/>
        <c:numFmt formatCode="General" sourceLinked="1"/>
        <c:tickLblPos val="nextTo"/>
        <c:crossAx val="10756697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strRef>
              <c:f>März!$B$16:$B$17</c:f>
              <c:strCache>
                <c:ptCount val="1"/>
                <c:pt idx="0">
                  <c:v>02.03.2013 Samstag</c:v>
                </c:pt>
              </c:strCache>
            </c:strRef>
          </c:tx>
          <c:dLbls>
            <c:showVal val="1"/>
          </c:dLbls>
          <c:cat>
            <c:numRef>
              <c:f>(März!$C$17,März!$E$17,März!$G$17,März!$I$17,März!$K$17,März!$M$17,März!$O$17)</c:f>
              <c:numCache>
                <c:formatCode>hh:mm</c:formatCode>
                <c:ptCount val="7"/>
                <c:pt idx="0">
                  <c:v>0.3125</c:v>
                </c:pt>
                <c:pt idx="1">
                  <c:v>0.40625</c:v>
                </c:pt>
                <c:pt idx="2">
                  <c:v>0.47916666666666669</c:v>
                </c:pt>
                <c:pt idx="3">
                  <c:v>0.58333333333333337</c:v>
                </c:pt>
                <c:pt idx="4">
                  <c:v>0.72916666666666663</c:v>
                </c:pt>
                <c:pt idx="5">
                  <c:v>0.8125</c:v>
                </c:pt>
                <c:pt idx="6">
                  <c:v>0.875</c:v>
                </c:pt>
              </c:numCache>
            </c:numRef>
          </c:cat>
          <c:val>
            <c:numRef>
              <c:f>(März!$C$18,März!$E$18,März!$G$18,März!$I$18,März!$K$18,März!$M$18,März!$O$18)</c:f>
              <c:numCache>
                <c:formatCode>General</c:formatCode>
                <c:ptCount val="7"/>
              </c:numCache>
            </c:numRef>
          </c:val>
        </c:ser>
        <c:shape val="box"/>
        <c:axId val="107621760"/>
        <c:axId val="107627648"/>
        <c:axId val="0"/>
      </c:bar3DChart>
      <c:catAx>
        <c:axId val="107621760"/>
        <c:scaling>
          <c:orientation val="minMax"/>
        </c:scaling>
        <c:axPos val="b"/>
        <c:numFmt formatCode="hh:mm" sourceLinked="1"/>
        <c:tickLblPos val="nextTo"/>
        <c:crossAx val="107627648"/>
        <c:crosses val="autoZero"/>
        <c:auto val="1"/>
        <c:lblAlgn val="ctr"/>
        <c:lblOffset val="100"/>
      </c:catAx>
      <c:valAx>
        <c:axId val="107627648"/>
        <c:scaling>
          <c:orientation val="minMax"/>
        </c:scaling>
        <c:axPos val="l"/>
        <c:majorGridlines/>
        <c:numFmt formatCode="General" sourceLinked="1"/>
        <c:tickLblPos val="nextTo"/>
        <c:crossAx val="107621760"/>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69.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41186 Donnerstag</c:v>
          </c:tx>
          <c:dLbls>
            <c:showVal val="1"/>
          </c:dLbls>
          <c:cat>
            <c:numLit>
              <c:formatCode>General</c:formatCode>
              <c:ptCount val="7"/>
              <c:pt idx="0">
                <c:v>0.312500000000001</c:v>
              </c:pt>
              <c:pt idx="1">
                <c:v>0.34375</c:v>
              </c:pt>
              <c:pt idx="2">
                <c:v>0.47916666666666796</c:v>
              </c:pt>
              <c:pt idx="3">
                <c:v>0.58333333333333337</c:v>
              </c:pt>
              <c:pt idx="4">
                <c:v>0.64583333333333603</c:v>
              </c:pt>
              <c:pt idx="5">
                <c:v>0.75000000000000211</c:v>
              </c:pt>
              <c:pt idx="6">
                <c:v>0.87500000000000211</c:v>
              </c:pt>
            </c:numLit>
          </c:cat>
          <c:val>
            <c:numLit>
              <c:formatCode>General</c:formatCode>
              <c:ptCount val="7"/>
              <c:pt idx="0">
                <c:v>0</c:v>
              </c:pt>
              <c:pt idx="1">
                <c:v>0</c:v>
              </c:pt>
              <c:pt idx="2">
                <c:v>178</c:v>
              </c:pt>
              <c:pt idx="3">
                <c:v>0</c:v>
              </c:pt>
              <c:pt idx="4">
                <c:v>155</c:v>
              </c:pt>
              <c:pt idx="5">
                <c:v>204</c:v>
              </c:pt>
              <c:pt idx="6">
                <c:v>100</c:v>
              </c:pt>
            </c:numLit>
          </c:val>
        </c:ser>
        <c:shape val="box"/>
        <c:axId val="107660416"/>
        <c:axId val="107661952"/>
        <c:axId val="0"/>
      </c:bar3DChart>
      <c:catAx>
        <c:axId val="107660416"/>
        <c:scaling>
          <c:orientation val="minMax"/>
        </c:scaling>
        <c:axPos val="b"/>
        <c:numFmt formatCode="General" sourceLinked="1"/>
        <c:tickLblPos val="nextTo"/>
        <c:crossAx val="107661952"/>
        <c:crosses val="autoZero"/>
        <c:auto val="1"/>
        <c:lblAlgn val="ctr"/>
        <c:lblOffset val="100"/>
      </c:catAx>
      <c:valAx>
        <c:axId val="107661952"/>
        <c:scaling>
          <c:orientation val="minMax"/>
        </c:scaling>
        <c:axPos val="l"/>
        <c:majorGridlines/>
        <c:numFmt formatCode="General" sourceLinked="1"/>
        <c:tickLblPos val="nextTo"/>
        <c:crossAx val="1076604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Januar!$B$66:$B$67</c:f>
              <c:strCache>
                <c:ptCount val="1"/>
                <c:pt idx="0">
                  <c:v>07.01.2013 Montag</c:v>
                </c:pt>
              </c:strCache>
            </c:strRef>
          </c:tx>
          <c:dLbls>
            <c:showVal val="1"/>
          </c:dLbls>
          <c:cat>
            <c:numRef>
              <c:f>(Januar!$C$67,Januar!$E$67,Januar!$G$67,Januar!$I$67,Januar!$K$67,Januar!$M$67,Januar!$O$67)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(Januar!$C$68,Januar!$E$68,Januar!$G$68,Januar!$I$68,Januar!$K$68,Januar!$M$68,Januar!$O$68)</c:f>
              <c:numCache>
                <c:formatCode>General</c:formatCode>
                <c:ptCount val="7"/>
              </c:numCache>
            </c:numRef>
          </c:val>
        </c:ser>
        <c:shape val="box"/>
        <c:axId val="83636608"/>
        <c:axId val="83638144"/>
        <c:axId val="0"/>
      </c:bar3DChart>
      <c:catAx>
        <c:axId val="83636608"/>
        <c:scaling>
          <c:orientation val="minMax"/>
        </c:scaling>
        <c:axPos val="b"/>
        <c:numFmt formatCode="hh:mm" sourceLinked="1"/>
        <c:tickLblPos val="nextTo"/>
        <c:crossAx val="83638144"/>
        <c:crosses val="autoZero"/>
        <c:auto val="1"/>
        <c:lblAlgn val="ctr"/>
        <c:lblOffset val="100"/>
      </c:catAx>
      <c:valAx>
        <c:axId val="83638144"/>
        <c:scaling>
          <c:orientation val="minMax"/>
        </c:scaling>
        <c:axPos val="l"/>
        <c:majorGridlines/>
        <c:numFmt formatCode="General" sourceLinked="1"/>
        <c:tickLblPos val="nextTo"/>
        <c:crossAx val="836366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41187 Freitag</c:v>
          </c:tx>
          <c:dLbls>
            <c:showVal val="1"/>
          </c:dLbls>
          <c:cat>
            <c:numLit>
              <c:formatCode>General</c:formatCode>
              <c:ptCount val="7"/>
              <c:pt idx="0">
                <c:v>0.312500000000001</c:v>
              </c:pt>
              <c:pt idx="1">
                <c:v>0.39583333333333331</c:v>
              </c:pt>
              <c:pt idx="2">
                <c:v>0.47916666666666796</c:v>
              </c:pt>
              <c:pt idx="3">
                <c:v>0.58333333333333337</c:v>
              </c:pt>
              <c:pt idx="4">
                <c:v>0.64583333333333603</c:v>
              </c:pt>
              <c:pt idx="5">
                <c:v>0.75000000000000211</c:v>
              </c:pt>
              <c:pt idx="6">
                <c:v>0.87500000000000211</c:v>
              </c:pt>
            </c:numLit>
          </c:cat>
          <c:val>
            <c:numLit>
              <c:formatCode>General</c:formatCode>
              <c:ptCount val="7"/>
              <c:pt idx="0">
                <c:v>178</c:v>
              </c:pt>
              <c:pt idx="1">
                <c:v>0</c:v>
              </c:pt>
              <c:pt idx="2">
                <c:v>0</c:v>
              </c:pt>
              <c:pt idx="3">
                <c:v>169</c:v>
              </c:pt>
              <c:pt idx="4">
                <c:v>0</c:v>
              </c:pt>
              <c:pt idx="5">
                <c:v>146</c:v>
              </c:pt>
              <c:pt idx="6">
                <c:v>100</c:v>
              </c:pt>
            </c:numLit>
          </c:val>
        </c:ser>
        <c:shape val="box"/>
        <c:axId val="107690624"/>
        <c:axId val="107696512"/>
        <c:axId val="0"/>
      </c:bar3DChart>
      <c:catAx>
        <c:axId val="107690624"/>
        <c:scaling>
          <c:orientation val="minMax"/>
        </c:scaling>
        <c:axPos val="b"/>
        <c:numFmt formatCode="General" sourceLinked="1"/>
        <c:tickLblPos val="nextTo"/>
        <c:crossAx val="107696512"/>
        <c:crosses val="autoZero"/>
        <c:auto val="1"/>
        <c:lblAlgn val="ctr"/>
        <c:lblOffset val="100"/>
      </c:catAx>
      <c:valAx>
        <c:axId val="107696512"/>
        <c:scaling>
          <c:orientation val="minMax"/>
        </c:scaling>
        <c:axPos val="l"/>
        <c:majorGridlines/>
        <c:numFmt formatCode="General" sourceLinked="1"/>
        <c:tickLblPos val="nextTo"/>
        <c:crossAx val="10769062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März!$B$56:$B$57</c:f>
              <c:strCache>
                <c:ptCount val="1"/>
                <c:pt idx="0">
                  <c:v>06.03.2013 Mittwoch</c:v>
                </c:pt>
              </c:strCache>
            </c:strRef>
          </c:tx>
          <c:dLbls>
            <c:showVal val="1"/>
          </c:dLbls>
          <c:cat>
            <c:numRef>
              <c:f>(März!$C$57,März!$E$57,März!$G$57,März!$I$57,März!$K$57,März!$M$57,März!$O$57)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(März!$C$58,März!$E$58,März!$G$58,März!$I$58,März!$K$58,März!$M$58,März!$O$58)</c:f>
              <c:numCache>
                <c:formatCode>General</c:formatCode>
                <c:ptCount val="7"/>
              </c:numCache>
            </c:numRef>
          </c:val>
        </c:ser>
        <c:shape val="box"/>
        <c:axId val="107820544"/>
        <c:axId val="107822080"/>
        <c:axId val="0"/>
      </c:bar3DChart>
      <c:catAx>
        <c:axId val="107820544"/>
        <c:scaling>
          <c:orientation val="minMax"/>
        </c:scaling>
        <c:axPos val="b"/>
        <c:numFmt formatCode="hh:mm" sourceLinked="1"/>
        <c:tickLblPos val="nextTo"/>
        <c:txPr>
          <a:bodyPr/>
          <a:lstStyle/>
          <a:p>
            <a:pPr>
              <a:defRPr sz="800"/>
            </a:pPr>
            <a:endParaRPr lang="de-DE"/>
          </a:p>
        </c:txPr>
        <c:crossAx val="107822080"/>
        <c:crosses val="autoZero"/>
        <c:auto val="1"/>
        <c:lblAlgn val="ctr"/>
        <c:lblOffset val="100"/>
      </c:catAx>
      <c:valAx>
        <c:axId val="107822080"/>
        <c:scaling>
          <c:orientation val="minMax"/>
        </c:scaling>
        <c:axPos val="l"/>
        <c:majorGridlines/>
        <c:numFmt formatCode="General" sourceLinked="1"/>
        <c:tickLblPos val="nextTo"/>
        <c:crossAx val="1078205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41189 Sonntag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7837312"/>
        <c:axId val="107838848"/>
        <c:axId val="0"/>
      </c:bar3DChart>
      <c:catAx>
        <c:axId val="107837312"/>
        <c:scaling>
          <c:orientation val="minMax"/>
        </c:scaling>
        <c:axPos val="b"/>
        <c:numFmt formatCode="General" sourceLinked="1"/>
        <c:tickLblPos val="nextTo"/>
        <c:crossAx val="107838848"/>
        <c:crosses val="autoZero"/>
        <c:auto val="1"/>
        <c:lblAlgn val="ctr"/>
        <c:lblOffset val="100"/>
      </c:catAx>
      <c:valAx>
        <c:axId val="107838848"/>
        <c:scaling>
          <c:orientation val="minMax"/>
        </c:scaling>
        <c:axPos val="l"/>
        <c:majorGridlines/>
        <c:numFmt formatCode="General" sourceLinked="1"/>
        <c:tickLblPos val="nextTo"/>
        <c:crossAx val="10783731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41190 Montag</c:v>
          </c:tx>
          <c:dLbls>
            <c:showVal val="1"/>
          </c:dLbls>
          <c:cat>
            <c:numLit>
              <c:formatCode>General</c:formatCode>
              <c:ptCount val="7"/>
              <c:pt idx="0">
                <c:v>0.312500000000001</c:v>
              </c:pt>
              <c:pt idx="1">
                <c:v>0.38541666666666896</c:v>
              </c:pt>
              <c:pt idx="2">
                <c:v>0.47916666666666796</c:v>
              </c:pt>
              <c:pt idx="3">
                <c:v>0.5625</c:v>
              </c:pt>
              <c:pt idx="4">
                <c:v>0.64583333333333603</c:v>
              </c:pt>
              <c:pt idx="5">
                <c:v>0.7083333333333337</c:v>
              </c:pt>
              <c:pt idx="6">
                <c:v>0.87500000000000211</c:v>
              </c:pt>
            </c:numLit>
          </c:cat>
          <c:val>
            <c:numLit>
              <c:formatCode>General</c:formatCode>
              <c:ptCount val="7"/>
              <c:pt idx="0">
                <c:v>0</c:v>
              </c:pt>
              <c:pt idx="1">
                <c:v>209</c:v>
              </c:pt>
              <c:pt idx="2">
                <c:v>0</c:v>
              </c:pt>
              <c:pt idx="3">
                <c:v>0</c:v>
              </c:pt>
              <c:pt idx="4">
                <c:v>158</c:v>
              </c:pt>
              <c:pt idx="5">
                <c:v>0</c:v>
              </c:pt>
              <c:pt idx="6">
                <c:v>188</c:v>
              </c:pt>
            </c:numLit>
          </c:val>
        </c:ser>
        <c:shape val="box"/>
        <c:axId val="107748736"/>
        <c:axId val="107750528"/>
        <c:axId val="0"/>
      </c:bar3DChart>
      <c:catAx>
        <c:axId val="107748736"/>
        <c:scaling>
          <c:orientation val="minMax"/>
        </c:scaling>
        <c:axPos val="b"/>
        <c:numFmt formatCode="General" sourceLinked="1"/>
        <c:tickLblPos val="nextTo"/>
        <c:crossAx val="107750528"/>
        <c:crosses val="autoZero"/>
        <c:auto val="1"/>
        <c:lblAlgn val="ctr"/>
        <c:lblOffset val="100"/>
      </c:catAx>
      <c:valAx>
        <c:axId val="107750528"/>
        <c:scaling>
          <c:orientation val="minMax"/>
        </c:scaling>
        <c:axPos val="l"/>
        <c:majorGridlines/>
        <c:numFmt formatCode="General" sourceLinked="1"/>
        <c:tickLblPos val="nextTo"/>
        <c:crossAx val="1077487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4.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41191 Dienstag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7775104"/>
        <c:axId val="107776640"/>
        <c:axId val="0"/>
      </c:bar3DChart>
      <c:catAx>
        <c:axId val="107775104"/>
        <c:scaling>
          <c:orientation val="minMax"/>
        </c:scaling>
        <c:axPos val="b"/>
        <c:numFmt formatCode="General" sourceLinked="1"/>
        <c:tickLblPos val="nextTo"/>
        <c:crossAx val="107776640"/>
        <c:crosses val="autoZero"/>
        <c:auto val="1"/>
        <c:lblAlgn val="ctr"/>
        <c:lblOffset val="100"/>
      </c:catAx>
      <c:valAx>
        <c:axId val="107776640"/>
        <c:scaling>
          <c:orientation val="minMax"/>
        </c:scaling>
        <c:axPos val="l"/>
        <c:majorGridlines/>
        <c:numFmt formatCode="General" sourceLinked="1"/>
        <c:tickLblPos val="nextTo"/>
        <c:crossAx val="1077751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5.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41192 Mittwoch</c:v>
          </c:tx>
          <c:dLbls>
            <c:showVal val="1"/>
          </c:dLbls>
          <c:cat>
            <c:numLit>
              <c:formatCode>General</c:formatCode>
              <c:ptCount val="7"/>
              <c:pt idx="0">
                <c:v>0.312500000000001</c:v>
              </c:pt>
              <c:pt idx="1">
                <c:v>0.39583333333333331</c:v>
              </c:pt>
              <c:pt idx="2">
                <c:v>0.5625</c:v>
              </c:pt>
              <c:pt idx="3">
                <c:v>0.62500000000000211</c:v>
              </c:pt>
              <c:pt idx="4">
                <c:v>0.73263888888889184</c:v>
              </c:pt>
              <c:pt idx="5">
                <c:v>0.8125</c:v>
              </c:pt>
              <c:pt idx="6">
                <c:v>0.87500000000000211</c:v>
              </c:pt>
            </c:numLit>
          </c:cat>
          <c:val>
            <c:numLit>
              <c:formatCode>General</c:formatCode>
              <c:ptCount val="7"/>
              <c:pt idx="0">
                <c:v>120</c:v>
              </c:pt>
              <c:pt idx="1">
                <c:v>194</c:v>
              </c:pt>
              <c:pt idx="2">
                <c:v>222</c:v>
              </c:pt>
              <c:pt idx="3">
                <c:v>173</c:v>
              </c:pt>
              <c:pt idx="4">
                <c:v>0</c:v>
              </c:pt>
              <c:pt idx="5">
                <c:v>0</c:v>
              </c:pt>
              <c:pt idx="6">
                <c:v>180</c:v>
              </c:pt>
            </c:numLit>
          </c:val>
        </c:ser>
        <c:shape val="box"/>
        <c:axId val="107801216"/>
        <c:axId val="107876736"/>
        <c:axId val="0"/>
      </c:bar3DChart>
      <c:catAx>
        <c:axId val="107801216"/>
        <c:scaling>
          <c:orientation val="minMax"/>
        </c:scaling>
        <c:axPos val="b"/>
        <c:numFmt formatCode="General" sourceLinked="1"/>
        <c:tickLblPos val="nextTo"/>
        <c:crossAx val="107876736"/>
        <c:crosses val="autoZero"/>
        <c:auto val="1"/>
        <c:lblAlgn val="ctr"/>
        <c:lblOffset val="100"/>
      </c:catAx>
      <c:valAx>
        <c:axId val="107876736"/>
        <c:scaling>
          <c:orientation val="minMax"/>
        </c:scaling>
        <c:axPos val="l"/>
        <c:majorGridlines/>
        <c:numFmt formatCode="General" sourceLinked="1"/>
        <c:tickLblPos val="nextTo"/>
        <c:crossAx val="1078012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41193 Donnerstag</c:v>
          </c:tx>
          <c:dLbls>
            <c:showVal val="1"/>
          </c:dLbls>
          <c:cat>
            <c:numLit>
              <c:formatCode>General</c:formatCode>
              <c:ptCount val="7"/>
              <c:pt idx="0">
                <c:v>0.312500000000001</c:v>
              </c:pt>
              <c:pt idx="1">
                <c:v>0.40625</c:v>
              </c:pt>
              <c:pt idx="2">
                <c:v>0.47916666666666796</c:v>
              </c:pt>
              <c:pt idx="3">
                <c:v>0.58333333333333337</c:v>
              </c:pt>
              <c:pt idx="4">
                <c:v>0.72916666666666652</c:v>
              </c:pt>
              <c:pt idx="5">
                <c:v>0.8125</c:v>
              </c:pt>
              <c:pt idx="6">
                <c:v>0.87500000000000211</c:v>
              </c:pt>
            </c:numLit>
          </c:cat>
          <c:val>
            <c:numLit>
              <c:formatCode>General</c:formatCode>
              <c:ptCount val="7"/>
              <c:pt idx="0">
                <c:v>116</c:v>
              </c:pt>
              <c:pt idx="1">
                <c:v>0</c:v>
              </c:pt>
              <c:pt idx="2">
                <c:v>278</c:v>
              </c:pt>
              <c:pt idx="3">
                <c:v>0</c:v>
              </c:pt>
              <c:pt idx="4">
                <c:v>0</c:v>
              </c:pt>
              <c:pt idx="5">
                <c:v>188</c:v>
              </c:pt>
              <c:pt idx="6">
                <c:v>100</c:v>
              </c:pt>
            </c:numLit>
          </c:val>
        </c:ser>
        <c:shape val="box"/>
        <c:axId val="107901312"/>
        <c:axId val="107902848"/>
        <c:axId val="0"/>
      </c:bar3DChart>
      <c:catAx>
        <c:axId val="107901312"/>
        <c:scaling>
          <c:orientation val="minMax"/>
        </c:scaling>
        <c:axPos val="b"/>
        <c:numFmt formatCode="General" sourceLinked="1"/>
        <c:tickLblPos val="nextTo"/>
        <c:crossAx val="107902848"/>
        <c:crosses val="autoZero"/>
        <c:auto val="1"/>
        <c:lblAlgn val="ctr"/>
        <c:lblOffset val="100"/>
      </c:catAx>
      <c:valAx>
        <c:axId val="107902848"/>
        <c:scaling>
          <c:orientation val="minMax"/>
        </c:scaling>
        <c:axPos val="l"/>
        <c:majorGridlines/>
        <c:numFmt formatCode="General" sourceLinked="1"/>
        <c:tickLblPos val="nextTo"/>
        <c:crossAx val="107901312"/>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41194 Freitag</c:v>
          </c:tx>
          <c:dLbls>
            <c:showVal val="1"/>
          </c:dLbls>
          <c:cat>
            <c:numLit>
              <c:formatCode>General</c:formatCode>
              <c:ptCount val="7"/>
              <c:pt idx="0">
                <c:v>0.312500000000001</c:v>
              </c:pt>
              <c:pt idx="1">
                <c:v>0.47916666666666796</c:v>
              </c:pt>
              <c:pt idx="2">
                <c:v>0.54166666666666652</c:v>
              </c:pt>
              <c:pt idx="3">
                <c:v>0.64583333333333603</c:v>
              </c:pt>
              <c:pt idx="4">
                <c:v>0.71875000000000211</c:v>
              </c:pt>
              <c:pt idx="5">
                <c:v>0.77083333333333603</c:v>
              </c:pt>
              <c:pt idx="6">
                <c:v>0.87500000000000211</c:v>
              </c:pt>
            </c:numLit>
          </c:cat>
          <c:val>
            <c:numLit>
              <c:formatCode>General</c:formatCode>
              <c:ptCount val="7"/>
              <c:pt idx="0">
                <c:v>0</c:v>
              </c:pt>
              <c:pt idx="1">
                <c:v>213</c:v>
              </c:pt>
              <c:pt idx="2">
                <c:v>0</c:v>
              </c:pt>
              <c:pt idx="3">
                <c:v>169</c:v>
              </c:pt>
              <c:pt idx="4">
                <c:v>0</c:v>
              </c:pt>
              <c:pt idx="5">
                <c:v>145</c:v>
              </c:pt>
              <c:pt idx="6">
                <c:v>100</c:v>
              </c:pt>
            </c:numLit>
          </c:val>
        </c:ser>
        <c:shape val="box"/>
        <c:axId val="107935616"/>
        <c:axId val="107937152"/>
        <c:axId val="0"/>
      </c:bar3DChart>
      <c:catAx>
        <c:axId val="107935616"/>
        <c:scaling>
          <c:orientation val="minMax"/>
        </c:scaling>
        <c:axPos val="b"/>
        <c:numFmt formatCode="General" sourceLinked="1"/>
        <c:tickLblPos val="nextTo"/>
        <c:crossAx val="107937152"/>
        <c:crosses val="autoZero"/>
        <c:auto val="1"/>
        <c:lblAlgn val="ctr"/>
        <c:lblOffset val="100"/>
      </c:catAx>
      <c:valAx>
        <c:axId val="107937152"/>
        <c:scaling>
          <c:orientation val="minMax"/>
        </c:scaling>
        <c:axPos val="l"/>
        <c:majorGridlines/>
        <c:numFmt formatCode="General" sourceLinked="1"/>
        <c:tickLblPos val="nextTo"/>
        <c:crossAx val="1079356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41195 Samstag</c:v>
          </c:tx>
          <c:dLbls>
            <c:showVal val="1"/>
          </c:dLbls>
          <c:cat>
            <c:numLit>
              <c:formatCode>General</c:formatCode>
              <c:ptCount val="7"/>
              <c:pt idx="0">
                <c:v>0.312500000000001</c:v>
              </c:pt>
              <c:pt idx="1">
                <c:v>0.34375</c:v>
              </c:pt>
              <c:pt idx="2">
                <c:v>0.47916666666666796</c:v>
              </c:pt>
              <c:pt idx="3">
                <c:v>0.58333333333333337</c:v>
              </c:pt>
              <c:pt idx="4">
                <c:v>0.64583333333333603</c:v>
              </c:pt>
              <c:pt idx="5">
                <c:v>0.75000000000000211</c:v>
              </c:pt>
              <c:pt idx="6">
                <c:v>0.87500000000000211</c:v>
              </c:pt>
            </c:numLit>
          </c:cat>
          <c:val>
            <c:numLit>
              <c:formatCode>General</c:formatCode>
              <c:ptCount val="7"/>
              <c:pt idx="0">
                <c:v>0</c:v>
              </c:pt>
              <c:pt idx="1">
                <c:v>0</c:v>
              </c:pt>
              <c:pt idx="2">
                <c:v>178</c:v>
              </c:pt>
              <c:pt idx="3">
                <c:v>0</c:v>
              </c:pt>
              <c:pt idx="4">
                <c:v>155</c:v>
              </c:pt>
              <c:pt idx="5">
                <c:v>204</c:v>
              </c:pt>
              <c:pt idx="6">
                <c:v>100</c:v>
              </c:pt>
            </c:numLit>
          </c:val>
        </c:ser>
        <c:shape val="box"/>
        <c:axId val="107974016"/>
        <c:axId val="107988096"/>
        <c:axId val="0"/>
      </c:bar3DChart>
      <c:catAx>
        <c:axId val="107974016"/>
        <c:scaling>
          <c:orientation val="minMax"/>
        </c:scaling>
        <c:axPos val="b"/>
        <c:numFmt formatCode="General" sourceLinked="1"/>
        <c:tickLblPos val="nextTo"/>
        <c:crossAx val="107988096"/>
        <c:crosses val="autoZero"/>
        <c:auto val="1"/>
        <c:lblAlgn val="ctr"/>
        <c:lblOffset val="100"/>
      </c:catAx>
      <c:valAx>
        <c:axId val="107988096"/>
        <c:scaling>
          <c:orientation val="minMax"/>
        </c:scaling>
        <c:axPos val="l"/>
        <c:majorGridlines/>
        <c:numFmt formatCode="General" sourceLinked="1"/>
        <c:tickLblPos val="nextTo"/>
        <c:crossAx val="10797401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41196 Sonntag</c:v>
          </c:tx>
          <c:dLbls>
            <c:showVal val="1"/>
          </c:dLbls>
          <c:cat>
            <c:numLit>
              <c:formatCode>General</c:formatCode>
              <c:ptCount val="7"/>
              <c:pt idx="0">
                <c:v>0.312500000000001</c:v>
              </c:pt>
              <c:pt idx="1">
                <c:v>0.39583333333333331</c:v>
              </c:pt>
              <c:pt idx="2">
                <c:v>0.47916666666666796</c:v>
              </c:pt>
              <c:pt idx="3">
                <c:v>0.58333333333333337</c:v>
              </c:pt>
              <c:pt idx="4">
                <c:v>0.64583333333333603</c:v>
              </c:pt>
              <c:pt idx="5">
                <c:v>0.75000000000000211</c:v>
              </c:pt>
              <c:pt idx="6">
                <c:v>0.87500000000000211</c:v>
              </c:pt>
            </c:numLit>
          </c:cat>
          <c:val>
            <c:numLit>
              <c:formatCode>General</c:formatCode>
              <c:ptCount val="7"/>
              <c:pt idx="0">
                <c:v>178</c:v>
              </c:pt>
              <c:pt idx="1">
                <c:v>0</c:v>
              </c:pt>
              <c:pt idx="2">
                <c:v>0</c:v>
              </c:pt>
              <c:pt idx="3">
                <c:v>169</c:v>
              </c:pt>
              <c:pt idx="4">
                <c:v>0</c:v>
              </c:pt>
              <c:pt idx="5">
                <c:v>146</c:v>
              </c:pt>
              <c:pt idx="6">
                <c:v>100</c:v>
              </c:pt>
            </c:numLit>
          </c:val>
        </c:ser>
        <c:shape val="box"/>
        <c:axId val="108004480"/>
        <c:axId val="108006016"/>
        <c:axId val="0"/>
      </c:bar3DChart>
      <c:catAx>
        <c:axId val="108004480"/>
        <c:scaling>
          <c:orientation val="minMax"/>
        </c:scaling>
        <c:axPos val="b"/>
        <c:numFmt formatCode="General" sourceLinked="1"/>
        <c:tickLblPos val="nextTo"/>
        <c:crossAx val="108006016"/>
        <c:crosses val="autoZero"/>
        <c:auto val="1"/>
        <c:lblAlgn val="ctr"/>
        <c:lblOffset val="100"/>
      </c:catAx>
      <c:valAx>
        <c:axId val="108006016"/>
        <c:scaling>
          <c:orientation val="minMax"/>
        </c:scaling>
        <c:axPos val="l"/>
        <c:majorGridlines/>
        <c:numFmt formatCode="General" sourceLinked="1"/>
        <c:tickLblPos val="nextTo"/>
        <c:crossAx val="1080044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Januar!$B$76:$B$77</c:f>
              <c:strCache>
                <c:ptCount val="1"/>
                <c:pt idx="0">
                  <c:v>08.01.2013 Dienstag</c:v>
                </c:pt>
              </c:strCache>
            </c:strRef>
          </c:tx>
          <c:dLbls>
            <c:showVal val="1"/>
          </c:dLbls>
          <c:cat>
            <c:numRef>
              <c:f>(Januar!$C$77,Januar!$E$77,Januar!$G$77,Januar!$I$77,Januar!$K$77,Januar!$M$77,Januar!$O$77)</c:f>
              <c:numCache>
                <c:formatCode>hh:mm</c:formatCode>
                <c:ptCount val="7"/>
                <c:pt idx="0">
                  <c:v>0.3125</c:v>
                </c:pt>
                <c:pt idx="1">
                  <c:v>0.38541666666666669</c:v>
                </c:pt>
                <c:pt idx="2">
                  <c:v>0.47916666666666669</c:v>
                </c:pt>
                <c:pt idx="3">
                  <c:v>0.5625</c:v>
                </c:pt>
                <c:pt idx="4">
                  <c:v>0.64583333333333337</c:v>
                </c:pt>
                <c:pt idx="5">
                  <c:v>0.70833333333333337</c:v>
                </c:pt>
                <c:pt idx="6">
                  <c:v>0.875</c:v>
                </c:pt>
              </c:numCache>
            </c:numRef>
          </c:cat>
          <c:val>
            <c:numRef>
              <c:f>(Januar!$C$78,Januar!$E$78,Januar!$G$78,Januar!$I$78,Januar!$K$78,Januar!$M$78,Januar!$O$78)</c:f>
              <c:numCache>
                <c:formatCode>General</c:formatCode>
                <c:ptCount val="7"/>
              </c:numCache>
            </c:numRef>
          </c:val>
        </c:ser>
        <c:shape val="box"/>
        <c:axId val="83675008"/>
        <c:axId val="83676544"/>
        <c:axId val="0"/>
      </c:bar3DChart>
      <c:catAx>
        <c:axId val="83675008"/>
        <c:scaling>
          <c:orientation val="minMax"/>
        </c:scaling>
        <c:axPos val="b"/>
        <c:numFmt formatCode="hh:mm" sourceLinked="1"/>
        <c:tickLblPos val="nextTo"/>
        <c:crossAx val="83676544"/>
        <c:crosses val="autoZero"/>
        <c:auto val="1"/>
        <c:lblAlgn val="ctr"/>
        <c:lblOffset val="100"/>
      </c:catAx>
      <c:valAx>
        <c:axId val="83676544"/>
        <c:scaling>
          <c:orientation val="minMax"/>
        </c:scaling>
        <c:axPos val="l"/>
        <c:majorGridlines/>
        <c:numFmt formatCode="General" sourceLinked="1"/>
        <c:tickLblPos val="nextTo"/>
        <c:crossAx val="8367500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41197 Montag</c:v>
          </c:tx>
          <c:dLbls>
            <c:showVal val="1"/>
          </c:dLbls>
          <c:cat>
            <c:numLit>
              <c:formatCode>General</c:formatCode>
              <c:ptCount val="7"/>
              <c:pt idx="0">
                <c:v>0.312500000000001</c:v>
              </c:pt>
              <c:pt idx="1">
                <c:v>0.38541666666666896</c:v>
              </c:pt>
              <c:pt idx="2">
                <c:v>0.47916666666666796</c:v>
              </c:pt>
              <c:pt idx="3">
                <c:v>0.5625</c:v>
              </c:pt>
              <c:pt idx="4">
                <c:v>0.64583333333333603</c:v>
              </c:pt>
              <c:pt idx="5">
                <c:v>0.7083333333333337</c:v>
              </c:pt>
              <c:pt idx="6">
                <c:v>0.87500000000000211</c:v>
              </c:pt>
            </c:numLit>
          </c:cat>
          <c:val>
            <c:numLit>
              <c:formatCode>General</c:formatCode>
              <c:ptCount val="7"/>
              <c:pt idx="0">
                <c:v>0</c:v>
              </c:pt>
              <c:pt idx="1">
                <c:v>209</c:v>
              </c:pt>
              <c:pt idx="2">
                <c:v>0</c:v>
              </c:pt>
              <c:pt idx="3">
                <c:v>0</c:v>
              </c:pt>
              <c:pt idx="4">
                <c:v>158</c:v>
              </c:pt>
              <c:pt idx="5">
                <c:v>0</c:v>
              </c:pt>
              <c:pt idx="6">
                <c:v>188</c:v>
              </c:pt>
            </c:numLit>
          </c:val>
        </c:ser>
        <c:shape val="box"/>
        <c:axId val="108042880"/>
        <c:axId val="108048768"/>
        <c:axId val="0"/>
      </c:bar3DChart>
      <c:catAx>
        <c:axId val="108042880"/>
        <c:scaling>
          <c:orientation val="minMax"/>
        </c:scaling>
        <c:axPos val="b"/>
        <c:numFmt formatCode="General" sourceLinked="1"/>
        <c:tickLblPos val="nextTo"/>
        <c:crossAx val="108048768"/>
        <c:crosses val="autoZero"/>
        <c:auto val="1"/>
        <c:lblAlgn val="ctr"/>
        <c:lblOffset val="100"/>
      </c:catAx>
      <c:valAx>
        <c:axId val="108048768"/>
        <c:scaling>
          <c:orientation val="minMax"/>
        </c:scaling>
        <c:axPos val="l"/>
        <c:majorGridlines/>
        <c:numFmt formatCode="General" sourceLinked="1"/>
        <c:tickLblPos val="nextTo"/>
        <c:crossAx val="1080428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41198 Dienstag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5495552"/>
        <c:axId val="15497088"/>
        <c:axId val="0"/>
      </c:bar3DChart>
      <c:catAx>
        <c:axId val="15495552"/>
        <c:scaling>
          <c:orientation val="minMax"/>
        </c:scaling>
        <c:axPos val="b"/>
        <c:numFmt formatCode="General" sourceLinked="1"/>
        <c:tickLblPos val="nextTo"/>
        <c:crossAx val="15497088"/>
        <c:crosses val="autoZero"/>
        <c:auto val="1"/>
        <c:lblAlgn val="ctr"/>
        <c:lblOffset val="100"/>
      </c:catAx>
      <c:valAx>
        <c:axId val="15497088"/>
        <c:scaling>
          <c:orientation val="minMax"/>
        </c:scaling>
        <c:axPos val="l"/>
        <c:majorGridlines/>
        <c:numFmt formatCode="General" sourceLinked="1"/>
        <c:tickLblPos val="nextTo"/>
        <c:crossAx val="1549555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41199 Mittwoch</c:v>
          </c:tx>
          <c:dLbls>
            <c:showVal val="1"/>
          </c:dLbls>
          <c:cat>
            <c:numLit>
              <c:formatCode>General</c:formatCode>
              <c:ptCount val="7"/>
              <c:pt idx="0">
                <c:v>0.312500000000001</c:v>
              </c:pt>
              <c:pt idx="1">
                <c:v>0.38541666666666896</c:v>
              </c:pt>
              <c:pt idx="2">
                <c:v>0.47916666666666796</c:v>
              </c:pt>
              <c:pt idx="3">
                <c:v>0.5625</c:v>
              </c:pt>
              <c:pt idx="4">
                <c:v>0.64583333333333603</c:v>
              </c:pt>
              <c:pt idx="5">
                <c:v>0.7083333333333337</c:v>
              </c:pt>
              <c:pt idx="6">
                <c:v>0.87500000000000211</c:v>
              </c:pt>
            </c:numLit>
          </c:cat>
          <c:val>
            <c:numLit>
              <c:formatCode>General</c:formatCode>
              <c:ptCount val="7"/>
              <c:pt idx="0">
                <c:v>0</c:v>
              </c:pt>
              <c:pt idx="1">
                <c:v>209</c:v>
              </c:pt>
              <c:pt idx="2">
                <c:v>0</c:v>
              </c:pt>
              <c:pt idx="3">
                <c:v>0</c:v>
              </c:pt>
              <c:pt idx="4">
                <c:v>158</c:v>
              </c:pt>
              <c:pt idx="5">
                <c:v>0</c:v>
              </c:pt>
              <c:pt idx="6">
                <c:v>188</c:v>
              </c:pt>
            </c:numLit>
          </c:val>
        </c:ser>
        <c:shape val="box"/>
        <c:axId val="15517568"/>
        <c:axId val="15519104"/>
        <c:axId val="0"/>
      </c:bar3DChart>
      <c:catAx>
        <c:axId val="15517568"/>
        <c:scaling>
          <c:orientation val="minMax"/>
        </c:scaling>
        <c:axPos val="b"/>
        <c:numFmt formatCode="General" sourceLinked="1"/>
        <c:tickLblPos val="nextTo"/>
        <c:crossAx val="15519104"/>
        <c:crosses val="autoZero"/>
        <c:auto val="1"/>
        <c:lblAlgn val="ctr"/>
        <c:lblOffset val="100"/>
      </c:catAx>
      <c:valAx>
        <c:axId val="15519104"/>
        <c:scaling>
          <c:orientation val="minMax"/>
        </c:scaling>
        <c:axPos val="l"/>
        <c:majorGridlines/>
        <c:numFmt formatCode="General" sourceLinked="1"/>
        <c:tickLblPos val="nextTo"/>
        <c:crossAx val="1551756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41200 Donnerstag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5547776"/>
        <c:axId val="15549568"/>
        <c:axId val="0"/>
      </c:bar3DChart>
      <c:catAx>
        <c:axId val="15547776"/>
        <c:scaling>
          <c:orientation val="minMax"/>
        </c:scaling>
        <c:axPos val="b"/>
        <c:numFmt formatCode="General" sourceLinked="1"/>
        <c:tickLblPos val="nextTo"/>
        <c:crossAx val="15549568"/>
        <c:crosses val="autoZero"/>
        <c:auto val="1"/>
        <c:lblAlgn val="ctr"/>
        <c:lblOffset val="100"/>
      </c:catAx>
      <c:valAx>
        <c:axId val="15549568"/>
        <c:scaling>
          <c:orientation val="minMax"/>
        </c:scaling>
        <c:axPos val="l"/>
        <c:majorGridlines/>
        <c:numFmt formatCode="General" sourceLinked="1"/>
        <c:tickLblPos val="nextTo"/>
        <c:crossAx val="155477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41201 Freitag</c:v>
          </c:tx>
          <c:dLbls>
            <c:showVal val="1"/>
          </c:dLbls>
          <c:cat>
            <c:numLit>
              <c:formatCode>General</c:formatCode>
              <c:ptCount val="7"/>
              <c:pt idx="0">
                <c:v>0.312500000000001</c:v>
              </c:pt>
              <c:pt idx="1">
                <c:v>0.39583333333333331</c:v>
              </c:pt>
              <c:pt idx="2">
                <c:v>0.5625</c:v>
              </c:pt>
              <c:pt idx="3">
                <c:v>0.62500000000000211</c:v>
              </c:pt>
              <c:pt idx="4">
                <c:v>0.73263888888889184</c:v>
              </c:pt>
              <c:pt idx="5">
                <c:v>0.8125</c:v>
              </c:pt>
              <c:pt idx="6">
                <c:v>0.87500000000000211</c:v>
              </c:pt>
            </c:numLit>
          </c:cat>
          <c:val>
            <c:numLit>
              <c:formatCode>General</c:formatCode>
              <c:ptCount val="7"/>
              <c:pt idx="0">
                <c:v>120</c:v>
              </c:pt>
              <c:pt idx="1">
                <c:v>194</c:v>
              </c:pt>
              <c:pt idx="2">
                <c:v>222</c:v>
              </c:pt>
              <c:pt idx="3">
                <c:v>173</c:v>
              </c:pt>
              <c:pt idx="4">
                <c:v>0</c:v>
              </c:pt>
              <c:pt idx="5">
                <c:v>0</c:v>
              </c:pt>
              <c:pt idx="6">
                <c:v>180</c:v>
              </c:pt>
            </c:numLit>
          </c:val>
        </c:ser>
        <c:shape val="box"/>
        <c:axId val="15574144"/>
        <c:axId val="15575680"/>
        <c:axId val="0"/>
      </c:bar3DChart>
      <c:catAx>
        <c:axId val="15574144"/>
        <c:scaling>
          <c:orientation val="minMax"/>
        </c:scaling>
        <c:axPos val="b"/>
        <c:numFmt formatCode="General" sourceLinked="1"/>
        <c:tickLblPos val="nextTo"/>
        <c:crossAx val="15575680"/>
        <c:crosses val="autoZero"/>
        <c:auto val="1"/>
        <c:lblAlgn val="ctr"/>
        <c:lblOffset val="100"/>
      </c:catAx>
      <c:valAx>
        <c:axId val="15575680"/>
        <c:scaling>
          <c:orientation val="minMax"/>
        </c:scaling>
        <c:axPos val="l"/>
        <c:majorGridlines/>
        <c:numFmt formatCode="General" sourceLinked="1"/>
        <c:tickLblPos val="nextTo"/>
        <c:crossAx val="155741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41202 Samstag</c:v>
          </c:tx>
          <c:dLbls>
            <c:showVal val="1"/>
          </c:dLbls>
          <c:cat>
            <c:numLit>
              <c:formatCode>General</c:formatCode>
              <c:ptCount val="7"/>
              <c:pt idx="0">
                <c:v>0.312500000000001</c:v>
              </c:pt>
              <c:pt idx="1">
                <c:v>0.40625</c:v>
              </c:pt>
              <c:pt idx="2">
                <c:v>0.47916666666666796</c:v>
              </c:pt>
              <c:pt idx="3">
                <c:v>0.58333333333333337</c:v>
              </c:pt>
              <c:pt idx="4">
                <c:v>0.72916666666666652</c:v>
              </c:pt>
              <c:pt idx="5">
                <c:v>0.8125</c:v>
              </c:pt>
              <c:pt idx="6">
                <c:v>0.87500000000000211</c:v>
              </c:pt>
            </c:numLit>
          </c:cat>
          <c:val>
            <c:numLit>
              <c:formatCode>General</c:formatCode>
              <c:ptCount val="7"/>
              <c:pt idx="0">
                <c:v>116</c:v>
              </c:pt>
              <c:pt idx="1">
                <c:v>0</c:v>
              </c:pt>
              <c:pt idx="2">
                <c:v>278</c:v>
              </c:pt>
              <c:pt idx="3">
                <c:v>0</c:v>
              </c:pt>
              <c:pt idx="4">
                <c:v>0</c:v>
              </c:pt>
              <c:pt idx="5">
                <c:v>188</c:v>
              </c:pt>
              <c:pt idx="6">
                <c:v>100</c:v>
              </c:pt>
            </c:numLit>
          </c:val>
        </c:ser>
        <c:shape val="box"/>
        <c:axId val="108341888"/>
        <c:axId val="108343680"/>
        <c:axId val="0"/>
      </c:bar3DChart>
      <c:catAx>
        <c:axId val="108341888"/>
        <c:scaling>
          <c:orientation val="minMax"/>
        </c:scaling>
        <c:axPos val="b"/>
        <c:numFmt formatCode="General" sourceLinked="1"/>
        <c:tickLblPos val="nextTo"/>
        <c:crossAx val="108343680"/>
        <c:crosses val="autoZero"/>
        <c:auto val="1"/>
        <c:lblAlgn val="ctr"/>
        <c:lblOffset val="100"/>
      </c:catAx>
      <c:valAx>
        <c:axId val="108343680"/>
        <c:scaling>
          <c:orientation val="minMax"/>
        </c:scaling>
        <c:axPos val="l"/>
        <c:majorGridlines/>
        <c:numFmt formatCode="General" sourceLinked="1"/>
        <c:tickLblPos val="nextTo"/>
        <c:crossAx val="10834188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41203 Sonntag</c:v>
          </c:tx>
          <c:dLbls>
            <c:showVal val="1"/>
          </c:dLbls>
          <c:cat>
            <c:numLit>
              <c:formatCode>General</c:formatCode>
              <c:ptCount val="7"/>
              <c:pt idx="0">
                <c:v>0.312500000000001</c:v>
              </c:pt>
              <c:pt idx="1">
                <c:v>0.47916666666666796</c:v>
              </c:pt>
              <c:pt idx="2">
                <c:v>0.54166666666666652</c:v>
              </c:pt>
              <c:pt idx="3">
                <c:v>0.64583333333333603</c:v>
              </c:pt>
              <c:pt idx="4">
                <c:v>0.71875000000000211</c:v>
              </c:pt>
              <c:pt idx="5">
                <c:v>0.77083333333333603</c:v>
              </c:pt>
              <c:pt idx="6">
                <c:v>0.87500000000000211</c:v>
              </c:pt>
            </c:numLit>
          </c:cat>
          <c:val>
            <c:numLit>
              <c:formatCode>General</c:formatCode>
              <c:ptCount val="7"/>
              <c:pt idx="0">
                <c:v>0</c:v>
              </c:pt>
              <c:pt idx="1">
                <c:v>213</c:v>
              </c:pt>
              <c:pt idx="2">
                <c:v>0</c:v>
              </c:pt>
              <c:pt idx="3">
                <c:v>169</c:v>
              </c:pt>
              <c:pt idx="4">
                <c:v>0</c:v>
              </c:pt>
              <c:pt idx="5">
                <c:v>145</c:v>
              </c:pt>
              <c:pt idx="6">
                <c:v>100</c:v>
              </c:pt>
            </c:numLit>
          </c:val>
        </c:ser>
        <c:shape val="box"/>
        <c:axId val="108384640"/>
        <c:axId val="108386176"/>
        <c:axId val="0"/>
      </c:bar3DChart>
      <c:catAx>
        <c:axId val="108384640"/>
        <c:scaling>
          <c:orientation val="minMax"/>
        </c:scaling>
        <c:axPos val="b"/>
        <c:numFmt formatCode="General" sourceLinked="1"/>
        <c:tickLblPos val="nextTo"/>
        <c:crossAx val="108386176"/>
        <c:crosses val="autoZero"/>
        <c:auto val="1"/>
        <c:lblAlgn val="ctr"/>
        <c:lblOffset val="100"/>
      </c:catAx>
      <c:valAx>
        <c:axId val="108386176"/>
        <c:scaling>
          <c:orientation val="minMax"/>
        </c:scaling>
        <c:axPos val="l"/>
        <c:majorGridlines/>
        <c:numFmt formatCode="General" sourceLinked="1"/>
        <c:tickLblPos val="nextTo"/>
        <c:crossAx val="10838464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41204 Montag</c:v>
          </c:tx>
          <c:dLbls>
            <c:showVal val="1"/>
          </c:dLbls>
          <c:cat>
            <c:numLit>
              <c:formatCode>General</c:formatCode>
              <c:ptCount val="7"/>
              <c:pt idx="0">
                <c:v>0.312500000000001</c:v>
              </c:pt>
              <c:pt idx="1">
                <c:v>0.34375</c:v>
              </c:pt>
              <c:pt idx="2">
                <c:v>0.47916666666666796</c:v>
              </c:pt>
              <c:pt idx="3">
                <c:v>0.58333333333333337</c:v>
              </c:pt>
              <c:pt idx="4">
                <c:v>0.64583333333333603</c:v>
              </c:pt>
              <c:pt idx="5">
                <c:v>0.75000000000000211</c:v>
              </c:pt>
              <c:pt idx="6">
                <c:v>0.87500000000000211</c:v>
              </c:pt>
            </c:numLit>
          </c:cat>
          <c:val>
            <c:numLit>
              <c:formatCode>General</c:formatCode>
              <c:ptCount val="7"/>
              <c:pt idx="0">
                <c:v>0</c:v>
              </c:pt>
              <c:pt idx="1">
                <c:v>0</c:v>
              </c:pt>
              <c:pt idx="2">
                <c:v>178</c:v>
              </c:pt>
              <c:pt idx="3">
                <c:v>0</c:v>
              </c:pt>
              <c:pt idx="4">
                <c:v>155</c:v>
              </c:pt>
              <c:pt idx="5">
                <c:v>204</c:v>
              </c:pt>
              <c:pt idx="6">
                <c:v>100</c:v>
              </c:pt>
            </c:numLit>
          </c:val>
        </c:ser>
        <c:shape val="box"/>
        <c:axId val="108300160"/>
        <c:axId val="108301696"/>
        <c:axId val="0"/>
      </c:bar3DChart>
      <c:catAx>
        <c:axId val="108300160"/>
        <c:scaling>
          <c:orientation val="minMax"/>
        </c:scaling>
        <c:axPos val="b"/>
        <c:numFmt formatCode="General" sourceLinked="1"/>
        <c:tickLblPos val="nextTo"/>
        <c:crossAx val="108301696"/>
        <c:crosses val="autoZero"/>
        <c:auto val="1"/>
        <c:lblAlgn val="ctr"/>
        <c:lblOffset val="100"/>
      </c:catAx>
      <c:valAx>
        <c:axId val="108301696"/>
        <c:scaling>
          <c:orientation val="minMax"/>
        </c:scaling>
        <c:axPos val="l"/>
        <c:majorGridlines/>
        <c:numFmt formatCode="General" sourceLinked="1"/>
        <c:tickLblPos val="nextTo"/>
        <c:crossAx val="1083001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41205 Dienstag</c:v>
          </c:tx>
          <c:dLbls>
            <c:showVal val="1"/>
          </c:dLbls>
          <c:cat>
            <c:numLit>
              <c:formatCode>General</c:formatCode>
              <c:ptCount val="7"/>
              <c:pt idx="0">
                <c:v>0.312500000000001</c:v>
              </c:pt>
              <c:pt idx="1">
                <c:v>0.39583333333333331</c:v>
              </c:pt>
              <c:pt idx="2">
                <c:v>0.47916666666666796</c:v>
              </c:pt>
              <c:pt idx="3">
                <c:v>0.58333333333333337</c:v>
              </c:pt>
              <c:pt idx="4">
                <c:v>0.64583333333333603</c:v>
              </c:pt>
              <c:pt idx="5">
                <c:v>0.75000000000000211</c:v>
              </c:pt>
              <c:pt idx="6">
                <c:v>0.87500000000000211</c:v>
              </c:pt>
            </c:numLit>
          </c:cat>
          <c:val>
            <c:numLit>
              <c:formatCode>General</c:formatCode>
              <c:ptCount val="7"/>
              <c:pt idx="0">
                <c:v>178</c:v>
              </c:pt>
              <c:pt idx="1">
                <c:v>0</c:v>
              </c:pt>
              <c:pt idx="2">
                <c:v>0</c:v>
              </c:pt>
              <c:pt idx="3">
                <c:v>169</c:v>
              </c:pt>
              <c:pt idx="4">
                <c:v>0</c:v>
              </c:pt>
              <c:pt idx="5">
                <c:v>146</c:v>
              </c:pt>
              <c:pt idx="6">
                <c:v>100</c:v>
              </c:pt>
            </c:numLit>
          </c:val>
        </c:ser>
        <c:shape val="box"/>
        <c:axId val="108322176"/>
        <c:axId val="108328064"/>
        <c:axId val="0"/>
      </c:bar3DChart>
      <c:catAx>
        <c:axId val="108322176"/>
        <c:scaling>
          <c:orientation val="minMax"/>
        </c:scaling>
        <c:axPos val="b"/>
        <c:numFmt formatCode="General" sourceLinked="1"/>
        <c:tickLblPos val="nextTo"/>
        <c:crossAx val="108328064"/>
        <c:crosses val="autoZero"/>
        <c:auto val="1"/>
        <c:lblAlgn val="ctr"/>
        <c:lblOffset val="100"/>
      </c:catAx>
      <c:valAx>
        <c:axId val="108328064"/>
        <c:scaling>
          <c:orientation val="minMax"/>
        </c:scaling>
        <c:axPos val="l"/>
        <c:majorGridlines/>
        <c:numFmt formatCode="General" sourceLinked="1"/>
        <c:tickLblPos val="nextTo"/>
        <c:crossAx val="1083221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41206 Mittwoch</c:v>
          </c:tx>
          <c:dLbls>
            <c:showVal val="1"/>
          </c:dLbls>
          <c:cat>
            <c:numLit>
              <c:formatCode>General</c:formatCode>
              <c:ptCount val="7"/>
              <c:pt idx="0">
                <c:v>0.312500000000001</c:v>
              </c:pt>
              <c:pt idx="1">
                <c:v>0.38541666666666896</c:v>
              </c:pt>
              <c:pt idx="2">
                <c:v>0.47916666666666796</c:v>
              </c:pt>
              <c:pt idx="3">
                <c:v>0.5625</c:v>
              </c:pt>
              <c:pt idx="4">
                <c:v>0.64583333333333603</c:v>
              </c:pt>
              <c:pt idx="5">
                <c:v>0.7083333333333337</c:v>
              </c:pt>
              <c:pt idx="6">
                <c:v>0.87500000000000211</c:v>
              </c:pt>
            </c:numLit>
          </c:cat>
          <c:val>
            <c:numLit>
              <c:formatCode>General</c:formatCode>
              <c:ptCount val="7"/>
              <c:pt idx="0">
                <c:v>0</c:v>
              </c:pt>
              <c:pt idx="1">
                <c:v>209</c:v>
              </c:pt>
              <c:pt idx="2">
                <c:v>0</c:v>
              </c:pt>
              <c:pt idx="3">
                <c:v>0</c:v>
              </c:pt>
              <c:pt idx="4">
                <c:v>158</c:v>
              </c:pt>
              <c:pt idx="5">
                <c:v>0</c:v>
              </c:pt>
              <c:pt idx="6">
                <c:v>188</c:v>
              </c:pt>
            </c:numLit>
          </c:val>
        </c:ser>
        <c:shape val="box"/>
        <c:axId val="108414080"/>
        <c:axId val="108415616"/>
        <c:axId val="0"/>
      </c:bar3DChart>
      <c:catAx>
        <c:axId val="108414080"/>
        <c:scaling>
          <c:orientation val="minMax"/>
        </c:scaling>
        <c:axPos val="b"/>
        <c:numFmt formatCode="General" sourceLinked="1"/>
        <c:tickLblPos val="nextTo"/>
        <c:crossAx val="108415616"/>
        <c:crosses val="autoZero"/>
        <c:auto val="1"/>
        <c:lblAlgn val="ctr"/>
        <c:lblOffset val="100"/>
      </c:catAx>
      <c:valAx>
        <c:axId val="108415616"/>
        <c:scaling>
          <c:orientation val="minMax"/>
        </c:scaling>
        <c:axPos val="l"/>
        <c:majorGridlines/>
        <c:numFmt formatCode="General" sourceLinked="1"/>
        <c:tickLblPos val="nextTo"/>
        <c:crossAx val="10841408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Januar!$B$86:$B$87</c:f>
              <c:strCache>
                <c:ptCount val="1"/>
                <c:pt idx="0">
                  <c:v>09.01.2013 Mittwoch</c:v>
                </c:pt>
              </c:strCache>
            </c:strRef>
          </c:tx>
          <c:dLbls>
            <c:showVal val="1"/>
          </c:dLbls>
          <c:cat>
            <c:numRef>
              <c:f>(Januar!$C$87,Januar!$E$87,Januar!$G$87,Januar!$I$87,Januar!$K$87,Januar!$M$87,Januar!$O$87)</c:f>
              <c:numCache>
                <c:formatCode>hh:mm</c:formatCode>
                <c:ptCount val="7"/>
                <c:pt idx="0">
                  <c:v>0.3125</c:v>
                </c:pt>
                <c:pt idx="1">
                  <c:v>0.375</c:v>
                </c:pt>
                <c:pt idx="2">
                  <c:v>0.47916666666666669</c:v>
                </c:pt>
                <c:pt idx="3">
                  <c:v>0.60416666666666663</c:v>
                </c:pt>
                <c:pt idx="4">
                  <c:v>0.64583333333333337</c:v>
                </c:pt>
                <c:pt idx="5">
                  <c:v>0.75</c:v>
                </c:pt>
                <c:pt idx="6">
                  <c:v>0.875</c:v>
                </c:pt>
              </c:numCache>
            </c:numRef>
          </c:cat>
          <c:val>
            <c:numRef>
              <c:f>(Januar!$C$88,Januar!$E$88,Januar!$G$88,Januar!$I$88,Januar!$K$88,Januar!$M$88,Januar!$O$88)</c:f>
              <c:numCache>
                <c:formatCode>General</c:formatCode>
                <c:ptCount val="7"/>
              </c:numCache>
            </c:numRef>
          </c:val>
        </c:ser>
        <c:shape val="box"/>
        <c:axId val="83708928"/>
        <c:axId val="83710720"/>
        <c:axId val="0"/>
      </c:bar3DChart>
      <c:catAx>
        <c:axId val="83708928"/>
        <c:scaling>
          <c:orientation val="minMax"/>
        </c:scaling>
        <c:axPos val="b"/>
        <c:numFmt formatCode="hh:mm" sourceLinked="1"/>
        <c:tickLblPos val="nextTo"/>
        <c:crossAx val="83710720"/>
        <c:crosses val="autoZero"/>
        <c:auto val="1"/>
        <c:lblAlgn val="ctr"/>
        <c:lblOffset val="100"/>
      </c:catAx>
      <c:valAx>
        <c:axId val="83710720"/>
        <c:scaling>
          <c:orientation val="minMax"/>
        </c:scaling>
        <c:axPos val="l"/>
        <c:majorGridlines/>
        <c:numFmt formatCode="General" sourceLinked="1"/>
        <c:tickLblPos val="nextTo"/>
        <c:crossAx val="83708928"/>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41207 Donnerstag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456576"/>
        <c:axId val="108462464"/>
        <c:axId val="0"/>
      </c:bar3DChart>
      <c:catAx>
        <c:axId val="108456576"/>
        <c:scaling>
          <c:orientation val="minMax"/>
        </c:scaling>
        <c:axPos val="b"/>
        <c:numFmt formatCode="General" sourceLinked="1"/>
        <c:tickLblPos val="nextTo"/>
        <c:crossAx val="108462464"/>
        <c:crosses val="autoZero"/>
        <c:auto val="1"/>
        <c:lblAlgn val="ctr"/>
        <c:lblOffset val="100"/>
      </c:catAx>
      <c:valAx>
        <c:axId val="108462464"/>
        <c:scaling>
          <c:orientation val="minMax"/>
        </c:scaling>
        <c:axPos val="l"/>
        <c:majorGridlines/>
        <c:numFmt formatCode="General" sourceLinked="1"/>
        <c:tickLblPos val="nextTo"/>
        <c:crossAx val="10845657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41208 Freitag</c:v>
          </c:tx>
          <c:dLbls>
            <c:showVal val="1"/>
          </c:dLbls>
          <c:cat>
            <c:numLit>
              <c:formatCode>General</c:formatCode>
              <c:ptCount val="7"/>
              <c:pt idx="0">
                <c:v>0.312500000000001</c:v>
              </c:pt>
              <c:pt idx="1">
                <c:v>0.38541666666666896</c:v>
              </c:pt>
              <c:pt idx="2">
                <c:v>0.47916666666666796</c:v>
              </c:pt>
              <c:pt idx="3">
                <c:v>0.5625</c:v>
              </c:pt>
              <c:pt idx="4">
                <c:v>0.64583333333333603</c:v>
              </c:pt>
              <c:pt idx="5">
                <c:v>0.7083333333333337</c:v>
              </c:pt>
              <c:pt idx="6">
                <c:v>0.87500000000000211</c:v>
              </c:pt>
            </c:numLit>
          </c:cat>
          <c:val>
            <c:numLit>
              <c:formatCode>General</c:formatCode>
              <c:ptCount val="7"/>
              <c:pt idx="0">
                <c:v>0</c:v>
              </c:pt>
              <c:pt idx="1">
                <c:v>209</c:v>
              </c:pt>
              <c:pt idx="2">
                <c:v>0</c:v>
              </c:pt>
              <c:pt idx="3">
                <c:v>0</c:v>
              </c:pt>
              <c:pt idx="4">
                <c:v>158</c:v>
              </c:pt>
              <c:pt idx="5">
                <c:v>0</c:v>
              </c:pt>
              <c:pt idx="6">
                <c:v>188</c:v>
              </c:pt>
            </c:numLit>
          </c:val>
        </c:ser>
        <c:shape val="box"/>
        <c:axId val="108491136"/>
        <c:axId val="108492672"/>
        <c:axId val="0"/>
      </c:bar3DChart>
      <c:catAx>
        <c:axId val="108491136"/>
        <c:scaling>
          <c:orientation val="minMax"/>
        </c:scaling>
        <c:axPos val="b"/>
        <c:numFmt formatCode="General" sourceLinked="1"/>
        <c:tickLblPos val="nextTo"/>
        <c:crossAx val="108492672"/>
        <c:crosses val="autoZero"/>
        <c:auto val="1"/>
        <c:lblAlgn val="ctr"/>
        <c:lblOffset val="100"/>
      </c:catAx>
      <c:valAx>
        <c:axId val="108492672"/>
        <c:scaling>
          <c:orientation val="minMax"/>
        </c:scaling>
        <c:axPos val="l"/>
        <c:majorGridlines/>
        <c:numFmt formatCode="General" sourceLinked="1"/>
        <c:tickLblPos val="nextTo"/>
        <c:crossAx val="1084911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41209 Samstag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521344"/>
        <c:axId val="108522880"/>
        <c:axId val="0"/>
      </c:bar3DChart>
      <c:catAx>
        <c:axId val="108521344"/>
        <c:scaling>
          <c:orientation val="minMax"/>
        </c:scaling>
        <c:axPos val="b"/>
        <c:numFmt formatCode="General" sourceLinked="1"/>
        <c:tickLblPos val="nextTo"/>
        <c:crossAx val="108522880"/>
        <c:crosses val="autoZero"/>
        <c:auto val="1"/>
        <c:lblAlgn val="ctr"/>
        <c:lblOffset val="100"/>
      </c:catAx>
      <c:valAx>
        <c:axId val="108522880"/>
        <c:scaling>
          <c:orientation val="minMax"/>
        </c:scaling>
        <c:axPos val="l"/>
        <c:majorGridlines/>
        <c:numFmt formatCode="General" sourceLinked="1"/>
        <c:tickLblPos val="nextTo"/>
        <c:crossAx val="10852134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3.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41210 Sonntag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567936"/>
        <c:axId val="108569728"/>
        <c:axId val="0"/>
      </c:bar3DChart>
      <c:catAx>
        <c:axId val="108567936"/>
        <c:scaling>
          <c:orientation val="minMax"/>
        </c:scaling>
        <c:axPos val="b"/>
        <c:numFmt formatCode="General" sourceLinked="1"/>
        <c:tickLblPos val="nextTo"/>
        <c:crossAx val="108569728"/>
        <c:crosses val="autoZero"/>
        <c:auto val="1"/>
        <c:lblAlgn val="ctr"/>
        <c:lblOffset val="100"/>
      </c:catAx>
      <c:valAx>
        <c:axId val="108569728"/>
        <c:scaling>
          <c:orientation val="minMax"/>
        </c:scaling>
        <c:axPos val="l"/>
        <c:majorGridlines/>
        <c:numFmt formatCode="General" sourceLinked="1"/>
        <c:tickLblPos val="nextTo"/>
        <c:crossAx val="10856793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41211 Montag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598400"/>
        <c:axId val="108599936"/>
        <c:axId val="0"/>
      </c:bar3DChart>
      <c:catAx>
        <c:axId val="108598400"/>
        <c:scaling>
          <c:orientation val="minMax"/>
        </c:scaling>
        <c:axPos val="b"/>
        <c:numFmt formatCode="General" sourceLinked="1"/>
        <c:tickLblPos val="nextTo"/>
        <c:crossAx val="108599936"/>
        <c:crosses val="autoZero"/>
        <c:auto val="1"/>
        <c:lblAlgn val="ctr"/>
        <c:lblOffset val="100"/>
      </c:catAx>
      <c:valAx>
        <c:axId val="108599936"/>
        <c:scaling>
          <c:orientation val="minMax"/>
        </c:scaling>
        <c:axPos val="l"/>
        <c:majorGridlines/>
        <c:numFmt formatCode="General" sourceLinked="1"/>
        <c:tickLblPos val="nextTo"/>
        <c:crossAx val="10859840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41212 Dienstag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632704"/>
        <c:axId val="108634496"/>
        <c:axId val="0"/>
      </c:bar3DChart>
      <c:catAx>
        <c:axId val="108632704"/>
        <c:scaling>
          <c:orientation val="minMax"/>
        </c:scaling>
        <c:axPos val="b"/>
        <c:numFmt formatCode="General" sourceLinked="1"/>
        <c:tickLblPos val="nextTo"/>
        <c:crossAx val="108634496"/>
        <c:crosses val="autoZero"/>
        <c:auto val="1"/>
        <c:lblAlgn val="ctr"/>
        <c:lblOffset val="100"/>
      </c:catAx>
      <c:valAx>
        <c:axId val="108634496"/>
        <c:scaling>
          <c:orientation val="minMax"/>
        </c:scaling>
        <c:axPos val="l"/>
        <c:majorGridlines/>
        <c:numFmt formatCode="General" sourceLinked="1"/>
        <c:tickLblPos val="nextTo"/>
        <c:crossAx val="108632704"/>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41213 Mittwoch</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675456"/>
        <c:axId val="108676992"/>
        <c:axId val="0"/>
      </c:bar3DChart>
      <c:catAx>
        <c:axId val="108675456"/>
        <c:scaling>
          <c:orientation val="minMax"/>
        </c:scaling>
        <c:axPos val="b"/>
        <c:numFmt formatCode="General" sourceLinked="1"/>
        <c:tickLblPos val="nextTo"/>
        <c:crossAx val="108676992"/>
        <c:crosses val="autoZero"/>
        <c:auto val="1"/>
        <c:lblAlgn val="ctr"/>
        <c:lblOffset val="100"/>
      </c:catAx>
      <c:valAx>
        <c:axId val="108676992"/>
        <c:scaling>
          <c:orientation val="minMax"/>
        </c:scaling>
        <c:axPos val="l"/>
        <c:majorGridlines/>
        <c:numFmt formatCode="General" sourceLinked="1"/>
        <c:tickLblPos val="nextTo"/>
        <c:crossAx val="108675456"/>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41214 Donnerstag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709760"/>
        <c:axId val="108711296"/>
        <c:axId val="0"/>
      </c:bar3DChart>
      <c:catAx>
        <c:axId val="108709760"/>
        <c:scaling>
          <c:orientation val="minMax"/>
        </c:scaling>
        <c:axPos val="b"/>
        <c:numFmt formatCode="General" sourceLinked="1"/>
        <c:tickLblPos val="nextTo"/>
        <c:crossAx val="108711296"/>
        <c:crosses val="autoZero"/>
        <c:auto val="1"/>
        <c:lblAlgn val="ctr"/>
        <c:lblOffset val="100"/>
      </c:catAx>
      <c:valAx>
        <c:axId val="108711296"/>
        <c:scaling>
          <c:orientation val="minMax"/>
        </c:scaling>
        <c:axPos val="l"/>
        <c:majorGridlines/>
        <c:numFmt formatCode="General" sourceLinked="1"/>
        <c:tickLblPos val="nextTo"/>
        <c:crossAx val="108709760"/>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8.xml><?xml version="1.0" encoding="utf-8"?>
<c:chartSpace xmlns:c="http://schemas.openxmlformats.org/drawingml/2006/chart" xmlns:a="http://schemas.openxmlformats.org/drawingml/2006/main" xmlns:r="http://schemas.openxmlformats.org/officeDocument/2006/relationships">
  <c:lang val="de-DE"/>
  <c:chart>
    <c:title/>
    <c:view3D>
      <c:rAngAx val="1"/>
    </c:view3D>
    <c:plotArea>
      <c:layout/>
      <c:bar3DChart>
        <c:barDir val="col"/>
        <c:grouping val="clustered"/>
        <c:ser>
          <c:idx val="0"/>
          <c:order val="0"/>
          <c:tx>
            <c:v>41215 Freitag</c:v>
          </c:tx>
          <c:dLbls>
            <c:showVal val="1"/>
          </c:dLbls>
          <c:cat>
            <c:numLit>
              <c:formatCode>General</c:formatCode>
              <c:ptCount val="7"/>
              <c:pt idx="0">
                <c:v>0.312500000000001</c:v>
              </c:pt>
              <c:pt idx="1">
                <c:v>0.375000000000001</c:v>
              </c:pt>
              <c:pt idx="2">
                <c:v>0.47916666666666796</c:v>
              </c:pt>
              <c:pt idx="3">
                <c:v>0.60416666666666652</c:v>
              </c:pt>
              <c:pt idx="4">
                <c:v>0.64583333333333603</c:v>
              </c:pt>
              <c:pt idx="5">
                <c:v>0.75000000000000211</c:v>
              </c:pt>
              <c:pt idx="6">
                <c:v>0.87500000000000211</c:v>
              </c:pt>
            </c:numLit>
          </c:cat>
          <c:val>
            <c:numLit>
              <c:formatCode>General</c:formatCode>
              <c:ptCount val="7"/>
              <c:pt idx="0">
                <c:v>267</c:v>
              </c:pt>
              <c:pt idx="1">
                <c:v>0</c:v>
              </c:pt>
              <c:pt idx="2">
                <c:v>0</c:v>
              </c:pt>
              <c:pt idx="3">
                <c:v>245</c:v>
              </c:pt>
              <c:pt idx="4">
                <c:v>0</c:v>
              </c:pt>
              <c:pt idx="5">
                <c:v>225</c:v>
              </c:pt>
              <c:pt idx="6">
                <c:v>100</c:v>
              </c:pt>
            </c:numLit>
          </c:val>
        </c:ser>
        <c:shape val="box"/>
        <c:axId val="108735872"/>
        <c:axId val="108741760"/>
        <c:axId val="0"/>
      </c:bar3DChart>
      <c:catAx>
        <c:axId val="108735872"/>
        <c:scaling>
          <c:orientation val="minMax"/>
        </c:scaling>
        <c:axPos val="b"/>
        <c:numFmt formatCode="General" sourceLinked="1"/>
        <c:tickLblPos val="nextTo"/>
        <c:crossAx val="108741760"/>
        <c:crosses val="autoZero"/>
        <c:auto val="1"/>
        <c:lblAlgn val="ctr"/>
        <c:lblOffset val="100"/>
      </c:catAx>
      <c:valAx>
        <c:axId val="108741760"/>
        <c:scaling>
          <c:orientation val="minMax"/>
        </c:scaling>
        <c:axPos val="l"/>
        <c:majorGridlines/>
        <c:numFmt formatCode="General" sourceLinked="1"/>
        <c:tickLblPos val="nextTo"/>
        <c:crossAx val="108735872"/>
        <c:crosses val="autoZero"/>
        <c:crossBetween val="between"/>
      </c:valAx>
    </c:plotArea>
    <c:plotVisOnly val="1"/>
  </c:chart>
  <c:spPr>
    <a:ln>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charts/chart99.xml><?xml version="1.0" encoding="utf-8"?>
<c:chartSpace xmlns:c="http://schemas.openxmlformats.org/drawingml/2006/chart" xmlns:a="http://schemas.openxmlformats.org/drawingml/2006/main" xmlns:r="http://schemas.openxmlformats.org/officeDocument/2006/relationships">
  <c:lang val="de-DE"/>
  <c:chart>
    <c:title>
      <c:txPr>
        <a:bodyPr/>
        <a:lstStyle/>
        <a:p>
          <a:pPr>
            <a:defRPr sz="1100"/>
          </a:pPr>
          <a:endParaRPr lang="de-DE"/>
        </a:p>
      </c:txPr>
    </c:title>
    <c:view3D>
      <c:rAngAx val="1"/>
    </c:view3D>
    <c:plotArea>
      <c:layout/>
      <c:bar3DChart>
        <c:barDir val="col"/>
        <c:grouping val="clustered"/>
        <c:ser>
          <c:idx val="0"/>
          <c:order val="0"/>
          <c:tx>
            <c:strRef>
              <c:f>März!$B$6:$B$7</c:f>
              <c:strCache>
                <c:ptCount val="1"/>
                <c:pt idx="0">
                  <c:v>01.03.2013 Freitag</c:v>
                </c:pt>
              </c:strCache>
            </c:strRef>
          </c:tx>
          <c:dLbls>
            <c:showVal val="1"/>
          </c:dLbls>
          <c:cat>
            <c:numRef>
              <c:f>(März!$C$7,März!$E$7,März!$G$7,März!$I$7,März!$K$7,März!$M$7,März!$O$7)</c:f>
              <c:numCache>
                <c:formatCode>hh:mm</c:formatCode>
                <c:ptCount val="7"/>
                <c:pt idx="0">
                  <c:v>0.3125</c:v>
                </c:pt>
                <c:pt idx="1">
                  <c:v>0.39583333333333331</c:v>
                </c:pt>
                <c:pt idx="2">
                  <c:v>0.5625</c:v>
                </c:pt>
                <c:pt idx="3">
                  <c:v>0.625</c:v>
                </c:pt>
                <c:pt idx="4">
                  <c:v>0.73263888888888884</c:v>
                </c:pt>
                <c:pt idx="5">
                  <c:v>0.8125</c:v>
                </c:pt>
                <c:pt idx="6">
                  <c:v>0.875</c:v>
                </c:pt>
              </c:numCache>
            </c:numRef>
          </c:cat>
          <c:val>
            <c:numRef>
              <c:f>(März!$C$8,März!$E$8,März!$G$8,März!$I$8,März!$K$8,März!$M$8,März!$O$8)</c:f>
              <c:numCache>
                <c:formatCode>General</c:formatCode>
                <c:ptCount val="7"/>
              </c:numCache>
            </c:numRef>
          </c:val>
        </c:ser>
        <c:shape val="box"/>
        <c:axId val="109332736"/>
        <c:axId val="109350912"/>
        <c:axId val="0"/>
      </c:bar3DChart>
      <c:catAx>
        <c:axId val="109332736"/>
        <c:scaling>
          <c:orientation val="minMax"/>
        </c:scaling>
        <c:axPos val="b"/>
        <c:numFmt formatCode="hh:mm" sourceLinked="1"/>
        <c:tickLblPos val="nextTo"/>
        <c:txPr>
          <a:bodyPr/>
          <a:lstStyle/>
          <a:p>
            <a:pPr>
              <a:defRPr sz="800"/>
            </a:pPr>
            <a:endParaRPr lang="de-DE"/>
          </a:p>
        </c:txPr>
        <c:crossAx val="109350912"/>
        <c:crosses val="autoZero"/>
        <c:auto val="1"/>
        <c:lblAlgn val="ctr"/>
        <c:lblOffset val="100"/>
      </c:catAx>
      <c:valAx>
        <c:axId val="109350912"/>
        <c:scaling>
          <c:orientation val="minMax"/>
        </c:scaling>
        <c:axPos val="l"/>
        <c:majorGridlines/>
        <c:numFmt formatCode="General" sourceLinked="1"/>
        <c:tickLblPos val="nextTo"/>
        <c:crossAx val="109332736"/>
        <c:crosses val="autoZero"/>
        <c:crossBetween val="between"/>
      </c:valAx>
    </c:plotArea>
    <c:plotVisOnly val="1"/>
  </c:chart>
  <c:spPr>
    <a:ln w="19050">
      <a:noFill/>
    </a:ln>
  </c:spPr>
  <c:printSettings>
    <c:headerFooter/>
    <c:pageMargins b="0.78740157499999996" l="0.70000000000000062" r="0.70000000000000062" t="0.78740157499999996" header="0.30000000000000032" footer="0.30000000000000032"/>
    <c:pageSetup paperSize="9" orientation="landscape" horizontalDpi="-3" verticalDpi="0"/>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 Type="http://schemas.openxmlformats.org/officeDocument/2006/relationships/chart" Target="../charts/chart1.xml"/><Relationship Id="rId21" Type="http://schemas.openxmlformats.org/officeDocument/2006/relationships/chart" Target="../charts/chart19.xml"/><Relationship Id="rId34" Type="http://schemas.openxmlformats.org/officeDocument/2006/relationships/chart" Target="../charts/chart32.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2" Type="http://schemas.openxmlformats.org/officeDocument/2006/relationships/image" Target="../media/image2.wmf"/><Relationship Id="rId16" Type="http://schemas.openxmlformats.org/officeDocument/2006/relationships/chart" Target="../charts/chart14.xml"/><Relationship Id="rId20" Type="http://schemas.openxmlformats.org/officeDocument/2006/relationships/chart" Target="../charts/chart18.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34.xml"/><Relationship Id="rId13" Type="http://schemas.openxmlformats.org/officeDocument/2006/relationships/chart" Target="../charts/chart339.xml"/><Relationship Id="rId18" Type="http://schemas.openxmlformats.org/officeDocument/2006/relationships/chart" Target="../charts/chart344.xml"/><Relationship Id="rId26" Type="http://schemas.openxmlformats.org/officeDocument/2006/relationships/chart" Target="../charts/chart352.xml"/><Relationship Id="rId3" Type="http://schemas.openxmlformats.org/officeDocument/2006/relationships/chart" Target="../charts/chart329.xml"/><Relationship Id="rId21" Type="http://schemas.openxmlformats.org/officeDocument/2006/relationships/chart" Target="../charts/chart347.xml"/><Relationship Id="rId34" Type="http://schemas.openxmlformats.org/officeDocument/2006/relationships/chart" Target="../charts/chart360.xml"/><Relationship Id="rId7" Type="http://schemas.openxmlformats.org/officeDocument/2006/relationships/chart" Target="../charts/chart333.xml"/><Relationship Id="rId12" Type="http://schemas.openxmlformats.org/officeDocument/2006/relationships/chart" Target="../charts/chart338.xml"/><Relationship Id="rId17" Type="http://schemas.openxmlformats.org/officeDocument/2006/relationships/chart" Target="../charts/chart343.xml"/><Relationship Id="rId25" Type="http://schemas.openxmlformats.org/officeDocument/2006/relationships/chart" Target="../charts/chart351.xml"/><Relationship Id="rId33" Type="http://schemas.openxmlformats.org/officeDocument/2006/relationships/chart" Target="../charts/chart359.xml"/><Relationship Id="rId2" Type="http://schemas.openxmlformats.org/officeDocument/2006/relationships/image" Target="../media/image2.wmf"/><Relationship Id="rId16" Type="http://schemas.openxmlformats.org/officeDocument/2006/relationships/chart" Target="../charts/chart342.xml"/><Relationship Id="rId20" Type="http://schemas.openxmlformats.org/officeDocument/2006/relationships/chart" Target="../charts/chart346.xml"/><Relationship Id="rId29" Type="http://schemas.openxmlformats.org/officeDocument/2006/relationships/chart" Target="../charts/chart355.xml"/><Relationship Id="rId1" Type="http://schemas.openxmlformats.org/officeDocument/2006/relationships/image" Target="../media/image1.png"/><Relationship Id="rId6" Type="http://schemas.openxmlformats.org/officeDocument/2006/relationships/chart" Target="../charts/chart332.xml"/><Relationship Id="rId11" Type="http://schemas.openxmlformats.org/officeDocument/2006/relationships/chart" Target="../charts/chart337.xml"/><Relationship Id="rId24" Type="http://schemas.openxmlformats.org/officeDocument/2006/relationships/chart" Target="../charts/chart350.xml"/><Relationship Id="rId32" Type="http://schemas.openxmlformats.org/officeDocument/2006/relationships/chart" Target="../charts/chart358.xml"/><Relationship Id="rId5" Type="http://schemas.openxmlformats.org/officeDocument/2006/relationships/chart" Target="../charts/chart331.xml"/><Relationship Id="rId15" Type="http://schemas.openxmlformats.org/officeDocument/2006/relationships/chart" Target="../charts/chart341.xml"/><Relationship Id="rId23" Type="http://schemas.openxmlformats.org/officeDocument/2006/relationships/chart" Target="../charts/chart349.xml"/><Relationship Id="rId28" Type="http://schemas.openxmlformats.org/officeDocument/2006/relationships/chart" Target="../charts/chart354.xml"/><Relationship Id="rId10" Type="http://schemas.openxmlformats.org/officeDocument/2006/relationships/chart" Target="../charts/chart336.xml"/><Relationship Id="rId19" Type="http://schemas.openxmlformats.org/officeDocument/2006/relationships/chart" Target="../charts/chart345.xml"/><Relationship Id="rId31" Type="http://schemas.openxmlformats.org/officeDocument/2006/relationships/chart" Target="../charts/chart357.xml"/><Relationship Id="rId4" Type="http://schemas.openxmlformats.org/officeDocument/2006/relationships/chart" Target="../charts/chart330.xml"/><Relationship Id="rId9" Type="http://schemas.openxmlformats.org/officeDocument/2006/relationships/chart" Target="../charts/chart335.xml"/><Relationship Id="rId14" Type="http://schemas.openxmlformats.org/officeDocument/2006/relationships/chart" Target="../charts/chart340.xml"/><Relationship Id="rId22" Type="http://schemas.openxmlformats.org/officeDocument/2006/relationships/chart" Target="../charts/chart348.xml"/><Relationship Id="rId27" Type="http://schemas.openxmlformats.org/officeDocument/2006/relationships/chart" Target="../charts/chart353.xml"/><Relationship Id="rId30" Type="http://schemas.openxmlformats.org/officeDocument/2006/relationships/chart" Target="../charts/chart356.xml"/><Relationship Id="rId35" Type="http://schemas.openxmlformats.org/officeDocument/2006/relationships/chart" Target="../charts/chart36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67.xml"/><Relationship Id="rId13" Type="http://schemas.openxmlformats.org/officeDocument/2006/relationships/chart" Target="../charts/chart372.xml"/><Relationship Id="rId18" Type="http://schemas.openxmlformats.org/officeDocument/2006/relationships/chart" Target="../charts/chart377.xml"/><Relationship Id="rId26" Type="http://schemas.openxmlformats.org/officeDocument/2006/relationships/chart" Target="../charts/chart385.xml"/><Relationship Id="rId3" Type="http://schemas.openxmlformats.org/officeDocument/2006/relationships/chart" Target="../charts/chart362.xml"/><Relationship Id="rId21" Type="http://schemas.openxmlformats.org/officeDocument/2006/relationships/chart" Target="../charts/chart380.xml"/><Relationship Id="rId34" Type="http://schemas.openxmlformats.org/officeDocument/2006/relationships/chart" Target="../charts/chart393.xml"/><Relationship Id="rId7" Type="http://schemas.openxmlformats.org/officeDocument/2006/relationships/chart" Target="../charts/chart366.xml"/><Relationship Id="rId12" Type="http://schemas.openxmlformats.org/officeDocument/2006/relationships/chart" Target="../charts/chart371.xml"/><Relationship Id="rId17" Type="http://schemas.openxmlformats.org/officeDocument/2006/relationships/chart" Target="../charts/chart376.xml"/><Relationship Id="rId25" Type="http://schemas.openxmlformats.org/officeDocument/2006/relationships/chart" Target="../charts/chart384.xml"/><Relationship Id="rId33" Type="http://schemas.openxmlformats.org/officeDocument/2006/relationships/chart" Target="../charts/chart392.xml"/><Relationship Id="rId2" Type="http://schemas.openxmlformats.org/officeDocument/2006/relationships/image" Target="../media/image2.wmf"/><Relationship Id="rId16" Type="http://schemas.openxmlformats.org/officeDocument/2006/relationships/chart" Target="../charts/chart375.xml"/><Relationship Id="rId20" Type="http://schemas.openxmlformats.org/officeDocument/2006/relationships/chart" Target="../charts/chart379.xml"/><Relationship Id="rId29" Type="http://schemas.openxmlformats.org/officeDocument/2006/relationships/chart" Target="../charts/chart388.xml"/><Relationship Id="rId1" Type="http://schemas.openxmlformats.org/officeDocument/2006/relationships/image" Target="../media/image1.png"/><Relationship Id="rId6" Type="http://schemas.openxmlformats.org/officeDocument/2006/relationships/chart" Target="../charts/chart365.xml"/><Relationship Id="rId11" Type="http://schemas.openxmlformats.org/officeDocument/2006/relationships/chart" Target="../charts/chart370.xml"/><Relationship Id="rId24" Type="http://schemas.openxmlformats.org/officeDocument/2006/relationships/chart" Target="../charts/chart383.xml"/><Relationship Id="rId32" Type="http://schemas.openxmlformats.org/officeDocument/2006/relationships/chart" Target="../charts/chart391.xml"/><Relationship Id="rId5" Type="http://schemas.openxmlformats.org/officeDocument/2006/relationships/chart" Target="../charts/chart364.xml"/><Relationship Id="rId15" Type="http://schemas.openxmlformats.org/officeDocument/2006/relationships/chart" Target="../charts/chart374.xml"/><Relationship Id="rId23" Type="http://schemas.openxmlformats.org/officeDocument/2006/relationships/chart" Target="../charts/chart382.xml"/><Relationship Id="rId28" Type="http://schemas.openxmlformats.org/officeDocument/2006/relationships/chart" Target="../charts/chart387.xml"/><Relationship Id="rId10" Type="http://schemas.openxmlformats.org/officeDocument/2006/relationships/chart" Target="../charts/chart369.xml"/><Relationship Id="rId19" Type="http://schemas.openxmlformats.org/officeDocument/2006/relationships/chart" Target="../charts/chart378.xml"/><Relationship Id="rId31" Type="http://schemas.openxmlformats.org/officeDocument/2006/relationships/chart" Target="../charts/chart390.xml"/><Relationship Id="rId4" Type="http://schemas.openxmlformats.org/officeDocument/2006/relationships/chart" Target="../charts/chart363.xml"/><Relationship Id="rId9" Type="http://schemas.openxmlformats.org/officeDocument/2006/relationships/chart" Target="../charts/chart368.xml"/><Relationship Id="rId14" Type="http://schemas.openxmlformats.org/officeDocument/2006/relationships/chart" Target="../charts/chart373.xml"/><Relationship Id="rId22" Type="http://schemas.openxmlformats.org/officeDocument/2006/relationships/chart" Target="../charts/chart381.xml"/><Relationship Id="rId27" Type="http://schemas.openxmlformats.org/officeDocument/2006/relationships/chart" Target="../charts/chart386.xml"/><Relationship Id="rId30" Type="http://schemas.openxmlformats.org/officeDocument/2006/relationships/chart" Target="../charts/chart389.xml"/><Relationship Id="rId35" Type="http://schemas.openxmlformats.org/officeDocument/2006/relationships/chart" Target="../charts/chart39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00.xml"/><Relationship Id="rId13" Type="http://schemas.openxmlformats.org/officeDocument/2006/relationships/chart" Target="../charts/chart405.xml"/><Relationship Id="rId18" Type="http://schemas.openxmlformats.org/officeDocument/2006/relationships/chart" Target="../charts/chart410.xml"/><Relationship Id="rId26" Type="http://schemas.openxmlformats.org/officeDocument/2006/relationships/chart" Target="../charts/chart418.xml"/><Relationship Id="rId3" Type="http://schemas.openxmlformats.org/officeDocument/2006/relationships/chart" Target="../charts/chart395.xml"/><Relationship Id="rId21" Type="http://schemas.openxmlformats.org/officeDocument/2006/relationships/chart" Target="../charts/chart413.xml"/><Relationship Id="rId34" Type="http://schemas.openxmlformats.org/officeDocument/2006/relationships/chart" Target="../charts/chart426.xml"/><Relationship Id="rId7" Type="http://schemas.openxmlformats.org/officeDocument/2006/relationships/chart" Target="../charts/chart399.xml"/><Relationship Id="rId12" Type="http://schemas.openxmlformats.org/officeDocument/2006/relationships/chart" Target="../charts/chart404.xml"/><Relationship Id="rId17" Type="http://schemas.openxmlformats.org/officeDocument/2006/relationships/chart" Target="../charts/chart409.xml"/><Relationship Id="rId25" Type="http://schemas.openxmlformats.org/officeDocument/2006/relationships/chart" Target="../charts/chart417.xml"/><Relationship Id="rId33" Type="http://schemas.openxmlformats.org/officeDocument/2006/relationships/chart" Target="../charts/chart425.xml"/><Relationship Id="rId2" Type="http://schemas.openxmlformats.org/officeDocument/2006/relationships/image" Target="../media/image2.wmf"/><Relationship Id="rId16" Type="http://schemas.openxmlformats.org/officeDocument/2006/relationships/chart" Target="../charts/chart408.xml"/><Relationship Id="rId20" Type="http://schemas.openxmlformats.org/officeDocument/2006/relationships/chart" Target="../charts/chart412.xml"/><Relationship Id="rId29" Type="http://schemas.openxmlformats.org/officeDocument/2006/relationships/chart" Target="../charts/chart421.xml"/><Relationship Id="rId1" Type="http://schemas.openxmlformats.org/officeDocument/2006/relationships/image" Target="../media/image1.png"/><Relationship Id="rId6" Type="http://schemas.openxmlformats.org/officeDocument/2006/relationships/chart" Target="../charts/chart398.xml"/><Relationship Id="rId11" Type="http://schemas.openxmlformats.org/officeDocument/2006/relationships/chart" Target="../charts/chart403.xml"/><Relationship Id="rId24" Type="http://schemas.openxmlformats.org/officeDocument/2006/relationships/chart" Target="../charts/chart416.xml"/><Relationship Id="rId32" Type="http://schemas.openxmlformats.org/officeDocument/2006/relationships/chart" Target="../charts/chart424.xml"/><Relationship Id="rId5" Type="http://schemas.openxmlformats.org/officeDocument/2006/relationships/chart" Target="../charts/chart397.xml"/><Relationship Id="rId15" Type="http://schemas.openxmlformats.org/officeDocument/2006/relationships/chart" Target="../charts/chart407.xml"/><Relationship Id="rId23" Type="http://schemas.openxmlformats.org/officeDocument/2006/relationships/chart" Target="../charts/chart415.xml"/><Relationship Id="rId28" Type="http://schemas.openxmlformats.org/officeDocument/2006/relationships/chart" Target="../charts/chart420.xml"/><Relationship Id="rId10" Type="http://schemas.openxmlformats.org/officeDocument/2006/relationships/chart" Target="../charts/chart402.xml"/><Relationship Id="rId19" Type="http://schemas.openxmlformats.org/officeDocument/2006/relationships/chart" Target="../charts/chart411.xml"/><Relationship Id="rId31" Type="http://schemas.openxmlformats.org/officeDocument/2006/relationships/chart" Target="../charts/chart423.xml"/><Relationship Id="rId4" Type="http://schemas.openxmlformats.org/officeDocument/2006/relationships/chart" Target="../charts/chart396.xml"/><Relationship Id="rId9" Type="http://schemas.openxmlformats.org/officeDocument/2006/relationships/chart" Target="../charts/chart401.xml"/><Relationship Id="rId14" Type="http://schemas.openxmlformats.org/officeDocument/2006/relationships/chart" Target="../charts/chart406.xml"/><Relationship Id="rId22" Type="http://schemas.openxmlformats.org/officeDocument/2006/relationships/chart" Target="../charts/chart414.xml"/><Relationship Id="rId27" Type="http://schemas.openxmlformats.org/officeDocument/2006/relationships/chart" Target="../charts/chart419.xml"/><Relationship Id="rId30" Type="http://schemas.openxmlformats.org/officeDocument/2006/relationships/chart" Target="../charts/chart422.xml"/><Relationship Id="rId35" Type="http://schemas.openxmlformats.org/officeDocument/2006/relationships/chart" Target="../charts/chart42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2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2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18" Type="http://schemas.openxmlformats.org/officeDocument/2006/relationships/chart" Target="../charts/chart49.xml"/><Relationship Id="rId26" Type="http://schemas.openxmlformats.org/officeDocument/2006/relationships/chart" Target="../charts/chart57.xml"/><Relationship Id="rId3" Type="http://schemas.openxmlformats.org/officeDocument/2006/relationships/chart" Target="../charts/chart34.xml"/><Relationship Id="rId21" Type="http://schemas.openxmlformats.org/officeDocument/2006/relationships/chart" Target="../charts/chart52.xml"/><Relationship Id="rId34" Type="http://schemas.openxmlformats.org/officeDocument/2006/relationships/chart" Target="../charts/chart65.xml"/><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chart" Target="../charts/chart48.xml"/><Relationship Id="rId25" Type="http://schemas.openxmlformats.org/officeDocument/2006/relationships/chart" Target="../charts/chart56.xml"/><Relationship Id="rId33" Type="http://schemas.openxmlformats.org/officeDocument/2006/relationships/chart" Target="../charts/chart64.xml"/><Relationship Id="rId2" Type="http://schemas.openxmlformats.org/officeDocument/2006/relationships/image" Target="../media/image2.wmf"/><Relationship Id="rId16" Type="http://schemas.openxmlformats.org/officeDocument/2006/relationships/chart" Target="../charts/chart47.xml"/><Relationship Id="rId20" Type="http://schemas.openxmlformats.org/officeDocument/2006/relationships/chart" Target="../charts/chart51.xml"/><Relationship Id="rId29" Type="http://schemas.openxmlformats.org/officeDocument/2006/relationships/chart" Target="../charts/chart60.xml"/><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chart" Target="../charts/chart55.xml"/><Relationship Id="rId32" Type="http://schemas.openxmlformats.org/officeDocument/2006/relationships/chart" Target="../charts/chart63.xml"/><Relationship Id="rId5" Type="http://schemas.openxmlformats.org/officeDocument/2006/relationships/chart" Target="../charts/chart36.xml"/><Relationship Id="rId15" Type="http://schemas.openxmlformats.org/officeDocument/2006/relationships/chart" Target="../charts/chart46.xml"/><Relationship Id="rId23" Type="http://schemas.openxmlformats.org/officeDocument/2006/relationships/chart" Target="../charts/chart54.xml"/><Relationship Id="rId28" Type="http://schemas.openxmlformats.org/officeDocument/2006/relationships/chart" Target="../charts/chart59.xml"/><Relationship Id="rId10" Type="http://schemas.openxmlformats.org/officeDocument/2006/relationships/chart" Target="../charts/chart41.xml"/><Relationship Id="rId19" Type="http://schemas.openxmlformats.org/officeDocument/2006/relationships/chart" Target="../charts/chart50.xml"/><Relationship Id="rId31" Type="http://schemas.openxmlformats.org/officeDocument/2006/relationships/chart" Target="../charts/chart62.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 Id="rId22" Type="http://schemas.openxmlformats.org/officeDocument/2006/relationships/chart" Target="../charts/chart53.xml"/><Relationship Id="rId27" Type="http://schemas.openxmlformats.org/officeDocument/2006/relationships/chart" Target="../charts/chart58.xml"/><Relationship Id="rId30" Type="http://schemas.openxmlformats.org/officeDocument/2006/relationships/chart" Target="../charts/chart61.xml"/><Relationship Id="rId35"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9" Type="http://schemas.openxmlformats.org/officeDocument/2006/relationships/chart" Target="../charts/chart103.xml"/><Relationship Id="rId21" Type="http://schemas.openxmlformats.org/officeDocument/2006/relationships/chart" Target="../charts/chart85.xml"/><Relationship Id="rId34" Type="http://schemas.openxmlformats.org/officeDocument/2006/relationships/chart" Target="../charts/chart98.xml"/><Relationship Id="rId42" Type="http://schemas.openxmlformats.org/officeDocument/2006/relationships/chart" Target="../charts/chart106.xml"/><Relationship Id="rId47" Type="http://schemas.openxmlformats.org/officeDocument/2006/relationships/chart" Target="../charts/chart111.xml"/><Relationship Id="rId50" Type="http://schemas.openxmlformats.org/officeDocument/2006/relationships/chart" Target="../charts/chart114.xml"/><Relationship Id="rId55" Type="http://schemas.openxmlformats.org/officeDocument/2006/relationships/chart" Target="../charts/chart119.xml"/><Relationship Id="rId63" Type="http://schemas.openxmlformats.org/officeDocument/2006/relationships/chart" Target="../charts/chart127.xml"/><Relationship Id="rId7" Type="http://schemas.openxmlformats.org/officeDocument/2006/relationships/chart" Target="../charts/chart71.xml"/><Relationship Id="rId2" Type="http://schemas.openxmlformats.org/officeDocument/2006/relationships/image" Target="../media/image2.wmf"/><Relationship Id="rId16" Type="http://schemas.openxmlformats.org/officeDocument/2006/relationships/chart" Target="../charts/chart80.xml"/><Relationship Id="rId20" Type="http://schemas.openxmlformats.org/officeDocument/2006/relationships/chart" Target="../charts/chart84.xml"/><Relationship Id="rId29" Type="http://schemas.openxmlformats.org/officeDocument/2006/relationships/chart" Target="../charts/chart93.xml"/><Relationship Id="rId41" Type="http://schemas.openxmlformats.org/officeDocument/2006/relationships/chart" Target="../charts/chart105.xml"/><Relationship Id="rId54" Type="http://schemas.openxmlformats.org/officeDocument/2006/relationships/chart" Target="../charts/chart118.xml"/><Relationship Id="rId62" Type="http://schemas.openxmlformats.org/officeDocument/2006/relationships/chart" Target="../charts/chart126.xml"/><Relationship Id="rId1" Type="http://schemas.openxmlformats.org/officeDocument/2006/relationships/image" Target="../media/image1.png"/><Relationship Id="rId6" Type="http://schemas.openxmlformats.org/officeDocument/2006/relationships/chart" Target="../charts/chart70.xml"/><Relationship Id="rId11" Type="http://schemas.openxmlformats.org/officeDocument/2006/relationships/chart" Target="../charts/chart75.xml"/><Relationship Id="rId24" Type="http://schemas.openxmlformats.org/officeDocument/2006/relationships/chart" Target="../charts/chart88.xml"/><Relationship Id="rId32" Type="http://schemas.openxmlformats.org/officeDocument/2006/relationships/chart" Target="../charts/chart96.xml"/><Relationship Id="rId37" Type="http://schemas.openxmlformats.org/officeDocument/2006/relationships/chart" Target="../charts/chart101.xml"/><Relationship Id="rId40" Type="http://schemas.openxmlformats.org/officeDocument/2006/relationships/chart" Target="../charts/chart104.xml"/><Relationship Id="rId45" Type="http://schemas.openxmlformats.org/officeDocument/2006/relationships/chart" Target="../charts/chart109.xml"/><Relationship Id="rId53" Type="http://schemas.openxmlformats.org/officeDocument/2006/relationships/chart" Target="../charts/chart117.xml"/><Relationship Id="rId58" Type="http://schemas.openxmlformats.org/officeDocument/2006/relationships/chart" Target="../charts/chart122.xml"/><Relationship Id="rId66" Type="http://schemas.openxmlformats.org/officeDocument/2006/relationships/chart" Target="../charts/chart130.xml"/><Relationship Id="rId5" Type="http://schemas.openxmlformats.org/officeDocument/2006/relationships/chart" Target="../charts/chart69.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36" Type="http://schemas.openxmlformats.org/officeDocument/2006/relationships/chart" Target="../charts/chart100.xml"/><Relationship Id="rId49" Type="http://schemas.openxmlformats.org/officeDocument/2006/relationships/chart" Target="../charts/chart113.xml"/><Relationship Id="rId57" Type="http://schemas.openxmlformats.org/officeDocument/2006/relationships/chart" Target="../charts/chart121.xml"/><Relationship Id="rId61" Type="http://schemas.openxmlformats.org/officeDocument/2006/relationships/chart" Target="../charts/chart125.xml"/><Relationship Id="rId10" Type="http://schemas.openxmlformats.org/officeDocument/2006/relationships/chart" Target="../charts/chart74.xml"/><Relationship Id="rId19" Type="http://schemas.openxmlformats.org/officeDocument/2006/relationships/chart" Target="../charts/chart83.xml"/><Relationship Id="rId31" Type="http://schemas.openxmlformats.org/officeDocument/2006/relationships/chart" Target="../charts/chart95.xml"/><Relationship Id="rId44" Type="http://schemas.openxmlformats.org/officeDocument/2006/relationships/chart" Target="../charts/chart108.xml"/><Relationship Id="rId52" Type="http://schemas.openxmlformats.org/officeDocument/2006/relationships/chart" Target="../charts/chart116.xml"/><Relationship Id="rId60" Type="http://schemas.openxmlformats.org/officeDocument/2006/relationships/chart" Target="../charts/chart124.xml"/><Relationship Id="rId65" Type="http://schemas.openxmlformats.org/officeDocument/2006/relationships/chart" Target="../charts/chart129.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 Id="rId30" Type="http://schemas.openxmlformats.org/officeDocument/2006/relationships/chart" Target="../charts/chart94.xml"/><Relationship Id="rId35" Type="http://schemas.openxmlformats.org/officeDocument/2006/relationships/chart" Target="../charts/chart99.xml"/><Relationship Id="rId43" Type="http://schemas.openxmlformats.org/officeDocument/2006/relationships/chart" Target="../charts/chart107.xml"/><Relationship Id="rId48" Type="http://schemas.openxmlformats.org/officeDocument/2006/relationships/chart" Target="../charts/chart112.xml"/><Relationship Id="rId56" Type="http://schemas.openxmlformats.org/officeDocument/2006/relationships/chart" Target="../charts/chart120.xml"/><Relationship Id="rId64" Type="http://schemas.openxmlformats.org/officeDocument/2006/relationships/chart" Target="../charts/chart128.xml"/><Relationship Id="rId8" Type="http://schemas.openxmlformats.org/officeDocument/2006/relationships/chart" Target="../charts/chart72.xml"/><Relationship Id="rId51" Type="http://schemas.openxmlformats.org/officeDocument/2006/relationships/chart" Target="../charts/chart115.xml"/><Relationship Id="rId3" Type="http://schemas.openxmlformats.org/officeDocument/2006/relationships/chart" Target="../charts/chart67.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33" Type="http://schemas.openxmlformats.org/officeDocument/2006/relationships/chart" Target="../charts/chart97.xml"/><Relationship Id="rId38" Type="http://schemas.openxmlformats.org/officeDocument/2006/relationships/chart" Target="../charts/chart102.xml"/><Relationship Id="rId46" Type="http://schemas.openxmlformats.org/officeDocument/2006/relationships/chart" Target="../charts/chart110.xml"/><Relationship Id="rId59" Type="http://schemas.openxmlformats.org/officeDocument/2006/relationships/chart" Target="../charts/chart12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chart" Target="../charts/chart146.xml"/><Relationship Id="rId26" Type="http://schemas.openxmlformats.org/officeDocument/2006/relationships/chart" Target="../charts/chart154.xml"/><Relationship Id="rId3" Type="http://schemas.openxmlformats.org/officeDocument/2006/relationships/chart" Target="../charts/chart131.xml"/><Relationship Id="rId21" Type="http://schemas.openxmlformats.org/officeDocument/2006/relationships/chart" Target="../charts/chart149.xml"/><Relationship Id="rId34" Type="http://schemas.openxmlformats.org/officeDocument/2006/relationships/chart" Target="../charts/chart162.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chart" Target="../charts/chart145.xml"/><Relationship Id="rId25" Type="http://schemas.openxmlformats.org/officeDocument/2006/relationships/chart" Target="../charts/chart153.xml"/><Relationship Id="rId33" Type="http://schemas.openxmlformats.org/officeDocument/2006/relationships/chart" Target="../charts/chart161.xml"/><Relationship Id="rId2" Type="http://schemas.openxmlformats.org/officeDocument/2006/relationships/image" Target="../media/image2.wmf"/><Relationship Id="rId16" Type="http://schemas.openxmlformats.org/officeDocument/2006/relationships/chart" Target="../charts/chart144.xml"/><Relationship Id="rId20" Type="http://schemas.openxmlformats.org/officeDocument/2006/relationships/chart" Target="../charts/chart148.xml"/><Relationship Id="rId29" Type="http://schemas.openxmlformats.org/officeDocument/2006/relationships/chart" Target="../charts/chart157.xml"/><Relationship Id="rId1" Type="http://schemas.openxmlformats.org/officeDocument/2006/relationships/image" Target="../media/image1.png"/><Relationship Id="rId6" Type="http://schemas.openxmlformats.org/officeDocument/2006/relationships/chart" Target="../charts/chart134.xml"/><Relationship Id="rId11" Type="http://schemas.openxmlformats.org/officeDocument/2006/relationships/chart" Target="../charts/chart139.xml"/><Relationship Id="rId24" Type="http://schemas.openxmlformats.org/officeDocument/2006/relationships/chart" Target="../charts/chart152.xml"/><Relationship Id="rId32" Type="http://schemas.openxmlformats.org/officeDocument/2006/relationships/chart" Target="../charts/chart160.xml"/><Relationship Id="rId5" Type="http://schemas.openxmlformats.org/officeDocument/2006/relationships/chart" Target="../charts/chart133.xml"/><Relationship Id="rId15" Type="http://schemas.openxmlformats.org/officeDocument/2006/relationships/chart" Target="../charts/chart143.xml"/><Relationship Id="rId23" Type="http://schemas.openxmlformats.org/officeDocument/2006/relationships/chart" Target="../charts/chart151.xml"/><Relationship Id="rId28" Type="http://schemas.openxmlformats.org/officeDocument/2006/relationships/chart" Target="../charts/chart156.xml"/><Relationship Id="rId10" Type="http://schemas.openxmlformats.org/officeDocument/2006/relationships/chart" Target="../charts/chart138.xml"/><Relationship Id="rId19" Type="http://schemas.openxmlformats.org/officeDocument/2006/relationships/chart" Target="../charts/chart147.xml"/><Relationship Id="rId31" Type="http://schemas.openxmlformats.org/officeDocument/2006/relationships/chart" Target="../charts/chart159.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 Id="rId22" Type="http://schemas.openxmlformats.org/officeDocument/2006/relationships/chart" Target="../charts/chart150.xml"/><Relationship Id="rId27" Type="http://schemas.openxmlformats.org/officeDocument/2006/relationships/chart" Target="../charts/chart155.xml"/><Relationship Id="rId30" Type="http://schemas.openxmlformats.org/officeDocument/2006/relationships/chart" Target="../charts/chart158.xml"/><Relationship Id="rId35" Type="http://schemas.openxmlformats.org/officeDocument/2006/relationships/chart" Target="../charts/chart16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69.xml"/><Relationship Id="rId13" Type="http://schemas.openxmlformats.org/officeDocument/2006/relationships/chart" Target="../charts/chart174.xml"/><Relationship Id="rId18" Type="http://schemas.openxmlformats.org/officeDocument/2006/relationships/chart" Target="../charts/chart179.xml"/><Relationship Id="rId26" Type="http://schemas.openxmlformats.org/officeDocument/2006/relationships/chart" Target="../charts/chart187.xml"/><Relationship Id="rId3" Type="http://schemas.openxmlformats.org/officeDocument/2006/relationships/chart" Target="../charts/chart164.xml"/><Relationship Id="rId21" Type="http://schemas.openxmlformats.org/officeDocument/2006/relationships/chart" Target="../charts/chart182.xml"/><Relationship Id="rId34" Type="http://schemas.openxmlformats.org/officeDocument/2006/relationships/chart" Target="../charts/chart195.xml"/><Relationship Id="rId7" Type="http://schemas.openxmlformats.org/officeDocument/2006/relationships/chart" Target="../charts/chart168.xml"/><Relationship Id="rId12" Type="http://schemas.openxmlformats.org/officeDocument/2006/relationships/chart" Target="../charts/chart173.xml"/><Relationship Id="rId17" Type="http://schemas.openxmlformats.org/officeDocument/2006/relationships/chart" Target="../charts/chart178.xml"/><Relationship Id="rId25" Type="http://schemas.openxmlformats.org/officeDocument/2006/relationships/chart" Target="../charts/chart186.xml"/><Relationship Id="rId33" Type="http://schemas.openxmlformats.org/officeDocument/2006/relationships/chart" Target="../charts/chart194.xml"/><Relationship Id="rId2" Type="http://schemas.openxmlformats.org/officeDocument/2006/relationships/image" Target="../media/image2.wmf"/><Relationship Id="rId16" Type="http://schemas.openxmlformats.org/officeDocument/2006/relationships/chart" Target="../charts/chart177.xml"/><Relationship Id="rId20" Type="http://schemas.openxmlformats.org/officeDocument/2006/relationships/chart" Target="../charts/chart181.xml"/><Relationship Id="rId29" Type="http://schemas.openxmlformats.org/officeDocument/2006/relationships/chart" Target="../charts/chart190.xml"/><Relationship Id="rId1" Type="http://schemas.openxmlformats.org/officeDocument/2006/relationships/image" Target="../media/image1.png"/><Relationship Id="rId6" Type="http://schemas.openxmlformats.org/officeDocument/2006/relationships/chart" Target="../charts/chart167.xml"/><Relationship Id="rId11" Type="http://schemas.openxmlformats.org/officeDocument/2006/relationships/chart" Target="../charts/chart172.xml"/><Relationship Id="rId24" Type="http://schemas.openxmlformats.org/officeDocument/2006/relationships/chart" Target="../charts/chart185.xml"/><Relationship Id="rId32" Type="http://schemas.openxmlformats.org/officeDocument/2006/relationships/chart" Target="../charts/chart193.xml"/><Relationship Id="rId5" Type="http://schemas.openxmlformats.org/officeDocument/2006/relationships/chart" Target="../charts/chart166.xml"/><Relationship Id="rId15" Type="http://schemas.openxmlformats.org/officeDocument/2006/relationships/chart" Target="../charts/chart176.xml"/><Relationship Id="rId23" Type="http://schemas.openxmlformats.org/officeDocument/2006/relationships/chart" Target="../charts/chart184.xml"/><Relationship Id="rId28" Type="http://schemas.openxmlformats.org/officeDocument/2006/relationships/chart" Target="../charts/chart189.xml"/><Relationship Id="rId10" Type="http://schemas.openxmlformats.org/officeDocument/2006/relationships/chart" Target="../charts/chart171.xml"/><Relationship Id="rId19" Type="http://schemas.openxmlformats.org/officeDocument/2006/relationships/chart" Target="../charts/chart180.xml"/><Relationship Id="rId31" Type="http://schemas.openxmlformats.org/officeDocument/2006/relationships/chart" Target="../charts/chart192.xml"/><Relationship Id="rId4" Type="http://schemas.openxmlformats.org/officeDocument/2006/relationships/chart" Target="../charts/chart165.xml"/><Relationship Id="rId9" Type="http://schemas.openxmlformats.org/officeDocument/2006/relationships/chart" Target="../charts/chart170.xml"/><Relationship Id="rId14" Type="http://schemas.openxmlformats.org/officeDocument/2006/relationships/chart" Target="../charts/chart175.xml"/><Relationship Id="rId22" Type="http://schemas.openxmlformats.org/officeDocument/2006/relationships/chart" Target="../charts/chart183.xml"/><Relationship Id="rId27" Type="http://schemas.openxmlformats.org/officeDocument/2006/relationships/chart" Target="../charts/chart188.xml"/><Relationship Id="rId30" Type="http://schemas.openxmlformats.org/officeDocument/2006/relationships/chart" Target="../charts/chart191.xml"/><Relationship Id="rId35" Type="http://schemas.openxmlformats.org/officeDocument/2006/relationships/chart" Target="../charts/chart19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2.xml"/><Relationship Id="rId13" Type="http://schemas.openxmlformats.org/officeDocument/2006/relationships/chart" Target="../charts/chart207.xml"/><Relationship Id="rId18" Type="http://schemas.openxmlformats.org/officeDocument/2006/relationships/chart" Target="../charts/chart212.xml"/><Relationship Id="rId26" Type="http://schemas.openxmlformats.org/officeDocument/2006/relationships/chart" Target="../charts/chart220.xml"/><Relationship Id="rId3" Type="http://schemas.openxmlformats.org/officeDocument/2006/relationships/chart" Target="../charts/chart197.xml"/><Relationship Id="rId21" Type="http://schemas.openxmlformats.org/officeDocument/2006/relationships/chart" Target="../charts/chart215.xml"/><Relationship Id="rId34" Type="http://schemas.openxmlformats.org/officeDocument/2006/relationships/chart" Target="../charts/chart228.xml"/><Relationship Id="rId7" Type="http://schemas.openxmlformats.org/officeDocument/2006/relationships/chart" Target="../charts/chart201.xml"/><Relationship Id="rId12" Type="http://schemas.openxmlformats.org/officeDocument/2006/relationships/chart" Target="../charts/chart206.xml"/><Relationship Id="rId17" Type="http://schemas.openxmlformats.org/officeDocument/2006/relationships/chart" Target="../charts/chart211.xml"/><Relationship Id="rId25" Type="http://schemas.openxmlformats.org/officeDocument/2006/relationships/chart" Target="../charts/chart219.xml"/><Relationship Id="rId33" Type="http://schemas.openxmlformats.org/officeDocument/2006/relationships/chart" Target="../charts/chart227.xml"/><Relationship Id="rId2" Type="http://schemas.openxmlformats.org/officeDocument/2006/relationships/image" Target="../media/image2.wmf"/><Relationship Id="rId16" Type="http://schemas.openxmlformats.org/officeDocument/2006/relationships/chart" Target="../charts/chart210.xml"/><Relationship Id="rId20" Type="http://schemas.openxmlformats.org/officeDocument/2006/relationships/chart" Target="../charts/chart214.xml"/><Relationship Id="rId29" Type="http://schemas.openxmlformats.org/officeDocument/2006/relationships/chart" Target="../charts/chart223.xml"/><Relationship Id="rId1" Type="http://schemas.openxmlformats.org/officeDocument/2006/relationships/image" Target="../media/image1.png"/><Relationship Id="rId6" Type="http://schemas.openxmlformats.org/officeDocument/2006/relationships/chart" Target="../charts/chart200.xml"/><Relationship Id="rId11" Type="http://schemas.openxmlformats.org/officeDocument/2006/relationships/chart" Target="../charts/chart205.xml"/><Relationship Id="rId24" Type="http://schemas.openxmlformats.org/officeDocument/2006/relationships/chart" Target="../charts/chart218.xml"/><Relationship Id="rId32" Type="http://schemas.openxmlformats.org/officeDocument/2006/relationships/chart" Target="../charts/chart226.xml"/><Relationship Id="rId5" Type="http://schemas.openxmlformats.org/officeDocument/2006/relationships/chart" Target="../charts/chart199.xml"/><Relationship Id="rId15" Type="http://schemas.openxmlformats.org/officeDocument/2006/relationships/chart" Target="../charts/chart209.xml"/><Relationship Id="rId23" Type="http://schemas.openxmlformats.org/officeDocument/2006/relationships/chart" Target="../charts/chart217.xml"/><Relationship Id="rId28" Type="http://schemas.openxmlformats.org/officeDocument/2006/relationships/chart" Target="../charts/chart222.xml"/><Relationship Id="rId10" Type="http://schemas.openxmlformats.org/officeDocument/2006/relationships/chart" Target="../charts/chart204.xml"/><Relationship Id="rId19" Type="http://schemas.openxmlformats.org/officeDocument/2006/relationships/chart" Target="../charts/chart213.xml"/><Relationship Id="rId31" Type="http://schemas.openxmlformats.org/officeDocument/2006/relationships/chart" Target="../charts/chart225.xml"/><Relationship Id="rId4" Type="http://schemas.openxmlformats.org/officeDocument/2006/relationships/chart" Target="../charts/chart198.xml"/><Relationship Id="rId9" Type="http://schemas.openxmlformats.org/officeDocument/2006/relationships/chart" Target="../charts/chart203.xml"/><Relationship Id="rId14" Type="http://schemas.openxmlformats.org/officeDocument/2006/relationships/chart" Target="../charts/chart208.xml"/><Relationship Id="rId22" Type="http://schemas.openxmlformats.org/officeDocument/2006/relationships/chart" Target="../charts/chart216.xml"/><Relationship Id="rId27" Type="http://schemas.openxmlformats.org/officeDocument/2006/relationships/chart" Target="../charts/chart221.xml"/><Relationship Id="rId30" Type="http://schemas.openxmlformats.org/officeDocument/2006/relationships/chart" Target="../charts/chart224.xml"/><Relationship Id="rId35" Type="http://schemas.openxmlformats.org/officeDocument/2006/relationships/chart" Target="../charts/chart2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35.xml"/><Relationship Id="rId13" Type="http://schemas.openxmlformats.org/officeDocument/2006/relationships/chart" Target="../charts/chart240.xml"/><Relationship Id="rId18" Type="http://schemas.openxmlformats.org/officeDocument/2006/relationships/chart" Target="../charts/chart245.xml"/><Relationship Id="rId26" Type="http://schemas.openxmlformats.org/officeDocument/2006/relationships/chart" Target="../charts/chart253.xml"/><Relationship Id="rId3" Type="http://schemas.openxmlformats.org/officeDocument/2006/relationships/chart" Target="../charts/chart230.xml"/><Relationship Id="rId21" Type="http://schemas.openxmlformats.org/officeDocument/2006/relationships/chart" Target="../charts/chart248.xml"/><Relationship Id="rId34" Type="http://schemas.openxmlformats.org/officeDocument/2006/relationships/chart" Target="../charts/chart261.xml"/><Relationship Id="rId7" Type="http://schemas.openxmlformats.org/officeDocument/2006/relationships/chart" Target="../charts/chart234.xml"/><Relationship Id="rId12" Type="http://schemas.openxmlformats.org/officeDocument/2006/relationships/chart" Target="../charts/chart239.xml"/><Relationship Id="rId17" Type="http://schemas.openxmlformats.org/officeDocument/2006/relationships/chart" Target="../charts/chart244.xml"/><Relationship Id="rId25" Type="http://schemas.openxmlformats.org/officeDocument/2006/relationships/chart" Target="../charts/chart252.xml"/><Relationship Id="rId33" Type="http://schemas.openxmlformats.org/officeDocument/2006/relationships/chart" Target="../charts/chart260.xml"/><Relationship Id="rId2" Type="http://schemas.openxmlformats.org/officeDocument/2006/relationships/image" Target="../media/image2.wmf"/><Relationship Id="rId16" Type="http://schemas.openxmlformats.org/officeDocument/2006/relationships/chart" Target="../charts/chart243.xml"/><Relationship Id="rId20" Type="http://schemas.openxmlformats.org/officeDocument/2006/relationships/chart" Target="../charts/chart247.xml"/><Relationship Id="rId29" Type="http://schemas.openxmlformats.org/officeDocument/2006/relationships/chart" Target="../charts/chart256.xml"/><Relationship Id="rId1" Type="http://schemas.openxmlformats.org/officeDocument/2006/relationships/image" Target="../media/image1.png"/><Relationship Id="rId6" Type="http://schemas.openxmlformats.org/officeDocument/2006/relationships/chart" Target="../charts/chart233.xml"/><Relationship Id="rId11" Type="http://schemas.openxmlformats.org/officeDocument/2006/relationships/chart" Target="../charts/chart238.xml"/><Relationship Id="rId24" Type="http://schemas.openxmlformats.org/officeDocument/2006/relationships/chart" Target="../charts/chart251.xml"/><Relationship Id="rId32" Type="http://schemas.openxmlformats.org/officeDocument/2006/relationships/chart" Target="../charts/chart259.xml"/><Relationship Id="rId5" Type="http://schemas.openxmlformats.org/officeDocument/2006/relationships/chart" Target="../charts/chart232.xml"/><Relationship Id="rId15" Type="http://schemas.openxmlformats.org/officeDocument/2006/relationships/chart" Target="../charts/chart242.xml"/><Relationship Id="rId23" Type="http://schemas.openxmlformats.org/officeDocument/2006/relationships/chart" Target="../charts/chart250.xml"/><Relationship Id="rId28" Type="http://schemas.openxmlformats.org/officeDocument/2006/relationships/chart" Target="../charts/chart255.xml"/><Relationship Id="rId10" Type="http://schemas.openxmlformats.org/officeDocument/2006/relationships/chart" Target="../charts/chart237.xml"/><Relationship Id="rId19" Type="http://schemas.openxmlformats.org/officeDocument/2006/relationships/chart" Target="../charts/chart246.xml"/><Relationship Id="rId31" Type="http://schemas.openxmlformats.org/officeDocument/2006/relationships/chart" Target="../charts/chart258.xml"/><Relationship Id="rId4" Type="http://schemas.openxmlformats.org/officeDocument/2006/relationships/chart" Target="../charts/chart231.xml"/><Relationship Id="rId9" Type="http://schemas.openxmlformats.org/officeDocument/2006/relationships/chart" Target="../charts/chart236.xml"/><Relationship Id="rId14" Type="http://schemas.openxmlformats.org/officeDocument/2006/relationships/chart" Target="../charts/chart241.xml"/><Relationship Id="rId22" Type="http://schemas.openxmlformats.org/officeDocument/2006/relationships/chart" Target="../charts/chart249.xml"/><Relationship Id="rId27" Type="http://schemas.openxmlformats.org/officeDocument/2006/relationships/chart" Target="../charts/chart254.xml"/><Relationship Id="rId30" Type="http://schemas.openxmlformats.org/officeDocument/2006/relationships/chart" Target="../charts/chart257.xml"/><Relationship Id="rId35" Type="http://schemas.openxmlformats.org/officeDocument/2006/relationships/chart" Target="../charts/chart26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68.xml"/><Relationship Id="rId13" Type="http://schemas.openxmlformats.org/officeDocument/2006/relationships/chart" Target="../charts/chart273.xml"/><Relationship Id="rId18" Type="http://schemas.openxmlformats.org/officeDocument/2006/relationships/chart" Target="../charts/chart278.xml"/><Relationship Id="rId26" Type="http://schemas.openxmlformats.org/officeDocument/2006/relationships/chart" Target="../charts/chart286.xml"/><Relationship Id="rId3" Type="http://schemas.openxmlformats.org/officeDocument/2006/relationships/chart" Target="../charts/chart263.xml"/><Relationship Id="rId21" Type="http://schemas.openxmlformats.org/officeDocument/2006/relationships/chart" Target="../charts/chart281.xml"/><Relationship Id="rId34" Type="http://schemas.openxmlformats.org/officeDocument/2006/relationships/chart" Target="../charts/chart294.xml"/><Relationship Id="rId7" Type="http://schemas.openxmlformats.org/officeDocument/2006/relationships/chart" Target="../charts/chart267.xml"/><Relationship Id="rId12" Type="http://schemas.openxmlformats.org/officeDocument/2006/relationships/chart" Target="../charts/chart272.xml"/><Relationship Id="rId17" Type="http://schemas.openxmlformats.org/officeDocument/2006/relationships/chart" Target="../charts/chart277.xml"/><Relationship Id="rId25" Type="http://schemas.openxmlformats.org/officeDocument/2006/relationships/chart" Target="../charts/chart285.xml"/><Relationship Id="rId33" Type="http://schemas.openxmlformats.org/officeDocument/2006/relationships/chart" Target="../charts/chart293.xml"/><Relationship Id="rId2" Type="http://schemas.openxmlformats.org/officeDocument/2006/relationships/image" Target="../media/image2.wmf"/><Relationship Id="rId16" Type="http://schemas.openxmlformats.org/officeDocument/2006/relationships/chart" Target="../charts/chart276.xml"/><Relationship Id="rId20" Type="http://schemas.openxmlformats.org/officeDocument/2006/relationships/chart" Target="../charts/chart280.xml"/><Relationship Id="rId29" Type="http://schemas.openxmlformats.org/officeDocument/2006/relationships/chart" Target="../charts/chart289.xml"/><Relationship Id="rId1" Type="http://schemas.openxmlformats.org/officeDocument/2006/relationships/image" Target="../media/image1.png"/><Relationship Id="rId6" Type="http://schemas.openxmlformats.org/officeDocument/2006/relationships/chart" Target="../charts/chart266.xml"/><Relationship Id="rId11" Type="http://schemas.openxmlformats.org/officeDocument/2006/relationships/chart" Target="../charts/chart271.xml"/><Relationship Id="rId24" Type="http://schemas.openxmlformats.org/officeDocument/2006/relationships/chart" Target="../charts/chart284.xml"/><Relationship Id="rId32" Type="http://schemas.openxmlformats.org/officeDocument/2006/relationships/chart" Target="../charts/chart292.xml"/><Relationship Id="rId5" Type="http://schemas.openxmlformats.org/officeDocument/2006/relationships/chart" Target="../charts/chart265.xml"/><Relationship Id="rId15" Type="http://schemas.openxmlformats.org/officeDocument/2006/relationships/chart" Target="../charts/chart275.xml"/><Relationship Id="rId23" Type="http://schemas.openxmlformats.org/officeDocument/2006/relationships/chart" Target="../charts/chart283.xml"/><Relationship Id="rId28" Type="http://schemas.openxmlformats.org/officeDocument/2006/relationships/chart" Target="../charts/chart288.xml"/><Relationship Id="rId10" Type="http://schemas.openxmlformats.org/officeDocument/2006/relationships/chart" Target="../charts/chart270.xml"/><Relationship Id="rId19" Type="http://schemas.openxmlformats.org/officeDocument/2006/relationships/chart" Target="../charts/chart279.xml"/><Relationship Id="rId31" Type="http://schemas.openxmlformats.org/officeDocument/2006/relationships/chart" Target="../charts/chart291.xml"/><Relationship Id="rId4" Type="http://schemas.openxmlformats.org/officeDocument/2006/relationships/chart" Target="../charts/chart264.xml"/><Relationship Id="rId9" Type="http://schemas.openxmlformats.org/officeDocument/2006/relationships/chart" Target="../charts/chart269.xml"/><Relationship Id="rId14" Type="http://schemas.openxmlformats.org/officeDocument/2006/relationships/chart" Target="../charts/chart274.xml"/><Relationship Id="rId22" Type="http://schemas.openxmlformats.org/officeDocument/2006/relationships/chart" Target="../charts/chart282.xml"/><Relationship Id="rId27" Type="http://schemas.openxmlformats.org/officeDocument/2006/relationships/chart" Target="../charts/chart287.xml"/><Relationship Id="rId30" Type="http://schemas.openxmlformats.org/officeDocument/2006/relationships/chart" Target="../charts/chart290.xml"/><Relationship Id="rId35" Type="http://schemas.openxmlformats.org/officeDocument/2006/relationships/chart" Target="../charts/chart29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01.xml"/><Relationship Id="rId13" Type="http://schemas.openxmlformats.org/officeDocument/2006/relationships/chart" Target="../charts/chart306.xml"/><Relationship Id="rId18" Type="http://schemas.openxmlformats.org/officeDocument/2006/relationships/chart" Target="../charts/chart311.xml"/><Relationship Id="rId26" Type="http://schemas.openxmlformats.org/officeDocument/2006/relationships/chart" Target="../charts/chart319.xml"/><Relationship Id="rId3" Type="http://schemas.openxmlformats.org/officeDocument/2006/relationships/chart" Target="../charts/chart296.xml"/><Relationship Id="rId21" Type="http://schemas.openxmlformats.org/officeDocument/2006/relationships/chart" Target="../charts/chart314.xml"/><Relationship Id="rId34" Type="http://schemas.openxmlformats.org/officeDocument/2006/relationships/chart" Target="../charts/chart327.xml"/><Relationship Id="rId7" Type="http://schemas.openxmlformats.org/officeDocument/2006/relationships/chart" Target="../charts/chart300.xml"/><Relationship Id="rId12" Type="http://schemas.openxmlformats.org/officeDocument/2006/relationships/chart" Target="../charts/chart305.xml"/><Relationship Id="rId17" Type="http://schemas.openxmlformats.org/officeDocument/2006/relationships/chart" Target="../charts/chart310.xml"/><Relationship Id="rId25" Type="http://schemas.openxmlformats.org/officeDocument/2006/relationships/chart" Target="../charts/chart318.xml"/><Relationship Id="rId33" Type="http://schemas.openxmlformats.org/officeDocument/2006/relationships/chart" Target="../charts/chart326.xml"/><Relationship Id="rId2" Type="http://schemas.openxmlformats.org/officeDocument/2006/relationships/image" Target="../media/image2.wmf"/><Relationship Id="rId16" Type="http://schemas.openxmlformats.org/officeDocument/2006/relationships/chart" Target="../charts/chart309.xml"/><Relationship Id="rId20" Type="http://schemas.openxmlformats.org/officeDocument/2006/relationships/chart" Target="../charts/chart313.xml"/><Relationship Id="rId29" Type="http://schemas.openxmlformats.org/officeDocument/2006/relationships/chart" Target="../charts/chart322.xml"/><Relationship Id="rId1" Type="http://schemas.openxmlformats.org/officeDocument/2006/relationships/image" Target="../media/image1.png"/><Relationship Id="rId6" Type="http://schemas.openxmlformats.org/officeDocument/2006/relationships/chart" Target="../charts/chart299.xml"/><Relationship Id="rId11" Type="http://schemas.openxmlformats.org/officeDocument/2006/relationships/chart" Target="../charts/chart304.xml"/><Relationship Id="rId24" Type="http://schemas.openxmlformats.org/officeDocument/2006/relationships/chart" Target="../charts/chart317.xml"/><Relationship Id="rId32" Type="http://schemas.openxmlformats.org/officeDocument/2006/relationships/chart" Target="../charts/chart325.xml"/><Relationship Id="rId5" Type="http://schemas.openxmlformats.org/officeDocument/2006/relationships/chart" Target="../charts/chart298.xml"/><Relationship Id="rId15" Type="http://schemas.openxmlformats.org/officeDocument/2006/relationships/chart" Target="../charts/chart308.xml"/><Relationship Id="rId23" Type="http://schemas.openxmlformats.org/officeDocument/2006/relationships/chart" Target="../charts/chart316.xml"/><Relationship Id="rId28" Type="http://schemas.openxmlformats.org/officeDocument/2006/relationships/chart" Target="../charts/chart321.xml"/><Relationship Id="rId10" Type="http://schemas.openxmlformats.org/officeDocument/2006/relationships/chart" Target="../charts/chart303.xml"/><Relationship Id="rId19" Type="http://schemas.openxmlformats.org/officeDocument/2006/relationships/chart" Target="../charts/chart312.xml"/><Relationship Id="rId31" Type="http://schemas.openxmlformats.org/officeDocument/2006/relationships/chart" Target="../charts/chart324.xml"/><Relationship Id="rId4" Type="http://schemas.openxmlformats.org/officeDocument/2006/relationships/chart" Target="../charts/chart297.xml"/><Relationship Id="rId9" Type="http://schemas.openxmlformats.org/officeDocument/2006/relationships/chart" Target="../charts/chart302.xml"/><Relationship Id="rId14" Type="http://schemas.openxmlformats.org/officeDocument/2006/relationships/chart" Target="../charts/chart307.xml"/><Relationship Id="rId22" Type="http://schemas.openxmlformats.org/officeDocument/2006/relationships/chart" Target="../charts/chart315.xml"/><Relationship Id="rId27" Type="http://schemas.openxmlformats.org/officeDocument/2006/relationships/chart" Target="../charts/chart320.xml"/><Relationship Id="rId30" Type="http://schemas.openxmlformats.org/officeDocument/2006/relationships/chart" Target="../charts/chart323.xml"/><Relationship Id="rId35" Type="http://schemas.openxmlformats.org/officeDocument/2006/relationships/chart" Target="../charts/chart328.xml"/></Relationships>
</file>

<file path=xl/drawings/drawing1.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7</xdr:col>
      <xdr:colOff>177522</xdr:colOff>
      <xdr:row>8</xdr:row>
      <xdr:rowOff>88047</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33549"/>
          <a:ext cx="358498" cy="2323"/>
        </a:xfrm>
        <a:prstGeom prst="rect">
          <a:avLst/>
        </a:prstGeom>
        <a:noFill/>
        <a:ln>
          <a:noFill/>
        </a:ln>
      </xdr:spPr>
    </xdr:pic>
    <xdr:clientData/>
  </xdr:twoCellAnchor>
  <xdr:twoCellAnchor editAs="oneCell">
    <xdr:from>
      <xdr:col>1</xdr:col>
      <xdr:colOff>695325</xdr:colOff>
      <xdr:row>7</xdr:row>
      <xdr:rowOff>57150</xdr:rowOff>
    </xdr:from>
    <xdr:to>
      <xdr:col>3</xdr:col>
      <xdr:colOff>6073</xdr:colOff>
      <xdr:row>7</xdr:row>
      <xdr:rowOff>58330</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14475"/>
          <a:ext cx="244198" cy="1180"/>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72</xdr:row>
      <xdr:rowOff>288925</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346363"/>
          <a:ext cx="341312" cy="124936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349250</xdr:colOff>
      <xdr:row>62</xdr:row>
      <xdr:rowOff>282575</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039724"/>
          <a:ext cx="325438" cy="127317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52</xdr:row>
      <xdr:rowOff>284161</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801349"/>
          <a:ext cx="365125" cy="1236662"/>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42</xdr:row>
      <xdr:rowOff>284163</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01062"/>
          <a:ext cx="357188" cy="1260476"/>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22</xdr:row>
      <xdr:rowOff>282574</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65573"/>
          <a:ext cx="361950" cy="1241426"/>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342900</xdr:colOff>
      <xdr:row>12</xdr:row>
      <xdr:rowOff>187325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552575"/>
          <a:ext cx="334963" cy="1235075"/>
        </a:xfrm>
        <a:prstGeom prst="rect">
          <a:avLst/>
        </a:prstGeom>
        <a:noFill/>
        <a:ln w="9525">
          <a:noFill/>
          <a:miter lim="800000"/>
          <a:headEnd/>
          <a:tailEnd/>
        </a:ln>
      </xdr:spPr>
    </xdr:pic>
    <xdr:clientData/>
  </xdr:twoCellAnchor>
  <xdr:twoCellAnchor editAs="oneCell">
    <xdr:from>
      <xdr:col>0</xdr:col>
      <xdr:colOff>19050</xdr:colOff>
      <xdr:row>27</xdr:row>
      <xdr:rowOff>28574</xdr:rowOff>
    </xdr:from>
    <xdr:to>
      <xdr:col>0</xdr:col>
      <xdr:colOff>352425</xdr:colOff>
      <xdr:row>32</xdr:row>
      <xdr:rowOff>263525</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181724"/>
          <a:ext cx="333375" cy="12827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349250</xdr:colOff>
      <xdr:row>92</xdr:row>
      <xdr:rowOff>287338</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9859625"/>
          <a:ext cx="341313" cy="1287463"/>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82</xdr:row>
      <xdr:rowOff>285749</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624422"/>
          <a:ext cx="349250" cy="1244602"/>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5</xdr:col>
      <xdr:colOff>6073</xdr:colOff>
      <xdr:row>7</xdr:row>
      <xdr:rowOff>58330</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14475"/>
          <a:ext cx="244198" cy="1180"/>
        </a:xfrm>
        <a:prstGeom prst="rect">
          <a:avLst/>
        </a:prstGeom>
        <a:noFill/>
        <a:ln>
          <a:noFill/>
        </a:ln>
      </xdr:spPr>
    </xdr:pic>
    <xdr:clientData/>
  </xdr:twoCellAnchor>
  <xdr:twoCellAnchor editAs="oneCell">
    <xdr:from>
      <xdr:col>5</xdr:col>
      <xdr:colOff>695325</xdr:colOff>
      <xdr:row>7</xdr:row>
      <xdr:rowOff>57150</xdr:rowOff>
    </xdr:from>
    <xdr:to>
      <xdr:col>7</xdr:col>
      <xdr:colOff>6073</xdr:colOff>
      <xdr:row>7</xdr:row>
      <xdr:rowOff>58330</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14475"/>
          <a:ext cx="244198" cy="1180"/>
        </a:xfrm>
        <a:prstGeom prst="rect">
          <a:avLst/>
        </a:prstGeom>
        <a:noFill/>
        <a:ln>
          <a:noFill/>
        </a:ln>
      </xdr:spPr>
    </xdr:pic>
    <xdr:clientData/>
  </xdr:twoCellAnchor>
  <xdr:twoCellAnchor editAs="oneCell">
    <xdr:from>
      <xdr:col>7</xdr:col>
      <xdr:colOff>695325</xdr:colOff>
      <xdr:row>7</xdr:row>
      <xdr:rowOff>57150</xdr:rowOff>
    </xdr:from>
    <xdr:to>
      <xdr:col>9</xdr:col>
      <xdr:colOff>6073</xdr:colOff>
      <xdr:row>7</xdr:row>
      <xdr:rowOff>58330</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14475"/>
          <a:ext cx="244198" cy="1180"/>
        </a:xfrm>
        <a:prstGeom prst="rect">
          <a:avLst/>
        </a:prstGeom>
        <a:noFill/>
        <a:ln>
          <a:noFill/>
        </a:ln>
      </xdr:spPr>
    </xdr:pic>
    <xdr:clientData/>
  </xdr:twoCellAnchor>
  <xdr:twoCellAnchor editAs="oneCell">
    <xdr:from>
      <xdr:col>9</xdr:col>
      <xdr:colOff>695325</xdr:colOff>
      <xdr:row>7</xdr:row>
      <xdr:rowOff>57150</xdr:rowOff>
    </xdr:from>
    <xdr:to>
      <xdr:col>11</xdr:col>
      <xdr:colOff>6073</xdr:colOff>
      <xdr:row>7</xdr:row>
      <xdr:rowOff>58330</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14475"/>
          <a:ext cx="244198" cy="1180"/>
        </a:xfrm>
        <a:prstGeom prst="rect">
          <a:avLst/>
        </a:prstGeom>
        <a:noFill/>
        <a:ln>
          <a:noFill/>
        </a:ln>
      </xdr:spPr>
    </xdr:pic>
    <xdr:clientData/>
  </xdr:twoCellAnchor>
  <xdr:twoCellAnchor editAs="oneCell">
    <xdr:from>
      <xdr:col>11</xdr:col>
      <xdr:colOff>695325</xdr:colOff>
      <xdr:row>7</xdr:row>
      <xdr:rowOff>57150</xdr:rowOff>
    </xdr:from>
    <xdr:to>
      <xdr:col>13</xdr:col>
      <xdr:colOff>6073</xdr:colOff>
      <xdr:row>7</xdr:row>
      <xdr:rowOff>58330</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14475"/>
          <a:ext cx="244198" cy="1180"/>
        </a:xfrm>
        <a:prstGeom prst="rect">
          <a:avLst/>
        </a:prstGeom>
        <a:noFill/>
        <a:ln>
          <a:noFill/>
        </a:ln>
      </xdr:spPr>
    </xdr:pic>
    <xdr:clientData/>
  </xdr:twoCellAnchor>
  <xdr:twoCellAnchor editAs="oneCell">
    <xdr:from>
      <xdr:col>13</xdr:col>
      <xdr:colOff>695325</xdr:colOff>
      <xdr:row>7</xdr:row>
      <xdr:rowOff>57150</xdr:rowOff>
    </xdr:from>
    <xdr:to>
      <xdr:col>15</xdr:col>
      <xdr:colOff>6073</xdr:colOff>
      <xdr:row>7</xdr:row>
      <xdr:rowOff>58330</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14475"/>
          <a:ext cx="244198" cy="1180"/>
        </a:xfrm>
        <a:prstGeom prst="rect">
          <a:avLst/>
        </a:prstGeom>
        <a:noFill/>
        <a:ln>
          <a:noFill/>
        </a:ln>
      </xdr:spPr>
    </xdr:pic>
    <xdr:clientData/>
  </xdr:twoCellAnchor>
  <xdr:twoCellAnchor editAs="oneCell">
    <xdr:from>
      <xdr:col>1</xdr:col>
      <xdr:colOff>695325</xdr:colOff>
      <xdr:row>17</xdr:row>
      <xdr:rowOff>57150</xdr:rowOff>
    </xdr:from>
    <xdr:to>
      <xdr:col>3</xdr:col>
      <xdr:colOff>6073</xdr:colOff>
      <xdr:row>17</xdr:row>
      <xdr:rowOff>58330</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33825"/>
          <a:ext cx="244198" cy="1180"/>
        </a:xfrm>
        <a:prstGeom prst="rect">
          <a:avLst/>
        </a:prstGeom>
        <a:noFill/>
        <a:ln>
          <a:noFill/>
        </a:ln>
      </xdr:spPr>
    </xdr:pic>
    <xdr:clientData/>
  </xdr:twoCellAnchor>
  <xdr:twoCellAnchor editAs="oneCell">
    <xdr:from>
      <xdr:col>3</xdr:col>
      <xdr:colOff>695325</xdr:colOff>
      <xdr:row>17</xdr:row>
      <xdr:rowOff>57150</xdr:rowOff>
    </xdr:from>
    <xdr:to>
      <xdr:col>5</xdr:col>
      <xdr:colOff>6073</xdr:colOff>
      <xdr:row>17</xdr:row>
      <xdr:rowOff>58330</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33825"/>
          <a:ext cx="244198" cy="1180"/>
        </a:xfrm>
        <a:prstGeom prst="rect">
          <a:avLst/>
        </a:prstGeom>
        <a:noFill/>
        <a:ln>
          <a:noFill/>
        </a:ln>
      </xdr:spPr>
    </xdr:pic>
    <xdr:clientData/>
  </xdr:twoCellAnchor>
  <xdr:twoCellAnchor editAs="oneCell">
    <xdr:from>
      <xdr:col>5</xdr:col>
      <xdr:colOff>695325</xdr:colOff>
      <xdr:row>17</xdr:row>
      <xdr:rowOff>57150</xdr:rowOff>
    </xdr:from>
    <xdr:to>
      <xdr:col>7</xdr:col>
      <xdr:colOff>6073</xdr:colOff>
      <xdr:row>17</xdr:row>
      <xdr:rowOff>58330</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33825"/>
          <a:ext cx="244198" cy="1180"/>
        </a:xfrm>
        <a:prstGeom prst="rect">
          <a:avLst/>
        </a:prstGeom>
        <a:noFill/>
        <a:ln>
          <a:noFill/>
        </a:ln>
      </xdr:spPr>
    </xdr:pic>
    <xdr:clientData/>
  </xdr:twoCellAnchor>
  <xdr:twoCellAnchor editAs="oneCell">
    <xdr:from>
      <xdr:col>7</xdr:col>
      <xdr:colOff>695325</xdr:colOff>
      <xdr:row>17</xdr:row>
      <xdr:rowOff>57150</xdr:rowOff>
    </xdr:from>
    <xdr:to>
      <xdr:col>9</xdr:col>
      <xdr:colOff>6073</xdr:colOff>
      <xdr:row>17</xdr:row>
      <xdr:rowOff>58330</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33825"/>
          <a:ext cx="244198" cy="1180"/>
        </a:xfrm>
        <a:prstGeom prst="rect">
          <a:avLst/>
        </a:prstGeom>
        <a:noFill/>
        <a:ln>
          <a:noFill/>
        </a:ln>
      </xdr:spPr>
    </xdr:pic>
    <xdr:clientData/>
  </xdr:twoCellAnchor>
  <xdr:twoCellAnchor editAs="oneCell">
    <xdr:from>
      <xdr:col>9</xdr:col>
      <xdr:colOff>695325</xdr:colOff>
      <xdr:row>17</xdr:row>
      <xdr:rowOff>57150</xdr:rowOff>
    </xdr:from>
    <xdr:to>
      <xdr:col>11</xdr:col>
      <xdr:colOff>6073</xdr:colOff>
      <xdr:row>17</xdr:row>
      <xdr:rowOff>58330</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33825"/>
          <a:ext cx="244198" cy="1180"/>
        </a:xfrm>
        <a:prstGeom prst="rect">
          <a:avLst/>
        </a:prstGeom>
        <a:noFill/>
        <a:ln>
          <a:noFill/>
        </a:ln>
      </xdr:spPr>
    </xdr:pic>
    <xdr:clientData/>
  </xdr:twoCellAnchor>
  <xdr:twoCellAnchor editAs="oneCell">
    <xdr:from>
      <xdr:col>11</xdr:col>
      <xdr:colOff>695325</xdr:colOff>
      <xdr:row>17</xdr:row>
      <xdr:rowOff>57150</xdr:rowOff>
    </xdr:from>
    <xdr:to>
      <xdr:col>13</xdr:col>
      <xdr:colOff>6073</xdr:colOff>
      <xdr:row>17</xdr:row>
      <xdr:rowOff>58330</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33825"/>
          <a:ext cx="244198" cy="1180"/>
        </a:xfrm>
        <a:prstGeom prst="rect">
          <a:avLst/>
        </a:prstGeom>
        <a:noFill/>
        <a:ln>
          <a:noFill/>
        </a:ln>
      </xdr:spPr>
    </xdr:pic>
    <xdr:clientData/>
  </xdr:twoCellAnchor>
  <xdr:twoCellAnchor editAs="oneCell">
    <xdr:from>
      <xdr:col>13</xdr:col>
      <xdr:colOff>695325</xdr:colOff>
      <xdr:row>17</xdr:row>
      <xdr:rowOff>57150</xdr:rowOff>
    </xdr:from>
    <xdr:to>
      <xdr:col>15</xdr:col>
      <xdr:colOff>6073</xdr:colOff>
      <xdr:row>17</xdr:row>
      <xdr:rowOff>58330</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33825"/>
          <a:ext cx="244198" cy="1180"/>
        </a:xfrm>
        <a:prstGeom prst="rect">
          <a:avLst/>
        </a:prstGeom>
        <a:noFill/>
        <a:ln>
          <a:noFill/>
        </a:ln>
      </xdr:spPr>
    </xdr:pic>
    <xdr:clientData/>
  </xdr:twoCellAnchor>
  <xdr:twoCellAnchor editAs="oneCell">
    <xdr:from>
      <xdr:col>1</xdr:col>
      <xdr:colOff>695325</xdr:colOff>
      <xdr:row>27</xdr:row>
      <xdr:rowOff>57150</xdr:rowOff>
    </xdr:from>
    <xdr:to>
      <xdr:col>3</xdr:col>
      <xdr:colOff>6073</xdr:colOff>
      <xdr:row>27</xdr:row>
      <xdr:rowOff>58330</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10300"/>
          <a:ext cx="244198" cy="1180"/>
        </a:xfrm>
        <a:prstGeom prst="rect">
          <a:avLst/>
        </a:prstGeom>
        <a:noFill/>
        <a:ln>
          <a:noFill/>
        </a:ln>
      </xdr:spPr>
    </xdr:pic>
    <xdr:clientData/>
  </xdr:twoCellAnchor>
  <xdr:twoCellAnchor editAs="oneCell">
    <xdr:from>
      <xdr:col>3</xdr:col>
      <xdr:colOff>695325</xdr:colOff>
      <xdr:row>27</xdr:row>
      <xdr:rowOff>57150</xdr:rowOff>
    </xdr:from>
    <xdr:to>
      <xdr:col>5</xdr:col>
      <xdr:colOff>6073</xdr:colOff>
      <xdr:row>27</xdr:row>
      <xdr:rowOff>58330</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10300"/>
          <a:ext cx="244198" cy="1180"/>
        </a:xfrm>
        <a:prstGeom prst="rect">
          <a:avLst/>
        </a:prstGeom>
        <a:noFill/>
        <a:ln>
          <a:noFill/>
        </a:ln>
      </xdr:spPr>
    </xdr:pic>
    <xdr:clientData/>
  </xdr:twoCellAnchor>
  <xdr:twoCellAnchor editAs="oneCell">
    <xdr:from>
      <xdr:col>5</xdr:col>
      <xdr:colOff>695325</xdr:colOff>
      <xdr:row>27</xdr:row>
      <xdr:rowOff>57150</xdr:rowOff>
    </xdr:from>
    <xdr:to>
      <xdr:col>7</xdr:col>
      <xdr:colOff>6073</xdr:colOff>
      <xdr:row>27</xdr:row>
      <xdr:rowOff>58330</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10300"/>
          <a:ext cx="244198" cy="1180"/>
        </a:xfrm>
        <a:prstGeom prst="rect">
          <a:avLst/>
        </a:prstGeom>
        <a:noFill/>
        <a:ln>
          <a:noFill/>
        </a:ln>
      </xdr:spPr>
    </xdr:pic>
    <xdr:clientData/>
  </xdr:twoCellAnchor>
  <xdr:twoCellAnchor editAs="oneCell">
    <xdr:from>
      <xdr:col>7</xdr:col>
      <xdr:colOff>695325</xdr:colOff>
      <xdr:row>27</xdr:row>
      <xdr:rowOff>57150</xdr:rowOff>
    </xdr:from>
    <xdr:to>
      <xdr:col>9</xdr:col>
      <xdr:colOff>6073</xdr:colOff>
      <xdr:row>27</xdr:row>
      <xdr:rowOff>58330</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10300"/>
          <a:ext cx="244198" cy="1180"/>
        </a:xfrm>
        <a:prstGeom prst="rect">
          <a:avLst/>
        </a:prstGeom>
        <a:noFill/>
        <a:ln>
          <a:noFill/>
        </a:ln>
      </xdr:spPr>
    </xdr:pic>
    <xdr:clientData/>
  </xdr:twoCellAnchor>
  <xdr:twoCellAnchor editAs="oneCell">
    <xdr:from>
      <xdr:col>9</xdr:col>
      <xdr:colOff>695325</xdr:colOff>
      <xdr:row>27</xdr:row>
      <xdr:rowOff>57150</xdr:rowOff>
    </xdr:from>
    <xdr:to>
      <xdr:col>11</xdr:col>
      <xdr:colOff>6073</xdr:colOff>
      <xdr:row>27</xdr:row>
      <xdr:rowOff>58330</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10300"/>
          <a:ext cx="244198" cy="1180"/>
        </a:xfrm>
        <a:prstGeom prst="rect">
          <a:avLst/>
        </a:prstGeom>
        <a:noFill/>
        <a:ln>
          <a:noFill/>
        </a:ln>
      </xdr:spPr>
    </xdr:pic>
    <xdr:clientData/>
  </xdr:twoCellAnchor>
  <xdr:twoCellAnchor editAs="oneCell">
    <xdr:from>
      <xdr:col>11</xdr:col>
      <xdr:colOff>695325</xdr:colOff>
      <xdr:row>27</xdr:row>
      <xdr:rowOff>57150</xdr:rowOff>
    </xdr:from>
    <xdr:to>
      <xdr:col>13</xdr:col>
      <xdr:colOff>6073</xdr:colOff>
      <xdr:row>27</xdr:row>
      <xdr:rowOff>58330</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10300"/>
          <a:ext cx="244198" cy="1180"/>
        </a:xfrm>
        <a:prstGeom prst="rect">
          <a:avLst/>
        </a:prstGeom>
        <a:noFill/>
        <a:ln>
          <a:noFill/>
        </a:ln>
      </xdr:spPr>
    </xdr:pic>
    <xdr:clientData/>
  </xdr:twoCellAnchor>
  <xdr:twoCellAnchor editAs="oneCell">
    <xdr:from>
      <xdr:col>13</xdr:col>
      <xdr:colOff>695325</xdr:colOff>
      <xdr:row>27</xdr:row>
      <xdr:rowOff>57150</xdr:rowOff>
    </xdr:from>
    <xdr:to>
      <xdr:col>15</xdr:col>
      <xdr:colOff>6073</xdr:colOff>
      <xdr:row>27</xdr:row>
      <xdr:rowOff>58330</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10300"/>
          <a:ext cx="244198" cy="1180"/>
        </a:xfrm>
        <a:prstGeom prst="rect">
          <a:avLst/>
        </a:prstGeom>
        <a:noFill/>
        <a:ln>
          <a:noFill/>
        </a:ln>
      </xdr:spPr>
    </xdr:pic>
    <xdr:clientData/>
  </xdr:twoCellAnchor>
  <xdr:twoCellAnchor editAs="oneCell">
    <xdr:from>
      <xdr:col>1</xdr:col>
      <xdr:colOff>695325</xdr:colOff>
      <xdr:row>37</xdr:row>
      <xdr:rowOff>57150</xdr:rowOff>
    </xdr:from>
    <xdr:to>
      <xdr:col>3</xdr:col>
      <xdr:colOff>6073</xdr:colOff>
      <xdr:row>37</xdr:row>
      <xdr:rowOff>58330</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486775"/>
          <a:ext cx="244198" cy="1180"/>
        </a:xfrm>
        <a:prstGeom prst="rect">
          <a:avLst/>
        </a:prstGeom>
        <a:noFill/>
        <a:ln>
          <a:noFill/>
        </a:ln>
      </xdr:spPr>
    </xdr:pic>
    <xdr:clientData/>
  </xdr:twoCellAnchor>
  <xdr:twoCellAnchor editAs="oneCell">
    <xdr:from>
      <xdr:col>3</xdr:col>
      <xdr:colOff>695325</xdr:colOff>
      <xdr:row>37</xdr:row>
      <xdr:rowOff>57150</xdr:rowOff>
    </xdr:from>
    <xdr:to>
      <xdr:col>5</xdr:col>
      <xdr:colOff>6073</xdr:colOff>
      <xdr:row>37</xdr:row>
      <xdr:rowOff>58330</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486775"/>
          <a:ext cx="244198" cy="1180"/>
        </a:xfrm>
        <a:prstGeom prst="rect">
          <a:avLst/>
        </a:prstGeom>
        <a:noFill/>
        <a:ln>
          <a:noFill/>
        </a:ln>
      </xdr:spPr>
    </xdr:pic>
    <xdr:clientData/>
  </xdr:twoCellAnchor>
  <xdr:twoCellAnchor editAs="oneCell">
    <xdr:from>
      <xdr:col>5</xdr:col>
      <xdr:colOff>695325</xdr:colOff>
      <xdr:row>37</xdr:row>
      <xdr:rowOff>57150</xdr:rowOff>
    </xdr:from>
    <xdr:to>
      <xdr:col>7</xdr:col>
      <xdr:colOff>6073</xdr:colOff>
      <xdr:row>37</xdr:row>
      <xdr:rowOff>58330</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486775"/>
          <a:ext cx="244198" cy="1180"/>
        </a:xfrm>
        <a:prstGeom prst="rect">
          <a:avLst/>
        </a:prstGeom>
        <a:noFill/>
        <a:ln>
          <a:noFill/>
        </a:ln>
      </xdr:spPr>
    </xdr:pic>
    <xdr:clientData/>
  </xdr:twoCellAnchor>
  <xdr:twoCellAnchor editAs="oneCell">
    <xdr:from>
      <xdr:col>7</xdr:col>
      <xdr:colOff>695325</xdr:colOff>
      <xdr:row>37</xdr:row>
      <xdr:rowOff>57150</xdr:rowOff>
    </xdr:from>
    <xdr:to>
      <xdr:col>9</xdr:col>
      <xdr:colOff>6073</xdr:colOff>
      <xdr:row>37</xdr:row>
      <xdr:rowOff>58330</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486775"/>
          <a:ext cx="244198" cy="1180"/>
        </a:xfrm>
        <a:prstGeom prst="rect">
          <a:avLst/>
        </a:prstGeom>
        <a:noFill/>
        <a:ln>
          <a:noFill/>
        </a:ln>
      </xdr:spPr>
    </xdr:pic>
    <xdr:clientData/>
  </xdr:twoCellAnchor>
  <xdr:twoCellAnchor editAs="oneCell">
    <xdr:from>
      <xdr:col>9</xdr:col>
      <xdr:colOff>695325</xdr:colOff>
      <xdr:row>37</xdr:row>
      <xdr:rowOff>57150</xdr:rowOff>
    </xdr:from>
    <xdr:to>
      <xdr:col>11</xdr:col>
      <xdr:colOff>6073</xdr:colOff>
      <xdr:row>37</xdr:row>
      <xdr:rowOff>58330</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486775"/>
          <a:ext cx="244198" cy="1180"/>
        </a:xfrm>
        <a:prstGeom prst="rect">
          <a:avLst/>
        </a:prstGeom>
        <a:noFill/>
        <a:ln>
          <a:noFill/>
        </a:ln>
      </xdr:spPr>
    </xdr:pic>
    <xdr:clientData/>
  </xdr:twoCellAnchor>
  <xdr:twoCellAnchor editAs="oneCell">
    <xdr:from>
      <xdr:col>11</xdr:col>
      <xdr:colOff>695325</xdr:colOff>
      <xdr:row>37</xdr:row>
      <xdr:rowOff>57150</xdr:rowOff>
    </xdr:from>
    <xdr:to>
      <xdr:col>13</xdr:col>
      <xdr:colOff>6073</xdr:colOff>
      <xdr:row>37</xdr:row>
      <xdr:rowOff>58330</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486775"/>
          <a:ext cx="244198" cy="1180"/>
        </a:xfrm>
        <a:prstGeom prst="rect">
          <a:avLst/>
        </a:prstGeom>
        <a:noFill/>
        <a:ln>
          <a:noFill/>
        </a:ln>
      </xdr:spPr>
    </xdr:pic>
    <xdr:clientData/>
  </xdr:twoCellAnchor>
  <xdr:twoCellAnchor editAs="oneCell">
    <xdr:from>
      <xdr:col>13</xdr:col>
      <xdr:colOff>695325</xdr:colOff>
      <xdr:row>37</xdr:row>
      <xdr:rowOff>57150</xdr:rowOff>
    </xdr:from>
    <xdr:to>
      <xdr:col>15</xdr:col>
      <xdr:colOff>6073</xdr:colOff>
      <xdr:row>37</xdr:row>
      <xdr:rowOff>58330</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486775"/>
          <a:ext cx="244198" cy="1180"/>
        </a:xfrm>
        <a:prstGeom prst="rect">
          <a:avLst/>
        </a:prstGeom>
        <a:noFill/>
        <a:ln>
          <a:noFill/>
        </a:ln>
      </xdr:spPr>
    </xdr:pic>
    <xdr:clientData/>
  </xdr:twoCellAnchor>
  <xdr:twoCellAnchor editAs="oneCell">
    <xdr:from>
      <xdr:col>1</xdr:col>
      <xdr:colOff>695325</xdr:colOff>
      <xdr:row>47</xdr:row>
      <xdr:rowOff>57150</xdr:rowOff>
    </xdr:from>
    <xdr:to>
      <xdr:col>3</xdr:col>
      <xdr:colOff>6073</xdr:colOff>
      <xdr:row>47</xdr:row>
      <xdr:rowOff>58330</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763250"/>
          <a:ext cx="244198" cy="1180"/>
        </a:xfrm>
        <a:prstGeom prst="rect">
          <a:avLst/>
        </a:prstGeom>
        <a:noFill/>
        <a:ln>
          <a:noFill/>
        </a:ln>
      </xdr:spPr>
    </xdr:pic>
    <xdr:clientData/>
  </xdr:twoCellAnchor>
  <xdr:twoCellAnchor editAs="oneCell">
    <xdr:from>
      <xdr:col>3</xdr:col>
      <xdr:colOff>695325</xdr:colOff>
      <xdr:row>47</xdr:row>
      <xdr:rowOff>57150</xdr:rowOff>
    </xdr:from>
    <xdr:to>
      <xdr:col>5</xdr:col>
      <xdr:colOff>6073</xdr:colOff>
      <xdr:row>47</xdr:row>
      <xdr:rowOff>58330</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763250"/>
          <a:ext cx="244198" cy="1180"/>
        </a:xfrm>
        <a:prstGeom prst="rect">
          <a:avLst/>
        </a:prstGeom>
        <a:noFill/>
        <a:ln>
          <a:noFill/>
        </a:ln>
      </xdr:spPr>
    </xdr:pic>
    <xdr:clientData/>
  </xdr:twoCellAnchor>
  <xdr:twoCellAnchor editAs="oneCell">
    <xdr:from>
      <xdr:col>5</xdr:col>
      <xdr:colOff>695325</xdr:colOff>
      <xdr:row>47</xdr:row>
      <xdr:rowOff>57150</xdr:rowOff>
    </xdr:from>
    <xdr:to>
      <xdr:col>7</xdr:col>
      <xdr:colOff>6073</xdr:colOff>
      <xdr:row>47</xdr:row>
      <xdr:rowOff>58330</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763250"/>
          <a:ext cx="244198" cy="1180"/>
        </a:xfrm>
        <a:prstGeom prst="rect">
          <a:avLst/>
        </a:prstGeom>
        <a:noFill/>
        <a:ln>
          <a:noFill/>
        </a:ln>
      </xdr:spPr>
    </xdr:pic>
    <xdr:clientData/>
  </xdr:twoCellAnchor>
  <xdr:twoCellAnchor editAs="oneCell">
    <xdr:from>
      <xdr:col>7</xdr:col>
      <xdr:colOff>695325</xdr:colOff>
      <xdr:row>47</xdr:row>
      <xdr:rowOff>57150</xdr:rowOff>
    </xdr:from>
    <xdr:to>
      <xdr:col>9</xdr:col>
      <xdr:colOff>6073</xdr:colOff>
      <xdr:row>47</xdr:row>
      <xdr:rowOff>58330</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763250"/>
          <a:ext cx="244198" cy="1180"/>
        </a:xfrm>
        <a:prstGeom prst="rect">
          <a:avLst/>
        </a:prstGeom>
        <a:noFill/>
        <a:ln>
          <a:noFill/>
        </a:ln>
      </xdr:spPr>
    </xdr:pic>
    <xdr:clientData/>
  </xdr:twoCellAnchor>
  <xdr:twoCellAnchor editAs="oneCell">
    <xdr:from>
      <xdr:col>9</xdr:col>
      <xdr:colOff>695325</xdr:colOff>
      <xdr:row>47</xdr:row>
      <xdr:rowOff>57150</xdr:rowOff>
    </xdr:from>
    <xdr:to>
      <xdr:col>11</xdr:col>
      <xdr:colOff>6073</xdr:colOff>
      <xdr:row>47</xdr:row>
      <xdr:rowOff>58330</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763250"/>
          <a:ext cx="244198" cy="1180"/>
        </a:xfrm>
        <a:prstGeom prst="rect">
          <a:avLst/>
        </a:prstGeom>
        <a:noFill/>
        <a:ln>
          <a:noFill/>
        </a:ln>
      </xdr:spPr>
    </xdr:pic>
    <xdr:clientData/>
  </xdr:twoCellAnchor>
  <xdr:twoCellAnchor editAs="oneCell">
    <xdr:from>
      <xdr:col>11</xdr:col>
      <xdr:colOff>695325</xdr:colOff>
      <xdr:row>47</xdr:row>
      <xdr:rowOff>57150</xdr:rowOff>
    </xdr:from>
    <xdr:to>
      <xdr:col>13</xdr:col>
      <xdr:colOff>6073</xdr:colOff>
      <xdr:row>47</xdr:row>
      <xdr:rowOff>58330</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763250"/>
          <a:ext cx="244198" cy="1180"/>
        </a:xfrm>
        <a:prstGeom prst="rect">
          <a:avLst/>
        </a:prstGeom>
        <a:noFill/>
        <a:ln>
          <a:noFill/>
        </a:ln>
      </xdr:spPr>
    </xdr:pic>
    <xdr:clientData/>
  </xdr:twoCellAnchor>
  <xdr:twoCellAnchor editAs="oneCell">
    <xdr:from>
      <xdr:col>13</xdr:col>
      <xdr:colOff>695325</xdr:colOff>
      <xdr:row>47</xdr:row>
      <xdr:rowOff>57150</xdr:rowOff>
    </xdr:from>
    <xdr:to>
      <xdr:col>15</xdr:col>
      <xdr:colOff>6073</xdr:colOff>
      <xdr:row>47</xdr:row>
      <xdr:rowOff>58330</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763250"/>
          <a:ext cx="244198" cy="1180"/>
        </a:xfrm>
        <a:prstGeom prst="rect">
          <a:avLst/>
        </a:prstGeom>
        <a:noFill/>
        <a:ln>
          <a:noFill/>
        </a:ln>
      </xdr:spPr>
    </xdr:pic>
    <xdr:clientData/>
  </xdr:twoCellAnchor>
  <xdr:twoCellAnchor editAs="oneCell">
    <xdr:from>
      <xdr:col>1</xdr:col>
      <xdr:colOff>695325</xdr:colOff>
      <xdr:row>57</xdr:row>
      <xdr:rowOff>57150</xdr:rowOff>
    </xdr:from>
    <xdr:to>
      <xdr:col>3</xdr:col>
      <xdr:colOff>6073</xdr:colOff>
      <xdr:row>57</xdr:row>
      <xdr:rowOff>58330</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039725"/>
          <a:ext cx="244198" cy="1180"/>
        </a:xfrm>
        <a:prstGeom prst="rect">
          <a:avLst/>
        </a:prstGeom>
        <a:noFill/>
        <a:ln>
          <a:noFill/>
        </a:ln>
      </xdr:spPr>
    </xdr:pic>
    <xdr:clientData/>
  </xdr:twoCellAnchor>
  <xdr:twoCellAnchor editAs="oneCell">
    <xdr:from>
      <xdr:col>3</xdr:col>
      <xdr:colOff>695325</xdr:colOff>
      <xdr:row>57</xdr:row>
      <xdr:rowOff>57150</xdr:rowOff>
    </xdr:from>
    <xdr:to>
      <xdr:col>5</xdr:col>
      <xdr:colOff>6073</xdr:colOff>
      <xdr:row>57</xdr:row>
      <xdr:rowOff>58330</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039725"/>
          <a:ext cx="244198" cy="1180"/>
        </a:xfrm>
        <a:prstGeom prst="rect">
          <a:avLst/>
        </a:prstGeom>
        <a:noFill/>
        <a:ln>
          <a:noFill/>
        </a:ln>
      </xdr:spPr>
    </xdr:pic>
    <xdr:clientData/>
  </xdr:twoCellAnchor>
  <xdr:twoCellAnchor editAs="oneCell">
    <xdr:from>
      <xdr:col>5</xdr:col>
      <xdr:colOff>695325</xdr:colOff>
      <xdr:row>57</xdr:row>
      <xdr:rowOff>57150</xdr:rowOff>
    </xdr:from>
    <xdr:to>
      <xdr:col>7</xdr:col>
      <xdr:colOff>6073</xdr:colOff>
      <xdr:row>57</xdr:row>
      <xdr:rowOff>58330</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039725"/>
          <a:ext cx="244198" cy="1180"/>
        </a:xfrm>
        <a:prstGeom prst="rect">
          <a:avLst/>
        </a:prstGeom>
        <a:noFill/>
        <a:ln>
          <a:noFill/>
        </a:ln>
      </xdr:spPr>
    </xdr:pic>
    <xdr:clientData/>
  </xdr:twoCellAnchor>
  <xdr:twoCellAnchor editAs="oneCell">
    <xdr:from>
      <xdr:col>7</xdr:col>
      <xdr:colOff>695325</xdr:colOff>
      <xdr:row>57</xdr:row>
      <xdr:rowOff>57150</xdr:rowOff>
    </xdr:from>
    <xdr:to>
      <xdr:col>9</xdr:col>
      <xdr:colOff>6073</xdr:colOff>
      <xdr:row>57</xdr:row>
      <xdr:rowOff>58330</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039725"/>
          <a:ext cx="244198" cy="1180"/>
        </a:xfrm>
        <a:prstGeom prst="rect">
          <a:avLst/>
        </a:prstGeom>
        <a:noFill/>
        <a:ln>
          <a:noFill/>
        </a:ln>
      </xdr:spPr>
    </xdr:pic>
    <xdr:clientData/>
  </xdr:twoCellAnchor>
  <xdr:twoCellAnchor editAs="oneCell">
    <xdr:from>
      <xdr:col>9</xdr:col>
      <xdr:colOff>695325</xdr:colOff>
      <xdr:row>57</xdr:row>
      <xdr:rowOff>57150</xdr:rowOff>
    </xdr:from>
    <xdr:to>
      <xdr:col>11</xdr:col>
      <xdr:colOff>6073</xdr:colOff>
      <xdr:row>57</xdr:row>
      <xdr:rowOff>58330</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039725"/>
          <a:ext cx="244198" cy="1180"/>
        </a:xfrm>
        <a:prstGeom prst="rect">
          <a:avLst/>
        </a:prstGeom>
        <a:noFill/>
        <a:ln>
          <a:noFill/>
        </a:ln>
      </xdr:spPr>
    </xdr:pic>
    <xdr:clientData/>
  </xdr:twoCellAnchor>
  <xdr:twoCellAnchor editAs="oneCell">
    <xdr:from>
      <xdr:col>11</xdr:col>
      <xdr:colOff>695325</xdr:colOff>
      <xdr:row>57</xdr:row>
      <xdr:rowOff>57150</xdr:rowOff>
    </xdr:from>
    <xdr:to>
      <xdr:col>13</xdr:col>
      <xdr:colOff>6073</xdr:colOff>
      <xdr:row>57</xdr:row>
      <xdr:rowOff>58330</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039725"/>
          <a:ext cx="244198" cy="1180"/>
        </a:xfrm>
        <a:prstGeom prst="rect">
          <a:avLst/>
        </a:prstGeom>
        <a:noFill/>
        <a:ln>
          <a:noFill/>
        </a:ln>
      </xdr:spPr>
    </xdr:pic>
    <xdr:clientData/>
  </xdr:twoCellAnchor>
  <xdr:twoCellAnchor editAs="oneCell">
    <xdr:from>
      <xdr:col>13</xdr:col>
      <xdr:colOff>695325</xdr:colOff>
      <xdr:row>57</xdr:row>
      <xdr:rowOff>57150</xdr:rowOff>
    </xdr:from>
    <xdr:to>
      <xdr:col>15</xdr:col>
      <xdr:colOff>6073</xdr:colOff>
      <xdr:row>57</xdr:row>
      <xdr:rowOff>58330</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039725"/>
          <a:ext cx="244198" cy="1180"/>
        </a:xfrm>
        <a:prstGeom prst="rect">
          <a:avLst/>
        </a:prstGeom>
        <a:noFill/>
        <a:ln>
          <a:noFill/>
        </a:ln>
      </xdr:spPr>
    </xdr:pic>
    <xdr:clientData/>
  </xdr:twoCellAnchor>
  <xdr:twoCellAnchor editAs="oneCell">
    <xdr:from>
      <xdr:col>1</xdr:col>
      <xdr:colOff>695325</xdr:colOff>
      <xdr:row>67</xdr:row>
      <xdr:rowOff>57150</xdr:rowOff>
    </xdr:from>
    <xdr:to>
      <xdr:col>3</xdr:col>
      <xdr:colOff>6073</xdr:colOff>
      <xdr:row>67</xdr:row>
      <xdr:rowOff>58330</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316200"/>
          <a:ext cx="244198" cy="1180"/>
        </a:xfrm>
        <a:prstGeom prst="rect">
          <a:avLst/>
        </a:prstGeom>
        <a:noFill/>
        <a:ln>
          <a:noFill/>
        </a:ln>
      </xdr:spPr>
    </xdr:pic>
    <xdr:clientData/>
  </xdr:twoCellAnchor>
  <xdr:twoCellAnchor editAs="oneCell">
    <xdr:from>
      <xdr:col>3</xdr:col>
      <xdr:colOff>695325</xdr:colOff>
      <xdr:row>67</xdr:row>
      <xdr:rowOff>57150</xdr:rowOff>
    </xdr:from>
    <xdr:to>
      <xdr:col>5</xdr:col>
      <xdr:colOff>6073</xdr:colOff>
      <xdr:row>67</xdr:row>
      <xdr:rowOff>58330</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316200"/>
          <a:ext cx="244198" cy="1180"/>
        </a:xfrm>
        <a:prstGeom prst="rect">
          <a:avLst/>
        </a:prstGeom>
        <a:noFill/>
        <a:ln>
          <a:noFill/>
        </a:ln>
      </xdr:spPr>
    </xdr:pic>
    <xdr:clientData/>
  </xdr:twoCellAnchor>
  <xdr:twoCellAnchor editAs="oneCell">
    <xdr:from>
      <xdr:col>5</xdr:col>
      <xdr:colOff>695325</xdr:colOff>
      <xdr:row>67</xdr:row>
      <xdr:rowOff>57150</xdr:rowOff>
    </xdr:from>
    <xdr:to>
      <xdr:col>7</xdr:col>
      <xdr:colOff>6073</xdr:colOff>
      <xdr:row>67</xdr:row>
      <xdr:rowOff>58330</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316200"/>
          <a:ext cx="244198" cy="1180"/>
        </a:xfrm>
        <a:prstGeom prst="rect">
          <a:avLst/>
        </a:prstGeom>
        <a:noFill/>
        <a:ln>
          <a:noFill/>
        </a:ln>
      </xdr:spPr>
    </xdr:pic>
    <xdr:clientData/>
  </xdr:twoCellAnchor>
  <xdr:twoCellAnchor editAs="oneCell">
    <xdr:from>
      <xdr:col>7</xdr:col>
      <xdr:colOff>695325</xdr:colOff>
      <xdr:row>67</xdr:row>
      <xdr:rowOff>57150</xdr:rowOff>
    </xdr:from>
    <xdr:to>
      <xdr:col>9</xdr:col>
      <xdr:colOff>6073</xdr:colOff>
      <xdr:row>67</xdr:row>
      <xdr:rowOff>58330</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316200"/>
          <a:ext cx="244198" cy="1180"/>
        </a:xfrm>
        <a:prstGeom prst="rect">
          <a:avLst/>
        </a:prstGeom>
        <a:noFill/>
        <a:ln>
          <a:noFill/>
        </a:ln>
      </xdr:spPr>
    </xdr:pic>
    <xdr:clientData/>
  </xdr:twoCellAnchor>
  <xdr:twoCellAnchor editAs="oneCell">
    <xdr:from>
      <xdr:col>9</xdr:col>
      <xdr:colOff>695325</xdr:colOff>
      <xdr:row>67</xdr:row>
      <xdr:rowOff>57150</xdr:rowOff>
    </xdr:from>
    <xdr:to>
      <xdr:col>11</xdr:col>
      <xdr:colOff>6073</xdr:colOff>
      <xdr:row>67</xdr:row>
      <xdr:rowOff>58330</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316200"/>
          <a:ext cx="244198" cy="1180"/>
        </a:xfrm>
        <a:prstGeom prst="rect">
          <a:avLst/>
        </a:prstGeom>
        <a:noFill/>
        <a:ln>
          <a:noFill/>
        </a:ln>
      </xdr:spPr>
    </xdr:pic>
    <xdr:clientData/>
  </xdr:twoCellAnchor>
  <xdr:twoCellAnchor editAs="oneCell">
    <xdr:from>
      <xdr:col>11</xdr:col>
      <xdr:colOff>695325</xdr:colOff>
      <xdr:row>67</xdr:row>
      <xdr:rowOff>57150</xdr:rowOff>
    </xdr:from>
    <xdr:to>
      <xdr:col>13</xdr:col>
      <xdr:colOff>6073</xdr:colOff>
      <xdr:row>67</xdr:row>
      <xdr:rowOff>58330</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316200"/>
          <a:ext cx="244198" cy="1180"/>
        </a:xfrm>
        <a:prstGeom prst="rect">
          <a:avLst/>
        </a:prstGeom>
        <a:noFill/>
        <a:ln>
          <a:noFill/>
        </a:ln>
      </xdr:spPr>
    </xdr:pic>
    <xdr:clientData/>
  </xdr:twoCellAnchor>
  <xdr:twoCellAnchor editAs="oneCell">
    <xdr:from>
      <xdr:col>13</xdr:col>
      <xdr:colOff>695325</xdr:colOff>
      <xdr:row>67</xdr:row>
      <xdr:rowOff>57150</xdr:rowOff>
    </xdr:from>
    <xdr:to>
      <xdr:col>15</xdr:col>
      <xdr:colOff>6073</xdr:colOff>
      <xdr:row>67</xdr:row>
      <xdr:rowOff>58330</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316200"/>
          <a:ext cx="244198" cy="1180"/>
        </a:xfrm>
        <a:prstGeom prst="rect">
          <a:avLst/>
        </a:prstGeom>
        <a:noFill/>
        <a:ln>
          <a:noFill/>
        </a:ln>
      </xdr:spPr>
    </xdr:pic>
    <xdr:clientData/>
  </xdr:twoCellAnchor>
  <xdr:twoCellAnchor editAs="oneCell">
    <xdr:from>
      <xdr:col>1</xdr:col>
      <xdr:colOff>695325</xdr:colOff>
      <xdr:row>77</xdr:row>
      <xdr:rowOff>57150</xdr:rowOff>
    </xdr:from>
    <xdr:to>
      <xdr:col>3</xdr:col>
      <xdr:colOff>6073</xdr:colOff>
      <xdr:row>77</xdr:row>
      <xdr:rowOff>58330</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592675"/>
          <a:ext cx="244198" cy="1180"/>
        </a:xfrm>
        <a:prstGeom prst="rect">
          <a:avLst/>
        </a:prstGeom>
        <a:noFill/>
        <a:ln>
          <a:noFill/>
        </a:ln>
      </xdr:spPr>
    </xdr:pic>
    <xdr:clientData/>
  </xdr:twoCellAnchor>
  <xdr:twoCellAnchor editAs="oneCell">
    <xdr:from>
      <xdr:col>3</xdr:col>
      <xdr:colOff>695325</xdr:colOff>
      <xdr:row>77</xdr:row>
      <xdr:rowOff>57150</xdr:rowOff>
    </xdr:from>
    <xdr:to>
      <xdr:col>5</xdr:col>
      <xdr:colOff>6073</xdr:colOff>
      <xdr:row>77</xdr:row>
      <xdr:rowOff>58330</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592675"/>
          <a:ext cx="244198" cy="1180"/>
        </a:xfrm>
        <a:prstGeom prst="rect">
          <a:avLst/>
        </a:prstGeom>
        <a:noFill/>
        <a:ln>
          <a:noFill/>
        </a:ln>
      </xdr:spPr>
    </xdr:pic>
    <xdr:clientData/>
  </xdr:twoCellAnchor>
  <xdr:twoCellAnchor editAs="oneCell">
    <xdr:from>
      <xdr:col>5</xdr:col>
      <xdr:colOff>695325</xdr:colOff>
      <xdr:row>77</xdr:row>
      <xdr:rowOff>57150</xdr:rowOff>
    </xdr:from>
    <xdr:to>
      <xdr:col>7</xdr:col>
      <xdr:colOff>6073</xdr:colOff>
      <xdr:row>77</xdr:row>
      <xdr:rowOff>58330</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592675"/>
          <a:ext cx="244198" cy="1180"/>
        </a:xfrm>
        <a:prstGeom prst="rect">
          <a:avLst/>
        </a:prstGeom>
        <a:noFill/>
        <a:ln>
          <a:noFill/>
        </a:ln>
      </xdr:spPr>
    </xdr:pic>
    <xdr:clientData/>
  </xdr:twoCellAnchor>
  <xdr:twoCellAnchor editAs="oneCell">
    <xdr:from>
      <xdr:col>7</xdr:col>
      <xdr:colOff>695325</xdr:colOff>
      <xdr:row>77</xdr:row>
      <xdr:rowOff>57150</xdr:rowOff>
    </xdr:from>
    <xdr:to>
      <xdr:col>9</xdr:col>
      <xdr:colOff>6073</xdr:colOff>
      <xdr:row>77</xdr:row>
      <xdr:rowOff>58330</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592675"/>
          <a:ext cx="244198" cy="1180"/>
        </a:xfrm>
        <a:prstGeom prst="rect">
          <a:avLst/>
        </a:prstGeom>
        <a:noFill/>
        <a:ln>
          <a:noFill/>
        </a:ln>
      </xdr:spPr>
    </xdr:pic>
    <xdr:clientData/>
  </xdr:twoCellAnchor>
  <xdr:twoCellAnchor editAs="oneCell">
    <xdr:from>
      <xdr:col>9</xdr:col>
      <xdr:colOff>695325</xdr:colOff>
      <xdr:row>77</xdr:row>
      <xdr:rowOff>57150</xdr:rowOff>
    </xdr:from>
    <xdr:to>
      <xdr:col>11</xdr:col>
      <xdr:colOff>6073</xdr:colOff>
      <xdr:row>77</xdr:row>
      <xdr:rowOff>58330</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592675"/>
          <a:ext cx="244198" cy="1180"/>
        </a:xfrm>
        <a:prstGeom prst="rect">
          <a:avLst/>
        </a:prstGeom>
        <a:noFill/>
        <a:ln>
          <a:noFill/>
        </a:ln>
      </xdr:spPr>
    </xdr:pic>
    <xdr:clientData/>
  </xdr:twoCellAnchor>
  <xdr:twoCellAnchor editAs="oneCell">
    <xdr:from>
      <xdr:col>11</xdr:col>
      <xdr:colOff>695325</xdr:colOff>
      <xdr:row>77</xdr:row>
      <xdr:rowOff>57150</xdr:rowOff>
    </xdr:from>
    <xdr:to>
      <xdr:col>13</xdr:col>
      <xdr:colOff>6073</xdr:colOff>
      <xdr:row>77</xdr:row>
      <xdr:rowOff>58330</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592675"/>
          <a:ext cx="244198" cy="1180"/>
        </a:xfrm>
        <a:prstGeom prst="rect">
          <a:avLst/>
        </a:prstGeom>
        <a:noFill/>
        <a:ln>
          <a:noFill/>
        </a:ln>
      </xdr:spPr>
    </xdr:pic>
    <xdr:clientData/>
  </xdr:twoCellAnchor>
  <xdr:twoCellAnchor editAs="oneCell">
    <xdr:from>
      <xdr:col>13</xdr:col>
      <xdr:colOff>695325</xdr:colOff>
      <xdr:row>77</xdr:row>
      <xdr:rowOff>57150</xdr:rowOff>
    </xdr:from>
    <xdr:to>
      <xdr:col>15</xdr:col>
      <xdr:colOff>6073</xdr:colOff>
      <xdr:row>77</xdr:row>
      <xdr:rowOff>58330</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592675"/>
          <a:ext cx="244198" cy="1180"/>
        </a:xfrm>
        <a:prstGeom prst="rect">
          <a:avLst/>
        </a:prstGeom>
        <a:noFill/>
        <a:ln>
          <a:noFill/>
        </a:ln>
      </xdr:spPr>
    </xdr:pic>
    <xdr:clientData/>
  </xdr:twoCellAnchor>
  <xdr:twoCellAnchor editAs="oneCell">
    <xdr:from>
      <xdr:col>1</xdr:col>
      <xdr:colOff>695325</xdr:colOff>
      <xdr:row>87</xdr:row>
      <xdr:rowOff>57150</xdr:rowOff>
    </xdr:from>
    <xdr:to>
      <xdr:col>3</xdr:col>
      <xdr:colOff>6073</xdr:colOff>
      <xdr:row>87</xdr:row>
      <xdr:rowOff>58330</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19869150"/>
          <a:ext cx="244198" cy="1180"/>
        </a:xfrm>
        <a:prstGeom prst="rect">
          <a:avLst/>
        </a:prstGeom>
        <a:noFill/>
        <a:ln>
          <a:noFill/>
        </a:ln>
      </xdr:spPr>
    </xdr:pic>
    <xdr:clientData/>
  </xdr:twoCellAnchor>
  <xdr:twoCellAnchor editAs="oneCell">
    <xdr:from>
      <xdr:col>3</xdr:col>
      <xdr:colOff>695325</xdr:colOff>
      <xdr:row>87</xdr:row>
      <xdr:rowOff>57150</xdr:rowOff>
    </xdr:from>
    <xdr:to>
      <xdr:col>5</xdr:col>
      <xdr:colOff>6073</xdr:colOff>
      <xdr:row>87</xdr:row>
      <xdr:rowOff>58330</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19869150"/>
          <a:ext cx="244198" cy="1180"/>
        </a:xfrm>
        <a:prstGeom prst="rect">
          <a:avLst/>
        </a:prstGeom>
        <a:noFill/>
        <a:ln>
          <a:noFill/>
        </a:ln>
      </xdr:spPr>
    </xdr:pic>
    <xdr:clientData/>
  </xdr:twoCellAnchor>
  <xdr:twoCellAnchor editAs="oneCell">
    <xdr:from>
      <xdr:col>5</xdr:col>
      <xdr:colOff>695325</xdr:colOff>
      <xdr:row>87</xdr:row>
      <xdr:rowOff>57150</xdr:rowOff>
    </xdr:from>
    <xdr:to>
      <xdr:col>7</xdr:col>
      <xdr:colOff>6073</xdr:colOff>
      <xdr:row>87</xdr:row>
      <xdr:rowOff>58330</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19869150"/>
          <a:ext cx="244198" cy="1180"/>
        </a:xfrm>
        <a:prstGeom prst="rect">
          <a:avLst/>
        </a:prstGeom>
        <a:noFill/>
        <a:ln>
          <a:noFill/>
        </a:ln>
      </xdr:spPr>
    </xdr:pic>
    <xdr:clientData/>
  </xdr:twoCellAnchor>
  <xdr:twoCellAnchor editAs="oneCell">
    <xdr:from>
      <xdr:col>7</xdr:col>
      <xdr:colOff>695325</xdr:colOff>
      <xdr:row>87</xdr:row>
      <xdr:rowOff>57150</xdr:rowOff>
    </xdr:from>
    <xdr:to>
      <xdr:col>9</xdr:col>
      <xdr:colOff>6073</xdr:colOff>
      <xdr:row>87</xdr:row>
      <xdr:rowOff>58330</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19869150"/>
          <a:ext cx="244198" cy="1180"/>
        </a:xfrm>
        <a:prstGeom prst="rect">
          <a:avLst/>
        </a:prstGeom>
        <a:noFill/>
        <a:ln>
          <a:noFill/>
        </a:ln>
      </xdr:spPr>
    </xdr:pic>
    <xdr:clientData/>
  </xdr:twoCellAnchor>
  <xdr:twoCellAnchor editAs="oneCell">
    <xdr:from>
      <xdr:col>9</xdr:col>
      <xdr:colOff>695325</xdr:colOff>
      <xdr:row>87</xdr:row>
      <xdr:rowOff>57150</xdr:rowOff>
    </xdr:from>
    <xdr:to>
      <xdr:col>11</xdr:col>
      <xdr:colOff>6073</xdr:colOff>
      <xdr:row>87</xdr:row>
      <xdr:rowOff>58330</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19869150"/>
          <a:ext cx="244198" cy="1180"/>
        </a:xfrm>
        <a:prstGeom prst="rect">
          <a:avLst/>
        </a:prstGeom>
        <a:noFill/>
        <a:ln>
          <a:noFill/>
        </a:ln>
      </xdr:spPr>
    </xdr:pic>
    <xdr:clientData/>
  </xdr:twoCellAnchor>
  <xdr:twoCellAnchor editAs="oneCell">
    <xdr:from>
      <xdr:col>11</xdr:col>
      <xdr:colOff>695325</xdr:colOff>
      <xdr:row>87</xdr:row>
      <xdr:rowOff>57150</xdr:rowOff>
    </xdr:from>
    <xdr:to>
      <xdr:col>13</xdr:col>
      <xdr:colOff>6073</xdr:colOff>
      <xdr:row>87</xdr:row>
      <xdr:rowOff>58330</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19869150"/>
          <a:ext cx="244198" cy="1180"/>
        </a:xfrm>
        <a:prstGeom prst="rect">
          <a:avLst/>
        </a:prstGeom>
        <a:noFill/>
        <a:ln>
          <a:noFill/>
        </a:ln>
      </xdr:spPr>
    </xdr:pic>
    <xdr:clientData/>
  </xdr:twoCellAnchor>
  <xdr:twoCellAnchor editAs="oneCell">
    <xdr:from>
      <xdr:col>13</xdr:col>
      <xdr:colOff>695325</xdr:colOff>
      <xdr:row>87</xdr:row>
      <xdr:rowOff>57150</xdr:rowOff>
    </xdr:from>
    <xdr:to>
      <xdr:col>15</xdr:col>
      <xdr:colOff>6073</xdr:colOff>
      <xdr:row>87</xdr:row>
      <xdr:rowOff>58330</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19869150"/>
          <a:ext cx="244198" cy="1180"/>
        </a:xfrm>
        <a:prstGeom prst="rect">
          <a:avLst/>
        </a:prstGeom>
        <a:noFill/>
        <a:ln>
          <a:noFill/>
        </a:ln>
      </xdr:spPr>
    </xdr:pic>
    <xdr:clientData/>
  </xdr:twoCellAnchor>
  <xdr:twoCellAnchor editAs="oneCell">
    <xdr:from>
      <xdr:col>3</xdr:col>
      <xdr:colOff>581024</xdr:colOff>
      <xdr:row>98</xdr:row>
      <xdr:rowOff>85724</xdr:rowOff>
    </xdr:from>
    <xdr:to>
      <xdr:col>7</xdr:col>
      <xdr:colOff>177522</xdr:colOff>
      <xdr:row>98</xdr:row>
      <xdr:rowOff>88047</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374224"/>
          <a:ext cx="358498" cy="2323"/>
        </a:xfrm>
        <a:prstGeom prst="rect">
          <a:avLst/>
        </a:prstGeom>
        <a:noFill/>
        <a:ln>
          <a:noFill/>
        </a:ln>
      </xdr:spPr>
    </xdr:pic>
    <xdr:clientData/>
  </xdr:twoCellAnchor>
  <xdr:twoCellAnchor editAs="oneCell">
    <xdr:from>
      <xdr:col>1</xdr:col>
      <xdr:colOff>695325</xdr:colOff>
      <xdr:row>97</xdr:row>
      <xdr:rowOff>57150</xdr:rowOff>
    </xdr:from>
    <xdr:to>
      <xdr:col>3</xdr:col>
      <xdr:colOff>6073</xdr:colOff>
      <xdr:row>97</xdr:row>
      <xdr:rowOff>58330</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155150"/>
          <a:ext cx="244198" cy="1180"/>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162</xdr:row>
      <xdr:rowOff>309561</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5898136"/>
          <a:ext cx="349250" cy="1358900"/>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152</xdr:row>
      <xdr:rowOff>288925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3624836"/>
          <a:ext cx="365125" cy="1335089"/>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142</xdr:row>
      <xdr:rowOff>282574</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345186"/>
          <a:ext cx="323850" cy="1331913"/>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132</xdr:row>
      <xdr:rowOff>287337</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070300"/>
          <a:ext cx="325438" cy="1335087"/>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333376</xdr:colOff>
      <xdr:row>112</xdr:row>
      <xdr:rowOff>284162</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566560"/>
          <a:ext cx="317500" cy="1282702"/>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341314</xdr:colOff>
      <xdr:row>102</xdr:row>
      <xdr:rowOff>188913</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153562"/>
          <a:ext cx="325438" cy="1276351"/>
        </a:xfrm>
        <a:prstGeom prst="rect">
          <a:avLst/>
        </a:prstGeom>
        <a:noFill/>
        <a:ln w="9525">
          <a:noFill/>
          <a:miter lim="800000"/>
          <a:headEnd/>
          <a:tailEnd/>
        </a:ln>
      </xdr:spPr>
    </xdr:pic>
    <xdr:clientData/>
  </xdr:twoCellAnchor>
  <xdr:twoCellAnchor editAs="oneCell">
    <xdr:from>
      <xdr:col>0</xdr:col>
      <xdr:colOff>26988</xdr:colOff>
      <xdr:row>117</xdr:row>
      <xdr:rowOff>63499</xdr:rowOff>
    </xdr:from>
    <xdr:to>
      <xdr:col>0</xdr:col>
      <xdr:colOff>338646</xdr:colOff>
      <xdr:row>122</xdr:row>
      <xdr:rowOff>284163</xdr:rowOff>
    </xdr:to>
    <xdr:pic>
      <xdr:nvPicPr>
        <xdr:cNvPr id="8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6988" y="26857324"/>
          <a:ext cx="311658" cy="1268414"/>
        </a:xfrm>
        <a:prstGeom prst="rect">
          <a:avLst/>
        </a:prstGeom>
        <a:noFill/>
        <a:ln w="9525">
          <a:noFill/>
          <a:miter lim="800000"/>
          <a:headEnd/>
          <a:tailEnd/>
        </a:ln>
      </xdr:spPr>
    </xdr:pic>
    <xdr:clientData/>
  </xdr:twoCellAnchor>
  <xdr:twoCellAnchor editAs="oneCell">
    <xdr:from>
      <xdr:col>0</xdr:col>
      <xdr:colOff>1</xdr:colOff>
      <xdr:row>176</xdr:row>
      <xdr:rowOff>198436</xdr:rowOff>
    </xdr:from>
    <xdr:to>
      <xdr:col>0</xdr:col>
      <xdr:colOff>349251</xdr:colOff>
      <xdr:row>182</xdr:row>
      <xdr:rowOff>290512</xdr:rowOff>
    </xdr:to>
    <xdr:pic>
      <xdr:nvPicPr>
        <xdr:cNvPr id="8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0451086"/>
          <a:ext cx="349250" cy="1339851"/>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172</xdr:row>
      <xdr:rowOff>287336</xdr:rowOff>
    </xdr:to>
    <xdr:pic>
      <xdr:nvPicPr>
        <xdr:cNvPr id="8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177785"/>
          <a:ext cx="357188" cy="1333501"/>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5</xdr:col>
      <xdr:colOff>6073</xdr:colOff>
      <xdr:row>97</xdr:row>
      <xdr:rowOff>58330</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466850" y="22155150"/>
          <a:ext cx="244198" cy="1180"/>
        </a:xfrm>
        <a:prstGeom prst="rect">
          <a:avLst/>
        </a:prstGeom>
        <a:noFill/>
        <a:ln>
          <a:noFill/>
        </a:ln>
      </xdr:spPr>
    </xdr:pic>
    <xdr:clientData/>
  </xdr:twoCellAnchor>
  <xdr:twoCellAnchor editAs="oneCell">
    <xdr:from>
      <xdr:col>5</xdr:col>
      <xdr:colOff>695325</xdr:colOff>
      <xdr:row>97</xdr:row>
      <xdr:rowOff>57150</xdr:rowOff>
    </xdr:from>
    <xdr:to>
      <xdr:col>7</xdr:col>
      <xdr:colOff>6073</xdr:colOff>
      <xdr:row>97</xdr:row>
      <xdr:rowOff>58330</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1981200" y="22155150"/>
          <a:ext cx="244198" cy="1180"/>
        </a:xfrm>
        <a:prstGeom prst="rect">
          <a:avLst/>
        </a:prstGeom>
        <a:noFill/>
        <a:ln>
          <a:noFill/>
        </a:ln>
      </xdr:spPr>
    </xdr:pic>
    <xdr:clientData/>
  </xdr:twoCellAnchor>
  <xdr:twoCellAnchor editAs="oneCell">
    <xdr:from>
      <xdr:col>7</xdr:col>
      <xdr:colOff>695325</xdr:colOff>
      <xdr:row>97</xdr:row>
      <xdr:rowOff>57150</xdr:rowOff>
    </xdr:from>
    <xdr:to>
      <xdr:col>9</xdr:col>
      <xdr:colOff>6073</xdr:colOff>
      <xdr:row>97</xdr:row>
      <xdr:rowOff>58330</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2495550" y="22155150"/>
          <a:ext cx="244198" cy="1180"/>
        </a:xfrm>
        <a:prstGeom prst="rect">
          <a:avLst/>
        </a:prstGeom>
        <a:noFill/>
        <a:ln>
          <a:noFill/>
        </a:ln>
      </xdr:spPr>
    </xdr:pic>
    <xdr:clientData/>
  </xdr:twoCellAnchor>
  <xdr:twoCellAnchor editAs="oneCell">
    <xdr:from>
      <xdr:col>9</xdr:col>
      <xdr:colOff>695325</xdr:colOff>
      <xdr:row>97</xdr:row>
      <xdr:rowOff>57150</xdr:rowOff>
    </xdr:from>
    <xdr:to>
      <xdr:col>11</xdr:col>
      <xdr:colOff>6073</xdr:colOff>
      <xdr:row>97</xdr:row>
      <xdr:rowOff>58330</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009900" y="22155150"/>
          <a:ext cx="244198" cy="1180"/>
        </a:xfrm>
        <a:prstGeom prst="rect">
          <a:avLst/>
        </a:prstGeom>
        <a:noFill/>
        <a:ln>
          <a:noFill/>
        </a:ln>
      </xdr:spPr>
    </xdr:pic>
    <xdr:clientData/>
  </xdr:twoCellAnchor>
  <xdr:twoCellAnchor editAs="oneCell">
    <xdr:from>
      <xdr:col>11</xdr:col>
      <xdr:colOff>695325</xdr:colOff>
      <xdr:row>97</xdr:row>
      <xdr:rowOff>57150</xdr:rowOff>
    </xdr:from>
    <xdr:to>
      <xdr:col>13</xdr:col>
      <xdr:colOff>6073</xdr:colOff>
      <xdr:row>97</xdr:row>
      <xdr:rowOff>58330</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3524250" y="22155150"/>
          <a:ext cx="244198" cy="1180"/>
        </a:xfrm>
        <a:prstGeom prst="rect">
          <a:avLst/>
        </a:prstGeom>
        <a:noFill/>
        <a:ln>
          <a:noFill/>
        </a:ln>
      </xdr:spPr>
    </xdr:pic>
    <xdr:clientData/>
  </xdr:twoCellAnchor>
  <xdr:twoCellAnchor editAs="oneCell">
    <xdr:from>
      <xdr:col>13</xdr:col>
      <xdr:colOff>695325</xdr:colOff>
      <xdr:row>97</xdr:row>
      <xdr:rowOff>57150</xdr:rowOff>
    </xdr:from>
    <xdr:to>
      <xdr:col>15</xdr:col>
      <xdr:colOff>6073</xdr:colOff>
      <xdr:row>97</xdr:row>
      <xdr:rowOff>58330</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4038600" y="22155150"/>
          <a:ext cx="244198" cy="1180"/>
        </a:xfrm>
        <a:prstGeom prst="rect">
          <a:avLst/>
        </a:prstGeom>
        <a:noFill/>
        <a:ln>
          <a:noFill/>
        </a:ln>
      </xdr:spPr>
    </xdr:pic>
    <xdr:clientData/>
  </xdr:twoCellAnchor>
  <xdr:twoCellAnchor editAs="oneCell">
    <xdr:from>
      <xdr:col>1</xdr:col>
      <xdr:colOff>695325</xdr:colOff>
      <xdr:row>107</xdr:row>
      <xdr:rowOff>57150</xdr:rowOff>
    </xdr:from>
    <xdr:to>
      <xdr:col>3</xdr:col>
      <xdr:colOff>6073</xdr:colOff>
      <xdr:row>107</xdr:row>
      <xdr:rowOff>58330</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952500" y="24574500"/>
          <a:ext cx="244198" cy="1180"/>
        </a:xfrm>
        <a:prstGeom prst="rect">
          <a:avLst/>
        </a:prstGeom>
        <a:noFill/>
        <a:ln>
          <a:noFill/>
        </a:ln>
      </xdr:spPr>
    </xdr:pic>
    <xdr:clientData/>
  </xdr:twoCellAnchor>
  <xdr:twoCellAnchor editAs="oneCell">
    <xdr:from>
      <xdr:col>3</xdr:col>
      <xdr:colOff>695325</xdr:colOff>
      <xdr:row>107</xdr:row>
      <xdr:rowOff>57150</xdr:rowOff>
    </xdr:from>
    <xdr:to>
      <xdr:col>5</xdr:col>
      <xdr:colOff>6073</xdr:colOff>
      <xdr:row>107</xdr:row>
      <xdr:rowOff>58330</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466850" y="24574500"/>
          <a:ext cx="244198" cy="1180"/>
        </a:xfrm>
        <a:prstGeom prst="rect">
          <a:avLst/>
        </a:prstGeom>
        <a:noFill/>
        <a:ln>
          <a:noFill/>
        </a:ln>
      </xdr:spPr>
    </xdr:pic>
    <xdr:clientData/>
  </xdr:twoCellAnchor>
  <xdr:twoCellAnchor editAs="oneCell">
    <xdr:from>
      <xdr:col>5</xdr:col>
      <xdr:colOff>695325</xdr:colOff>
      <xdr:row>107</xdr:row>
      <xdr:rowOff>57150</xdr:rowOff>
    </xdr:from>
    <xdr:to>
      <xdr:col>7</xdr:col>
      <xdr:colOff>6073</xdr:colOff>
      <xdr:row>107</xdr:row>
      <xdr:rowOff>58330</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1981200" y="24574500"/>
          <a:ext cx="244198" cy="1180"/>
        </a:xfrm>
        <a:prstGeom prst="rect">
          <a:avLst/>
        </a:prstGeom>
        <a:noFill/>
        <a:ln>
          <a:noFill/>
        </a:ln>
      </xdr:spPr>
    </xdr:pic>
    <xdr:clientData/>
  </xdr:twoCellAnchor>
  <xdr:twoCellAnchor editAs="oneCell">
    <xdr:from>
      <xdr:col>7</xdr:col>
      <xdr:colOff>695325</xdr:colOff>
      <xdr:row>107</xdr:row>
      <xdr:rowOff>57150</xdr:rowOff>
    </xdr:from>
    <xdr:to>
      <xdr:col>9</xdr:col>
      <xdr:colOff>6073</xdr:colOff>
      <xdr:row>107</xdr:row>
      <xdr:rowOff>58330</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2495550" y="24574500"/>
          <a:ext cx="244198" cy="1180"/>
        </a:xfrm>
        <a:prstGeom prst="rect">
          <a:avLst/>
        </a:prstGeom>
        <a:noFill/>
        <a:ln>
          <a:noFill/>
        </a:ln>
      </xdr:spPr>
    </xdr:pic>
    <xdr:clientData/>
  </xdr:twoCellAnchor>
  <xdr:twoCellAnchor editAs="oneCell">
    <xdr:from>
      <xdr:col>9</xdr:col>
      <xdr:colOff>695325</xdr:colOff>
      <xdr:row>107</xdr:row>
      <xdr:rowOff>57150</xdr:rowOff>
    </xdr:from>
    <xdr:to>
      <xdr:col>11</xdr:col>
      <xdr:colOff>6073</xdr:colOff>
      <xdr:row>107</xdr:row>
      <xdr:rowOff>58330</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009900" y="24574500"/>
          <a:ext cx="244198" cy="1180"/>
        </a:xfrm>
        <a:prstGeom prst="rect">
          <a:avLst/>
        </a:prstGeom>
        <a:noFill/>
        <a:ln>
          <a:noFill/>
        </a:ln>
      </xdr:spPr>
    </xdr:pic>
    <xdr:clientData/>
  </xdr:twoCellAnchor>
  <xdr:twoCellAnchor editAs="oneCell">
    <xdr:from>
      <xdr:col>11</xdr:col>
      <xdr:colOff>695325</xdr:colOff>
      <xdr:row>107</xdr:row>
      <xdr:rowOff>57150</xdr:rowOff>
    </xdr:from>
    <xdr:to>
      <xdr:col>13</xdr:col>
      <xdr:colOff>6073</xdr:colOff>
      <xdr:row>107</xdr:row>
      <xdr:rowOff>58330</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3524250" y="24574500"/>
          <a:ext cx="244198" cy="1180"/>
        </a:xfrm>
        <a:prstGeom prst="rect">
          <a:avLst/>
        </a:prstGeom>
        <a:noFill/>
        <a:ln>
          <a:noFill/>
        </a:ln>
      </xdr:spPr>
    </xdr:pic>
    <xdr:clientData/>
  </xdr:twoCellAnchor>
  <xdr:twoCellAnchor editAs="oneCell">
    <xdr:from>
      <xdr:col>13</xdr:col>
      <xdr:colOff>695325</xdr:colOff>
      <xdr:row>107</xdr:row>
      <xdr:rowOff>57150</xdr:rowOff>
    </xdr:from>
    <xdr:to>
      <xdr:col>15</xdr:col>
      <xdr:colOff>6073</xdr:colOff>
      <xdr:row>107</xdr:row>
      <xdr:rowOff>58330</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4038600" y="24574500"/>
          <a:ext cx="244198" cy="1180"/>
        </a:xfrm>
        <a:prstGeom prst="rect">
          <a:avLst/>
        </a:prstGeom>
        <a:noFill/>
        <a:ln>
          <a:noFill/>
        </a:ln>
      </xdr:spPr>
    </xdr:pic>
    <xdr:clientData/>
  </xdr:twoCellAnchor>
  <xdr:twoCellAnchor editAs="oneCell">
    <xdr:from>
      <xdr:col>1</xdr:col>
      <xdr:colOff>695325</xdr:colOff>
      <xdr:row>117</xdr:row>
      <xdr:rowOff>57150</xdr:rowOff>
    </xdr:from>
    <xdr:to>
      <xdr:col>3</xdr:col>
      <xdr:colOff>6073</xdr:colOff>
      <xdr:row>117</xdr:row>
      <xdr:rowOff>58330</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952500" y="26850975"/>
          <a:ext cx="244198" cy="1180"/>
        </a:xfrm>
        <a:prstGeom prst="rect">
          <a:avLst/>
        </a:prstGeom>
        <a:noFill/>
        <a:ln>
          <a:noFill/>
        </a:ln>
      </xdr:spPr>
    </xdr:pic>
    <xdr:clientData/>
  </xdr:twoCellAnchor>
  <xdr:twoCellAnchor editAs="oneCell">
    <xdr:from>
      <xdr:col>3</xdr:col>
      <xdr:colOff>695325</xdr:colOff>
      <xdr:row>117</xdr:row>
      <xdr:rowOff>57150</xdr:rowOff>
    </xdr:from>
    <xdr:to>
      <xdr:col>5</xdr:col>
      <xdr:colOff>6073</xdr:colOff>
      <xdr:row>117</xdr:row>
      <xdr:rowOff>58330</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466850" y="26850975"/>
          <a:ext cx="244198" cy="1180"/>
        </a:xfrm>
        <a:prstGeom prst="rect">
          <a:avLst/>
        </a:prstGeom>
        <a:noFill/>
        <a:ln>
          <a:noFill/>
        </a:ln>
      </xdr:spPr>
    </xdr:pic>
    <xdr:clientData/>
  </xdr:twoCellAnchor>
  <xdr:twoCellAnchor editAs="oneCell">
    <xdr:from>
      <xdr:col>5</xdr:col>
      <xdr:colOff>695325</xdr:colOff>
      <xdr:row>117</xdr:row>
      <xdr:rowOff>57150</xdr:rowOff>
    </xdr:from>
    <xdr:to>
      <xdr:col>7</xdr:col>
      <xdr:colOff>6073</xdr:colOff>
      <xdr:row>117</xdr:row>
      <xdr:rowOff>58330</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1981200" y="26850975"/>
          <a:ext cx="244198" cy="1180"/>
        </a:xfrm>
        <a:prstGeom prst="rect">
          <a:avLst/>
        </a:prstGeom>
        <a:noFill/>
        <a:ln>
          <a:noFill/>
        </a:ln>
      </xdr:spPr>
    </xdr:pic>
    <xdr:clientData/>
  </xdr:twoCellAnchor>
  <xdr:twoCellAnchor editAs="oneCell">
    <xdr:from>
      <xdr:col>7</xdr:col>
      <xdr:colOff>695325</xdr:colOff>
      <xdr:row>117</xdr:row>
      <xdr:rowOff>57150</xdr:rowOff>
    </xdr:from>
    <xdr:to>
      <xdr:col>9</xdr:col>
      <xdr:colOff>6073</xdr:colOff>
      <xdr:row>117</xdr:row>
      <xdr:rowOff>58330</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2495550" y="26850975"/>
          <a:ext cx="244198" cy="1180"/>
        </a:xfrm>
        <a:prstGeom prst="rect">
          <a:avLst/>
        </a:prstGeom>
        <a:noFill/>
        <a:ln>
          <a:noFill/>
        </a:ln>
      </xdr:spPr>
    </xdr:pic>
    <xdr:clientData/>
  </xdr:twoCellAnchor>
  <xdr:twoCellAnchor editAs="oneCell">
    <xdr:from>
      <xdr:col>9</xdr:col>
      <xdr:colOff>695325</xdr:colOff>
      <xdr:row>117</xdr:row>
      <xdr:rowOff>57150</xdr:rowOff>
    </xdr:from>
    <xdr:to>
      <xdr:col>11</xdr:col>
      <xdr:colOff>6073</xdr:colOff>
      <xdr:row>117</xdr:row>
      <xdr:rowOff>58330</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009900" y="26850975"/>
          <a:ext cx="244198" cy="1180"/>
        </a:xfrm>
        <a:prstGeom prst="rect">
          <a:avLst/>
        </a:prstGeom>
        <a:noFill/>
        <a:ln>
          <a:noFill/>
        </a:ln>
      </xdr:spPr>
    </xdr:pic>
    <xdr:clientData/>
  </xdr:twoCellAnchor>
  <xdr:twoCellAnchor editAs="oneCell">
    <xdr:from>
      <xdr:col>11</xdr:col>
      <xdr:colOff>695325</xdr:colOff>
      <xdr:row>117</xdr:row>
      <xdr:rowOff>57150</xdr:rowOff>
    </xdr:from>
    <xdr:to>
      <xdr:col>13</xdr:col>
      <xdr:colOff>6073</xdr:colOff>
      <xdr:row>117</xdr:row>
      <xdr:rowOff>58330</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3524250" y="26850975"/>
          <a:ext cx="244198" cy="1180"/>
        </a:xfrm>
        <a:prstGeom prst="rect">
          <a:avLst/>
        </a:prstGeom>
        <a:noFill/>
        <a:ln>
          <a:noFill/>
        </a:ln>
      </xdr:spPr>
    </xdr:pic>
    <xdr:clientData/>
  </xdr:twoCellAnchor>
  <xdr:twoCellAnchor editAs="oneCell">
    <xdr:from>
      <xdr:col>13</xdr:col>
      <xdr:colOff>695325</xdr:colOff>
      <xdr:row>117</xdr:row>
      <xdr:rowOff>57150</xdr:rowOff>
    </xdr:from>
    <xdr:to>
      <xdr:col>15</xdr:col>
      <xdr:colOff>6073</xdr:colOff>
      <xdr:row>117</xdr:row>
      <xdr:rowOff>58330</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4038600" y="26850975"/>
          <a:ext cx="244198" cy="1180"/>
        </a:xfrm>
        <a:prstGeom prst="rect">
          <a:avLst/>
        </a:prstGeom>
        <a:noFill/>
        <a:ln>
          <a:noFill/>
        </a:ln>
      </xdr:spPr>
    </xdr:pic>
    <xdr:clientData/>
  </xdr:twoCellAnchor>
  <xdr:twoCellAnchor editAs="oneCell">
    <xdr:from>
      <xdr:col>1</xdr:col>
      <xdr:colOff>695325</xdr:colOff>
      <xdr:row>127</xdr:row>
      <xdr:rowOff>57150</xdr:rowOff>
    </xdr:from>
    <xdr:to>
      <xdr:col>3</xdr:col>
      <xdr:colOff>6073</xdr:colOff>
      <xdr:row>127</xdr:row>
      <xdr:rowOff>58330</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952500" y="29127450"/>
          <a:ext cx="244198" cy="1180"/>
        </a:xfrm>
        <a:prstGeom prst="rect">
          <a:avLst/>
        </a:prstGeom>
        <a:noFill/>
        <a:ln>
          <a:noFill/>
        </a:ln>
      </xdr:spPr>
    </xdr:pic>
    <xdr:clientData/>
  </xdr:twoCellAnchor>
  <xdr:twoCellAnchor editAs="oneCell">
    <xdr:from>
      <xdr:col>3</xdr:col>
      <xdr:colOff>695325</xdr:colOff>
      <xdr:row>127</xdr:row>
      <xdr:rowOff>57150</xdr:rowOff>
    </xdr:from>
    <xdr:to>
      <xdr:col>5</xdr:col>
      <xdr:colOff>6073</xdr:colOff>
      <xdr:row>127</xdr:row>
      <xdr:rowOff>58330</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466850" y="29127450"/>
          <a:ext cx="244198" cy="1180"/>
        </a:xfrm>
        <a:prstGeom prst="rect">
          <a:avLst/>
        </a:prstGeom>
        <a:noFill/>
        <a:ln>
          <a:noFill/>
        </a:ln>
      </xdr:spPr>
    </xdr:pic>
    <xdr:clientData/>
  </xdr:twoCellAnchor>
  <xdr:twoCellAnchor editAs="oneCell">
    <xdr:from>
      <xdr:col>5</xdr:col>
      <xdr:colOff>695325</xdr:colOff>
      <xdr:row>127</xdr:row>
      <xdr:rowOff>57150</xdr:rowOff>
    </xdr:from>
    <xdr:to>
      <xdr:col>7</xdr:col>
      <xdr:colOff>6073</xdr:colOff>
      <xdr:row>127</xdr:row>
      <xdr:rowOff>58330</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1981200" y="29127450"/>
          <a:ext cx="244198" cy="1180"/>
        </a:xfrm>
        <a:prstGeom prst="rect">
          <a:avLst/>
        </a:prstGeom>
        <a:noFill/>
        <a:ln>
          <a:noFill/>
        </a:ln>
      </xdr:spPr>
    </xdr:pic>
    <xdr:clientData/>
  </xdr:twoCellAnchor>
  <xdr:twoCellAnchor editAs="oneCell">
    <xdr:from>
      <xdr:col>7</xdr:col>
      <xdr:colOff>695325</xdr:colOff>
      <xdr:row>127</xdr:row>
      <xdr:rowOff>57150</xdr:rowOff>
    </xdr:from>
    <xdr:to>
      <xdr:col>9</xdr:col>
      <xdr:colOff>6073</xdr:colOff>
      <xdr:row>127</xdr:row>
      <xdr:rowOff>58330</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2495550" y="29127450"/>
          <a:ext cx="244198" cy="1180"/>
        </a:xfrm>
        <a:prstGeom prst="rect">
          <a:avLst/>
        </a:prstGeom>
        <a:noFill/>
        <a:ln>
          <a:noFill/>
        </a:ln>
      </xdr:spPr>
    </xdr:pic>
    <xdr:clientData/>
  </xdr:twoCellAnchor>
  <xdr:twoCellAnchor editAs="oneCell">
    <xdr:from>
      <xdr:col>9</xdr:col>
      <xdr:colOff>695325</xdr:colOff>
      <xdr:row>127</xdr:row>
      <xdr:rowOff>57150</xdr:rowOff>
    </xdr:from>
    <xdr:to>
      <xdr:col>11</xdr:col>
      <xdr:colOff>6073</xdr:colOff>
      <xdr:row>127</xdr:row>
      <xdr:rowOff>58330</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009900" y="29127450"/>
          <a:ext cx="244198" cy="1180"/>
        </a:xfrm>
        <a:prstGeom prst="rect">
          <a:avLst/>
        </a:prstGeom>
        <a:noFill/>
        <a:ln>
          <a:noFill/>
        </a:ln>
      </xdr:spPr>
    </xdr:pic>
    <xdr:clientData/>
  </xdr:twoCellAnchor>
  <xdr:twoCellAnchor editAs="oneCell">
    <xdr:from>
      <xdr:col>11</xdr:col>
      <xdr:colOff>695325</xdr:colOff>
      <xdr:row>127</xdr:row>
      <xdr:rowOff>57150</xdr:rowOff>
    </xdr:from>
    <xdr:to>
      <xdr:col>13</xdr:col>
      <xdr:colOff>6073</xdr:colOff>
      <xdr:row>127</xdr:row>
      <xdr:rowOff>58330</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3524250" y="29127450"/>
          <a:ext cx="244198" cy="1180"/>
        </a:xfrm>
        <a:prstGeom prst="rect">
          <a:avLst/>
        </a:prstGeom>
        <a:noFill/>
        <a:ln>
          <a:noFill/>
        </a:ln>
      </xdr:spPr>
    </xdr:pic>
    <xdr:clientData/>
  </xdr:twoCellAnchor>
  <xdr:twoCellAnchor editAs="oneCell">
    <xdr:from>
      <xdr:col>13</xdr:col>
      <xdr:colOff>695325</xdr:colOff>
      <xdr:row>127</xdr:row>
      <xdr:rowOff>57150</xdr:rowOff>
    </xdr:from>
    <xdr:to>
      <xdr:col>15</xdr:col>
      <xdr:colOff>6073</xdr:colOff>
      <xdr:row>127</xdr:row>
      <xdr:rowOff>58330</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4038600" y="29127450"/>
          <a:ext cx="244198" cy="1180"/>
        </a:xfrm>
        <a:prstGeom prst="rect">
          <a:avLst/>
        </a:prstGeom>
        <a:noFill/>
        <a:ln>
          <a:noFill/>
        </a:ln>
      </xdr:spPr>
    </xdr:pic>
    <xdr:clientData/>
  </xdr:twoCellAnchor>
  <xdr:twoCellAnchor editAs="oneCell">
    <xdr:from>
      <xdr:col>1</xdr:col>
      <xdr:colOff>695325</xdr:colOff>
      <xdr:row>137</xdr:row>
      <xdr:rowOff>57150</xdr:rowOff>
    </xdr:from>
    <xdr:to>
      <xdr:col>3</xdr:col>
      <xdr:colOff>6073</xdr:colOff>
      <xdr:row>137</xdr:row>
      <xdr:rowOff>58330</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952500" y="31403925"/>
          <a:ext cx="244198" cy="1180"/>
        </a:xfrm>
        <a:prstGeom prst="rect">
          <a:avLst/>
        </a:prstGeom>
        <a:noFill/>
        <a:ln>
          <a:noFill/>
        </a:ln>
      </xdr:spPr>
    </xdr:pic>
    <xdr:clientData/>
  </xdr:twoCellAnchor>
  <xdr:twoCellAnchor editAs="oneCell">
    <xdr:from>
      <xdr:col>3</xdr:col>
      <xdr:colOff>695325</xdr:colOff>
      <xdr:row>137</xdr:row>
      <xdr:rowOff>57150</xdr:rowOff>
    </xdr:from>
    <xdr:to>
      <xdr:col>5</xdr:col>
      <xdr:colOff>6073</xdr:colOff>
      <xdr:row>137</xdr:row>
      <xdr:rowOff>58330</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466850" y="31403925"/>
          <a:ext cx="244198" cy="1180"/>
        </a:xfrm>
        <a:prstGeom prst="rect">
          <a:avLst/>
        </a:prstGeom>
        <a:noFill/>
        <a:ln>
          <a:noFill/>
        </a:ln>
      </xdr:spPr>
    </xdr:pic>
    <xdr:clientData/>
  </xdr:twoCellAnchor>
  <xdr:twoCellAnchor editAs="oneCell">
    <xdr:from>
      <xdr:col>5</xdr:col>
      <xdr:colOff>695325</xdr:colOff>
      <xdr:row>137</xdr:row>
      <xdr:rowOff>57150</xdr:rowOff>
    </xdr:from>
    <xdr:to>
      <xdr:col>7</xdr:col>
      <xdr:colOff>6073</xdr:colOff>
      <xdr:row>137</xdr:row>
      <xdr:rowOff>58330</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1981200" y="31403925"/>
          <a:ext cx="244198" cy="1180"/>
        </a:xfrm>
        <a:prstGeom prst="rect">
          <a:avLst/>
        </a:prstGeom>
        <a:noFill/>
        <a:ln>
          <a:noFill/>
        </a:ln>
      </xdr:spPr>
    </xdr:pic>
    <xdr:clientData/>
  </xdr:twoCellAnchor>
  <xdr:twoCellAnchor editAs="oneCell">
    <xdr:from>
      <xdr:col>7</xdr:col>
      <xdr:colOff>695325</xdr:colOff>
      <xdr:row>137</xdr:row>
      <xdr:rowOff>57150</xdr:rowOff>
    </xdr:from>
    <xdr:to>
      <xdr:col>9</xdr:col>
      <xdr:colOff>6073</xdr:colOff>
      <xdr:row>137</xdr:row>
      <xdr:rowOff>58330</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2495550" y="31403925"/>
          <a:ext cx="244198" cy="1180"/>
        </a:xfrm>
        <a:prstGeom prst="rect">
          <a:avLst/>
        </a:prstGeom>
        <a:noFill/>
        <a:ln>
          <a:noFill/>
        </a:ln>
      </xdr:spPr>
    </xdr:pic>
    <xdr:clientData/>
  </xdr:twoCellAnchor>
  <xdr:twoCellAnchor editAs="oneCell">
    <xdr:from>
      <xdr:col>9</xdr:col>
      <xdr:colOff>695325</xdr:colOff>
      <xdr:row>137</xdr:row>
      <xdr:rowOff>57150</xdr:rowOff>
    </xdr:from>
    <xdr:to>
      <xdr:col>11</xdr:col>
      <xdr:colOff>6073</xdr:colOff>
      <xdr:row>137</xdr:row>
      <xdr:rowOff>58330</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009900" y="31403925"/>
          <a:ext cx="244198" cy="1180"/>
        </a:xfrm>
        <a:prstGeom prst="rect">
          <a:avLst/>
        </a:prstGeom>
        <a:noFill/>
        <a:ln>
          <a:noFill/>
        </a:ln>
      </xdr:spPr>
    </xdr:pic>
    <xdr:clientData/>
  </xdr:twoCellAnchor>
  <xdr:twoCellAnchor editAs="oneCell">
    <xdr:from>
      <xdr:col>11</xdr:col>
      <xdr:colOff>695325</xdr:colOff>
      <xdr:row>137</xdr:row>
      <xdr:rowOff>57150</xdr:rowOff>
    </xdr:from>
    <xdr:to>
      <xdr:col>13</xdr:col>
      <xdr:colOff>6073</xdr:colOff>
      <xdr:row>137</xdr:row>
      <xdr:rowOff>58330</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3524250" y="31403925"/>
          <a:ext cx="244198" cy="1180"/>
        </a:xfrm>
        <a:prstGeom prst="rect">
          <a:avLst/>
        </a:prstGeom>
        <a:noFill/>
        <a:ln>
          <a:noFill/>
        </a:ln>
      </xdr:spPr>
    </xdr:pic>
    <xdr:clientData/>
  </xdr:twoCellAnchor>
  <xdr:twoCellAnchor editAs="oneCell">
    <xdr:from>
      <xdr:col>13</xdr:col>
      <xdr:colOff>695325</xdr:colOff>
      <xdr:row>137</xdr:row>
      <xdr:rowOff>57150</xdr:rowOff>
    </xdr:from>
    <xdr:to>
      <xdr:col>15</xdr:col>
      <xdr:colOff>6073</xdr:colOff>
      <xdr:row>137</xdr:row>
      <xdr:rowOff>58330</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4038600" y="31403925"/>
          <a:ext cx="244198" cy="1180"/>
        </a:xfrm>
        <a:prstGeom prst="rect">
          <a:avLst/>
        </a:prstGeom>
        <a:noFill/>
        <a:ln>
          <a:noFill/>
        </a:ln>
      </xdr:spPr>
    </xdr:pic>
    <xdr:clientData/>
  </xdr:twoCellAnchor>
  <xdr:twoCellAnchor editAs="oneCell">
    <xdr:from>
      <xdr:col>1</xdr:col>
      <xdr:colOff>695325</xdr:colOff>
      <xdr:row>147</xdr:row>
      <xdr:rowOff>57150</xdr:rowOff>
    </xdr:from>
    <xdr:to>
      <xdr:col>3</xdr:col>
      <xdr:colOff>6073</xdr:colOff>
      <xdr:row>147</xdr:row>
      <xdr:rowOff>58330</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952500" y="33680400"/>
          <a:ext cx="244198" cy="1180"/>
        </a:xfrm>
        <a:prstGeom prst="rect">
          <a:avLst/>
        </a:prstGeom>
        <a:noFill/>
        <a:ln>
          <a:noFill/>
        </a:ln>
      </xdr:spPr>
    </xdr:pic>
    <xdr:clientData/>
  </xdr:twoCellAnchor>
  <xdr:twoCellAnchor editAs="oneCell">
    <xdr:from>
      <xdr:col>3</xdr:col>
      <xdr:colOff>695325</xdr:colOff>
      <xdr:row>147</xdr:row>
      <xdr:rowOff>57150</xdr:rowOff>
    </xdr:from>
    <xdr:to>
      <xdr:col>5</xdr:col>
      <xdr:colOff>6073</xdr:colOff>
      <xdr:row>147</xdr:row>
      <xdr:rowOff>58330</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466850" y="33680400"/>
          <a:ext cx="244198" cy="1180"/>
        </a:xfrm>
        <a:prstGeom prst="rect">
          <a:avLst/>
        </a:prstGeom>
        <a:noFill/>
        <a:ln>
          <a:noFill/>
        </a:ln>
      </xdr:spPr>
    </xdr:pic>
    <xdr:clientData/>
  </xdr:twoCellAnchor>
  <xdr:twoCellAnchor editAs="oneCell">
    <xdr:from>
      <xdr:col>5</xdr:col>
      <xdr:colOff>695325</xdr:colOff>
      <xdr:row>147</xdr:row>
      <xdr:rowOff>57150</xdr:rowOff>
    </xdr:from>
    <xdr:to>
      <xdr:col>7</xdr:col>
      <xdr:colOff>6073</xdr:colOff>
      <xdr:row>147</xdr:row>
      <xdr:rowOff>58330</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1981200" y="33680400"/>
          <a:ext cx="244198" cy="1180"/>
        </a:xfrm>
        <a:prstGeom prst="rect">
          <a:avLst/>
        </a:prstGeom>
        <a:noFill/>
        <a:ln>
          <a:noFill/>
        </a:ln>
      </xdr:spPr>
    </xdr:pic>
    <xdr:clientData/>
  </xdr:twoCellAnchor>
  <xdr:twoCellAnchor editAs="oneCell">
    <xdr:from>
      <xdr:col>7</xdr:col>
      <xdr:colOff>695325</xdr:colOff>
      <xdr:row>147</xdr:row>
      <xdr:rowOff>57150</xdr:rowOff>
    </xdr:from>
    <xdr:to>
      <xdr:col>9</xdr:col>
      <xdr:colOff>6073</xdr:colOff>
      <xdr:row>147</xdr:row>
      <xdr:rowOff>58330</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2495550" y="33680400"/>
          <a:ext cx="244198" cy="1180"/>
        </a:xfrm>
        <a:prstGeom prst="rect">
          <a:avLst/>
        </a:prstGeom>
        <a:noFill/>
        <a:ln>
          <a:noFill/>
        </a:ln>
      </xdr:spPr>
    </xdr:pic>
    <xdr:clientData/>
  </xdr:twoCellAnchor>
  <xdr:twoCellAnchor editAs="oneCell">
    <xdr:from>
      <xdr:col>9</xdr:col>
      <xdr:colOff>695325</xdr:colOff>
      <xdr:row>147</xdr:row>
      <xdr:rowOff>57150</xdr:rowOff>
    </xdr:from>
    <xdr:to>
      <xdr:col>11</xdr:col>
      <xdr:colOff>6073</xdr:colOff>
      <xdr:row>147</xdr:row>
      <xdr:rowOff>58330</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009900" y="33680400"/>
          <a:ext cx="244198" cy="1180"/>
        </a:xfrm>
        <a:prstGeom prst="rect">
          <a:avLst/>
        </a:prstGeom>
        <a:noFill/>
        <a:ln>
          <a:noFill/>
        </a:ln>
      </xdr:spPr>
    </xdr:pic>
    <xdr:clientData/>
  </xdr:twoCellAnchor>
  <xdr:twoCellAnchor editAs="oneCell">
    <xdr:from>
      <xdr:col>11</xdr:col>
      <xdr:colOff>695325</xdr:colOff>
      <xdr:row>147</xdr:row>
      <xdr:rowOff>57150</xdr:rowOff>
    </xdr:from>
    <xdr:to>
      <xdr:col>13</xdr:col>
      <xdr:colOff>6073</xdr:colOff>
      <xdr:row>147</xdr:row>
      <xdr:rowOff>58330</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3524250" y="33680400"/>
          <a:ext cx="244198" cy="1180"/>
        </a:xfrm>
        <a:prstGeom prst="rect">
          <a:avLst/>
        </a:prstGeom>
        <a:noFill/>
        <a:ln>
          <a:noFill/>
        </a:ln>
      </xdr:spPr>
    </xdr:pic>
    <xdr:clientData/>
  </xdr:twoCellAnchor>
  <xdr:twoCellAnchor editAs="oneCell">
    <xdr:from>
      <xdr:col>13</xdr:col>
      <xdr:colOff>695325</xdr:colOff>
      <xdr:row>147</xdr:row>
      <xdr:rowOff>57150</xdr:rowOff>
    </xdr:from>
    <xdr:to>
      <xdr:col>15</xdr:col>
      <xdr:colOff>6073</xdr:colOff>
      <xdr:row>147</xdr:row>
      <xdr:rowOff>58330</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4038600" y="33680400"/>
          <a:ext cx="244198" cy="1180"/>
        </a:xfrm>
        <a:prstGeom prst="rect">
          <a:avLst/>
        </a:prstGeom>
        <a:noFill/>
        <a:ln>
          <a:noFill/>
        </a:ln>
      </xdr:spPr>
    </xdr:pic>
    <xdr:clientData/>
  </xdr:twoCellAnchor>
  <xdr:twoCellAnchor editAs="oneCell">
    <xdr:from>
      <xdr:col>1</xdr:col>
      <xdr:colOff>695325</xdr:colOff>
      <xdr:row>157</xdr:row>
      <xdr:rowOff>57150</xdr:rowOff>
    </xdr:from>
    <xdr:to>
      <xdr:col>3</xdr:col>
      <xdr:colOff>6073</xdr:colOff>
      <xdr:row>157</xdr:row>
      <xdr:rowOff>58330</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952500" y="35956875"/>
          <a:ext cx="244198" cy="1180"/>
        </a:xfrm>
        <a:prstGeom prst="rect">
          <a:avLst/>
        </a:prstGeom>
        <a:noFill/>
        <a:ln>
          <a:noFill/>
        </a:ln>
      </xdr:spPr>
    </xdr:pic>
    <xdr:clientData/>
  </xdr:twoCellAnchor>
  <xdr:twoCellAnchor editAs="oneCell">
    <xdr:from>
      <xdr:col>3</xdr:col>
      <xdr:colOff>695325</xdr:colOff>
      <xdr:row>157</xdr:row>
      <xdr:rowOff>57150</xdr:rowOff>
    </xdr:from>
    <xdr:to>
      <xdr:col>5</xdr:col>
      <xdr:colOff>6073</xdr:colOff>
      <xdr:row>157</xdr:row>
      <xdr:rowOff>58330</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466850" y="35956875"/>
          <a:ext cx="244198" cy="1180"/>
        </a:xfrm>
        <a:prstGeom prst="rect">
          <a:avLst/>
        </a:prstGeom>
        <a:noFill/>
        <a:ln>
          <a:noFill/>
        </a:ln>
      </xdr:spPr>
    </xdr:pic>
    <xdr:clientData/>
  </xdr:twoCellAnchor>
  <xdr:twoCellAnchor editAs="oneCell">
    <xdr:from>
      <xdr:col>5</xdr:col>
      <xdr:colOff>695325</xdr:colOff>
      <xdr:row>157</xdr:row>
      <xdr:rowOff>57150</xdr:rowOff>
    </xdr:from>
    <xdr:to>
      <xdr:col>7</xdr:col>
      <xdr:colOff>6073</xdr:colOff>
      <xdr:row>157</xdr:row>
      <xdr:rowOff>58330</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1981200" y="35956875"/>
          <a:ext cx="244198" cy="1180"/>
        </a:xfrm>
        <a:prstGeom prst="rect">
          <a:avLst/>
        </a:prstGeom>
        <a:noFill/>
        <a:ln>
          <a:noFill/>
        </a:ln>
      </xdr:spPr>
    </xdr:pic>
    <xdr:clientData/>
  </xdr:twoCellAnchor>
  <xdr:twoCellAnchor editAs="oneCell">
    <xdr:from>
      <xdr:col>7</xdr:col>
      <xdr:colOff>695325</xdr:colOff>
      <xdr:row>157</xdr:row>
      <xdr:rowOff>57150</xdr:rowOff>
    </xdr:from>
    <xdr:to>
      <xdr:col>9</xdr:col>
      <xdr:colOff>6073</xdr:colOff>
      <xdr:row>157</xdr:row>
      <xdr:rowOff>58330</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2495550" y="35956875"/>
          <a:ext cx="244198" cy="1180"/>
        </a:xfrm>
        <a:prstGeom prst="rect">
          <a:avLst/>
        </a:prstGeom>
        <a:noFill/>
        <a:ln>
          <a:noFill/>
        </a:ln>
      </xdr:spPr>
    </xdr:pic>
    <xdr:clientData/>
  </xdr:twoCellAnchor>
  <xdr:twoCellAnchor editAs="oneCell">
    <xdr:from>
      <xdr:col>9</xdr:col>
      <xdr:colOff>695325</xdr:colOff>
      <xdr:row>157</xdr:row>
      <xdr:rowOff>57150</xdr:rowOff>
    </xdr:from>
    <xdr:to>
      <xdr:col>11</xdr:col>
      <xdr:colOff>6073</xdr:colOff>
      <xdr:row>157</xdr:row>
      <xdr:rowOff>58330</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009900" y="35956875"/>
          <a:ext cx="244198" cy="1180"/>
        </a:xfrm>
        <a:prstGeom prst="rect">
          <a:avLst/>
        </a:prstGeom>
        <a:noFill/>
        <a:ln>
          <a:noFill/>
        </a:ln>
      </xdr:spPr>
    </xdr:pic>
    <xdr:clientData/>
  </xdr:twoCellAnchor>
  <xdr:twoCellAnchor editAs="oneCell">
    <xdr:from>
      <xdr:col>11</xdr:col>
      <xdr:colOff>695325</xdr:colOff>
      <xdr:row>157</xdr:row>
      <xdr:rowOff>57150</xdr:rowOff>
    </xdr:from>
    <xdr:to>
      <xdr:col>13</xdr:col>
      <xdr:colOff>6073</xdr:colOff>
      <xdr:row>157</xdr:row>
      <xdr:rowOff>58330</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3524250" y="35956875"/>
          <a:ext cx="244198" cy="1180"/>
        </a:xfrm>
        <a:prstGeom prst="rect">
          <a:avLst/>
        </a:prstGeom>
        <a:noFill/>
        <a:ln>
          <a:noFill/>
        </a:ln>
      </xdr:spPr>
    </xdr:pic>
    <xdr:clientData/>
  </xdr:twoCellAnchor>
  <xdr:twoCellAnchor editAs="oneCell">
    <xdr:from>
      <xdr:col>13</xdr:col>
      <xdr:colOff>695325</xdr:colOff>
      <xdr:row>157</xdr:row>
      <xdr:rowOff>57150</xdr:rowOff>
    </xdr:from>
    <xdr:to>
      <xdr:col>15</xdr:col>
      <xdr:colOff>6073</xdr:colOff>
      <xdr:row>157</xdr:row>
      <xdr:rowOff>58330</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4038600" y="35956875"/>
          <a:ext cx="244198" cy="1180"/>
        </a:xfrm>
        <a:prstGeom prst="rect">
          <a:avLst/>
        </a:prstGeom>
        <a:noFill/>
        <a:ln>
          <a:noFill/>
        </a:ln>
      </xdr:spPr>
    </xdr:pic>
    <xdr:clientData/>
  </xdr:twoCellAnchor>
  <xdr:twoCellAnchor editAs="oneCell">
    <xdr:from>
      <xdr:col>1</xdr:col>
      <xdr:colOff>695325</xdr:colOff>
      <xdr:row>167</xdr:row>
      <xdr:rowOff>57150</xdr:rowOff>
    </xdr:from>
    <xdr:to>
      <xdr:col>3</xdr:col>
      <xdr:colOff>6073</xdr:colOff>
      <xdr:row>167</xdr:row>
      <xdr:rowOff>58330</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952500" y="38233350"/>
          <a:ext cx="244198" cy="1180"/>
        </a:xfrm>
        <a:prstGeom prst="rect">
          <a:avLst/>
        </a:prstGeom>
        <a:noFill/>
        <a:ln>
          <a:noFill/>
        </a:ln>
      </xdr:spPr>
    </xdr:pic>
    <xdr:clientData/>
  </xdr:twoCellAnchor>
  <xdr:twoCellAnchor editAs="oneCell">
    <xdr:from>
      <xdr:col>3</xdr:col>
      <xdr:colOff>695325</xdr:colOff>
      <xdr:row>167</xdr:row>
      <xdr:rowOff>57150</xdr:rowOff>
    </xdr:from>
    <xdr:to>
      <xdr:col>5</xdr:col>
      <xdr:colOff>6073</xdr:colOff>
      <xdr:row>167</xdr:row>
      <xdr:rowOff>58330</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466850" y="38233350"/>
          <a:ext cx="244198" cy="1180"/>
        </a:xfrm>
        <a:prstGeom prst="rect">
          <a:avLst/>
        </a:prstGeom>
        <a:noFill/>
        <a:ln>
          <a:noFill/>
        </a:ln>
      </xdr:spPr>
    </xdr:pic>
    <xdr:clientData/>
  </xdr:twoCellAnchor>
  <xdr:twoCellAnchor editAs="oneCell">
    <xdr:from>
      <xdr:col>5</xdr:col>
      <xdr:colOff>695325</xdr:colOff>
      <xdr:row>167</xdr:row>
      <xdr:rowOff>57150</xdr:rowOff>
    </xdr:from>
    <xdr:to>
      <xdr:col>7</xdr:col>
      <xdr:colOff>6073</xdr:colOff>
      <xdr:row>167</xdr:row>
      <xdr:rowOff>58330</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1981200" y="38233350"/>
          <a:ext cx="244198" cy="1180"/>
        </a:xfrm>
        <a:prstGeom prst="rect">
          <a:avLst/>
        </a:prstGeom>
        <a:noFill/>
        <a:ln>
          <a:noFill/>
        </a:ln>
      </xdr:spPr>
    </xdr:pic>
    <xdr:clientData/>
  </xdr:twoCellAnchor>
  <xdr:twoCellAnchor editAs="oneCell">
    <xdr:from>
      <xdr:col>7</xdr:col>
      <xdr:colOff>695325</xdr:colOff>
      <xdr:row>167</xdr:row>
      <xdr:rowOff>57150</xdr:rowOff>
    </xdr:from>
    <xdr:to>
      <xdr:col>9</xdr:col>
      <xdr:colOff>6073</xdr:colOff>
      <xdr:row>167</xdr:row>
      <xdr:rowOff>58330</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2495550" y="38233350"/>
          <a:ext cx="244198" cy="1180"/>
        </a:xfrm>
        <a:prstGeom prst="rect">
          <a:avLst/>
        </a:prstGeom>
        <a:noFill/>
        <a:ln>
          <a:noFill/>
        </a:ln>
      </xdr:spPr>
    </xdr:pic>
    <xdr:clientData/>
  </xdr:twoCellAnchor>
  <xdr:twoCellAnchor editAs="oneCell">
    <xdr:from>
      <xdr:col>9</xdr:col>
      <xdr:colOff>695325</xdr:colOff>
      <xdr:row>167</xdr:row>
      <xdr:rowOff>57150</xdr:rowOff>
    </xdr:from>
    <xdr:to>
      <xdr:col>11</xdr:col>
      <xdr:colOff>6073</xdr:colOff>
      <xdr:row>167</xdr:row>
      <xdr:rowOff>58330</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009900" y="38233350"/>
          <a:ext cx="244198" cy="1180"/>
        </a:xfrm>
        <a:prstGeom prst="rect">
          <a:avLst/>
        </a:prstGeom>
        <a:noFill/>
        <a:ln>
          <a:noFill/>
        </a:ln>
      </xdr:spPr>
    </xdr:pic>
    <xdr:clientData/>
  </xdr:twoCellAnchor>
  <xdr:twoCellAnchor editAs="oneCell">
    <xdr:from>
      <xdr:col>11</xdr:col>
      <xdr:colOff>695325</xdr:colOff>
      <xdr:row>167</xdr:row>
      <xdr:rowOff>57150</xdr:rowOff>
    </xdr:from>
    <xdr:to>
      <xdr:col>13</xdr:col>
      <xdr:colOff>6073</xdr:colOff>
      <xdr:row>167</xdr:row>
      <xdr:rowOff>58330</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3524250" y="38233350"/>
          <a:ext cx="244198" cy="1180"/>
        </a:xfrm>
        <a:prstGeom prst="rect">
          <a:avLst/>
        </a:prstGeom>
        <a:noFill/>
        <a:ln>
          <a:noFill/>
        </a:ln>
      </xdr:spPr>
    </xdr:pic>
    <xdr:clientData/>
  </xdr:twoCellAnchor>
  <xdr:twoCellAnchor editAs="oneCell">
    <xdr:from>
      <xdr:col>13</xdr:col>
      <xdr:colOff>695325</xdr:colOff>
      <xdr:row>167</xdr:row>
      <xdr:rowOff>57150</xdr:rowOff>
    </xdr:from>
    <xdr:to>
      <xdr:col>15</xdr:col>
      <xdr:colOff>6073</xdr:colOff>
      <xdr:row>167</xdr:row>
      <xdr:rowOff>58330</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4038600" y="38233350"/>
          <a:ext cx="244198" cy="1180"/>
        </a:xfrm>
        <a:prstGeom prst="rect">
          <a:avLst/>
        </a:prstGeom>
        <a:noFill/>
        <a:ln>
          <a:noFill/>
        </a:ln>
      </xdr:spPr>
    </xdr:pic>
    <xdr:clientData/>
  </xdr:twoCellAnchor>
  <xdr:twoCellAnchor editAs="oneCell">
    <xdr:from>
      <xdr:col>1</xdr:col>
      <xdr:colOff>695325</xdr:colOff>
      <xdr:row>177</xdr:row>
      <xdr:rowOff>57150</xdr:rowOff>
    </xdr:from>
    <xdr:to>
      <xdr:col>3</xdr:col>
      <xdr:colOff>6073</xdr:colOff>
      <xdr:row>177</xdr:row>
      <xdr:rowOff>58330</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952500" y="40509825"/>
          <a:ext cx="244198" cy="1180"/>
        </a:xfrm>
        <a:prstGeom prst="rect">
          <a:avLst/>
        </a:prstGeom>
        <a:noFill/>
        <a:ln>
          <a:noFill/>
        </a:ln>
      </xdr:spPr>
    </xdr:pic>
    <xdr:clientData/>
  </xdr:twoCellAnchor>
  <xdr:twoCellAnchor editAs="oneCell">
    <xdr:from>
      <xdr:col>3</xdr:col>
      <xdr:colOff>695325</xdr:colOff>
      <xdr:row>177</xdr:row>
      <xdr:rowOff>57150</xdr:rowOff>
    </xdr:from>
    <xdr:to>
      <xdr:col>5</xdr:col>
      <xdr:colOff>6073</xdr:colOff>
      <xdr:row>177</xdr:row>
      <xdr:rowOff>58330</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466850" y="40509825"/>
          <a:ext cx="244198" cy="1180"/>
        </a:xfrm>
        <a:prstGeom prst="rect">
          <a:avLst/>
        </a:prstGeom>
        <a:noFill/>
        <a:ln>
          <a:noFill/>
        </a:ln>
      </xdr:spPr>
    </xdr:pic>
    <xdr:clientData/>
  </xdr:twoCellAnchor>
  <xdr:twoCellAnchor editAs="oneCell">
    <xdr:from>
      <xdr:col>5</xdr:col>
      <xdr:colOff>695325</xdr:colOff>
      <xdr:row>177</xdr:row>
      <xdr:rowOff>57150</xdr:rowOff>
    </xdr:from>
    <xdr:to>
      <xdr:col>7</xdr:col>
      <xdr:colOff>6073</xdr:colOff>
      <xdr:row>177</xdr:row>
      <xdr:rowOff>58330</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1981200" y="40509825"/>
          <a:ext cx="244198" cy="1180"/>
        </a:xfrm>
        <a:prstGeom prst="rect">
          <a:avLst/>
        </a:prstGeom>
        <a:noFill/>
        <a:ln>
          <a:noFill/>
        </a:ln>
      </xdr:spPr>
    </xdr:pic>
    <xdr:clientData/>
  </xdr:twoCellAnchor>
  <xdr:twoCellAnchor editAs="oneCell">
    <xdr:from>
      <xdr:col>7</xdr:col>
      <xdr:colOff>695325</xdr:colOff>
      <xdr:row>177</xdr:row>
      <xdr:rowOff>57150</xdr:rowOff>
    </xdr:from>
    <xdr:to>
      <xdr:col>9</xdr:col>
      <xdr:colOff>6073</xdr:colOff>
      <xdr:row>177</xdr:row>
      <xdr:rowOff>58330</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2495550" y="40509825"/>
          <a:ext cx="244198" cy="1180"/>
        </a:xfrm>
        <a:prstGeom prst="rect">
          <a:avLst/>
        </a:prstGeom>
        <a:noFill/>
        <a:ln>
          <a:noFill/>
        </a:ln>
      </xdr:spPr>
    </xdr:pic>
    <xdr:clientData/>
  </xdr:twoCellAnchor>
  <xdr:twoCellAnchor editAs="oneCell">
    <xdr:from>
      <xdr:col>9</xdr:col>
      <xdr:colOff>695325</xdr:colOff>
      <xdr:row>177</xdr:row>
      <xdr:rowOff>57150</xdr:rowOff>
    </xdr:from>
    <xdr:to>
      <xdr:col>11</xdr:col>
      <xdr:colOff>6073</xdr:colOff>
      <xdr:row>177</xdr:row>
      <xdr:rowOff>58330</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009900" y="40509825"/>
          <a:ext cx="244198" cy="1180"/>
        </a:xfrm>
        <a:prstGeom prst="rect">
          <a:avLst/>
        </a:prstGeom>
        <a:noFill/>
        <a:ln>
          <a:noFill/>
        </a:ln>
      </xdr:spPr>
    </xdr:pic>
    <xdr:clientData/>
  </xdr:twoCellAnchor>
  <xdr:twoCellAnchor editAs="oneCell">
    <xdr:from>
      <xdr:col>11</xdr:col>
      <xdr:colOff>695325</xdr:colOff>
      <xdr:row>177</xdr:row>
      <xdr:rowOff>57150</xdr:rowOff>
    </xdr:from>
    <xdr:to>
      <xdr:col>13</xdr:col>
      <xdr:colOff>6073</xdr:colOff>
      <xdr:row>177</xdr:row>
      <xdr:rowOff>58330</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3524250" y="40509825"/>
          <a:ext cx="244198" cy="1180"/>
        </a:xfrm>
        <a:prstGeom prst="rect">
          <a:avLst/>
        </a:prstGeom>
        <a:noFill/>
        <a:ln>
          <a:noFill/>
        </a:ln>
      </xdr:spPr>
    </xdr:pic>
    <xdr:clientData/>
  </xdr:twoCellAnchor>
  <xdr:twoCellAnchor editAs="oneCell">
    <xdr:from>
      <xdr:col>13</xdr:col>
      <xdr:colOff>695325</xdr:colOff>
      <xdr:row>177</xdr:row>
      <xdr:rowOff>57150</xdr:rowOff>
    </xdr:from>
    <xdr:to>
      <xdr:col>15</xdr:col>
      <xdr:colOff>6073</xdr:colOff>
      <xdr:row>177</xdr:row>
      <xdr:rowOff>58330</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4038600" y="40509825"/>
          <a:ext cx="244198" cy="1180"/>
        </a:xfrm>
        <a:prstGeom prst="rect">
          <a:avLst/>
        </a:prstGeom>
        <a:noFill/>
        <a:ln>
          <a:noFill/>
        </a:ln>
      </xdr:spPr>
    </xdr:pic>
    <xdr:clientData/>
  </xdr:twoCellAnchor>
  <xdr:twoCellAnchor editAs="oneCell">
    <xdr:from>
      <xdr:col>3</xdr:col>
      <xdr:colOff>581024</xdr:colOff>
      <xdr:row>188</xdr:row>
      <xdr:rowOff>85724</xdr:rowOff>
    </xdr:from>
    <xdr:to>
      <xdr:col>7</xdr:col>
      <xdr:colOff>177522</xdr:colOff>
      <xdr:row>188</xdr:row>
      <xdr:rowOff>88047</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1466849" y="43014899"/>
          <a:ext cx="358498" cy="2323"/>
        </a:xfrm>
        <a:prstGeom prst="rect">
          <a:avLst/>
        </a:prstGeom>
        <a:noFill/>
        <a:ln>
          <a:noFill/>
        </a:ln>
      </xdr:spPr>
    </xdr:pic>
    <xdr:clientData/>
  </xdr:twoCellAnchor>
  <xdr:twoCellAnchor editAs="oneCell">
    <xdr:from>
      <xdr:col>1</xdr:col>
      <xdr:colOff>695325</xdr:colOff>
      <xdr:row>187</xdr:row>
      <xdr:rowOff>57150</xdr:rowOff>
    </xdr:from>
    <xdr:to>
      <xdr:col>3</xdr:col>
      <xdr:colOff>6073</xdr:colOff>
      <xdr:row>187</xdr:row>
      <xdr:rowOff>58330</xdr:rowOff>
    </xdr:to>
    <xdr:pic>
      <xdr:nvPicPr>
        <xdr:cNvPr id="149" name="Grafik 148" hidden="1"/>
        <xdr:cNvPicPr>
          <a:picLocks noChangeAspect="1"/>
        </xdr:cNvPicPr>
      </xdr:nvPicPr>
      <xdr:blipFill>
        <a:blip xmlns:r="http://schemas.openxmlformats.org/officeDocument/2006/relationships" r:embed="rId1" cstate="print"/>
        <a:stretch>
          <a:fillRect/>
        </a:stretch>
      </xdr:blipFill>
      <xdr:spPr>
        <a:xfrm>
          <a:off x="952500" y="42795825"/>
          <a:ext cx="244198" cy="1180"/>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252</xdr:row>
      <xdr:rowOff>285749</xdr:rowOff>
    </xdr:to>
    <xdr:pic>
      <xdr:nvPicPr>
        <xdr:cNvPr id="15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6538811"/>
          <a:ext cx="349250" cy="1335088"/>
        </a:xfrm>
        <a:prstGeom prst="rect">
          <a:avLst/>
        </a:prstGeom>
        <a:noFill/>
        <a:ln w="9525">
          <a:noFill/>
          <a:miter lim="800000"/>
          <a:headEnd/>
          <a:tailEnd/>
        </a:ln>
      </xdr:spPr>
    </xdr:pic>
    <xdr:clientData/>
  </xdr:twoCellAnchor>
  <xdr:twoCellAnchor editAs="oneCell">
    <xdr:from>
      <xdr:col>0</xdr:col>
      <xdr:colOff>0</xdr:colOff>
      <xdr:row>237</xdr:row>
      <xdr:rowOff>1585</xdr:rowOff>
    </xdr:from>
    <xdr:to>
      <xdr:col>0</xdr:col>
      <xdr:colOff>341313</xdr:colOff>
      <xdr:row>242</xdr:row>
      <xdr:rowOff>285749</xdr:rowOff>
    </xdr:to>
    <xdr:pic>
      <xdr:nvPicPr>
        <xdr:cNvPr id="151"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4265510"/>
          <a:ext cx="341313" cy="1331914"/>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232</xdr:row>
      <xdr:rowOff>285749</xdr:rowOff>
    </xdr:to>
    <xdr:pic>
      <xdr:nvPicPr>
        <xdr:cNvPr id="152"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1985861"/>
          <a:ext cx="357188" cy="1335088"/>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222</xdr:row>
      <xdr:rowOff>285750</xdr:rowOff>
    </xdr:to>
    <xdr:pic>
      <xdr:nvPicPr>
        <xdr:cNvPr id="153"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9710975"/>
          <a:ext cx="349250" cy="133350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202</xdr:row>
      <xdr:rowOff>290512</xdr:rowOff>
    </xdr:to>
    <xdr:pic>
      <xdr:nvPicPr>
        <xdr:cNvPr id="154"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159611"/>
          <a:ext cx="357188" cy="1336676"/>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192</xdr:row>
      <xdr:rowOff>193675</xdr:rowOff>
    </xdr:to>
    <xdr:pic>
      <xdr:nvPicPr>
        <xdr:cNvPr id="15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2738675"/>
          <a:ext cx="333375" cy="13366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330708</xdr:colOff>
      <xdr:row>212</xdr:row>
      <xdr:rowOff>266700</xdr:rowOff>
    </xdr:to>
    <xdr:pic>
      <xdr:nvPicPr>
        <xdr:cNvPr id="156"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7424974"/>
          <a:ext cx="311658" cy="1333501"/>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272</xdr:row>
      <xdr:rowOff>290511</xdr:rowOff>
    </xdr:to>
    <xdr:pic>
      <xdr:nvPicPr>
        <xdr:cNvPr id="15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1091761"/>
          <a:ext cx="357188" cy="1339851"/>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262</xdr:row>
      <xdr:rowOff>274638</xdr:rowOff>
    </xdr:to>
    <xdr:pic>
      <xdr:nvPicPr>
        <xdr:cNvPr id="15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8797763"/>
          <a:ext cx="341313" cy="1351025"/>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5</xdr:col>
      <xdr:colOff>6073</xdr:colOff>
      <xdr:row>187</xdr:row>
      <xdr:rowOff>58330</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466850" y="42795825"/>
          <a:ext cx="244198" cy="1180"/>
        </a:xfrm>
        <a:prstGeom prst="rect">
          <a:avLst/>
        </a:prstGeom>
        <a:noFill/>
        <a:ln>
          <a:noFill/>
        </a:ln>
      </xdr:spPr>
    </xdr:pic>
    <xdr:clientData/>
  </xdr:twoCellAnchor>
  <xdr:twoCellAnchor editAs="oneCell">
    <xdr:from>
      <xdr:col>5</xdr:col>
      <xdr:colOff>695325</xdr:colOff>
      <xdr:row>187</xdr:row>
      <xdr:rowOff>57150</xdr:rowOff>
    </xdr:from>
    <xdr:to>
      <xdr:col>7</xdr:col>
      <xdr:colOff>6073</xdr:colOff>
      <xdr:row>187</xdr:row>
      <xdr:rowOff>58330</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1981200" y="42795825"/>
          <a:ext cx="244198" cy="1180"/>
        </a:xfrm>
        <a:prstGeom prst="rect">
          <a:avLst/>
        </a:prstGeom>
        <a:noFill/>
        <a:ln>
          <a:noFill/>
        </a:ln>
      </xdr:spPr>
    </xdr:pic>
    <xdr:clientData/>
  </xdr:twoCellAnchor>
  <xdr:twoCellAnchor editAs="oneCell">
    <xdr:from>
      <xdr:col>7</xdr:col>
      <xdr:colOff>695325</xdr:colOff>
      <xdr:row>187</xdr:row>
      <xdr:rowOff>57150</xdr:rowOff>
    </xdr:from>
    <xdr:to>
      <xdr:col>9</xdr:col>
      <xdr:colOff>6073</xdr:colOff>
      <xdr:row>187</xdr:row>
      <xdr:rowOff>58330</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2495550" y="42795825"/>
          <a:ext cx="244198" cy="1180"/>
        </a:xfrm>
        <a:prstGeom prst="rect">
          <a:avLst/>
        </a:prstGeom>
        <a:noFill/>
        <a:ln>
          <a:noFill/>
        </a:ln>
      </xdr:spPr>
    </xdr:pic>
    <xdr:clientData/>
  </xdr:twoCellAnchor>
  <xdr:twoCellAnchor editAs="oneCell">
    <xdr:from>
      <xdr:col>9</xdr:col>
      <xdr:colOff>695325</xdr:colOff>
      <xdr:row>187</xdr:row>
      <xdr:rowOff>57150</xdr:rowOff>
    </xdr:from>
    <xdr:to>
      <xdr:col>11</xdr:col>
      <xdr:colOff>6073</xdr:colOff>
      <xdr:row>187</xdr:row>
      <xdr:rowOff>58330</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009900" y="42795825"/>
          <a:ext cx="244198" cy="1180"/>
        </a:xfrm>
        <a:prstGeom prst="rect">
          <a:avLst/>
        </a:prstGeom>
        <a:noFill/>
        <a:ln>
          <a:noFill/>
        </a:ln>
      </xdr:spPr>
    </xdr:pic>
    <xdr:clientData/>
  </xdr:twoCellAnchor>
  <xdr:twoCellAnchor editAs="oneCell">
    <xdr:from>
      <xdr:col>11</xdr:col>
      <xdr:colOff>695325</xdr:colOff>
      <xdr:row>187</xdr:row>
      <xdr:rowOff>57150</xdr:rowOff>
    </xdr:from>
    <xdr:to>
      <xdr:col>13</xdr:col>
      <xdr:colOff>6073</xdr:colOff>
      <xdr:row>187</xdr:row>
      <xdr:rowOff>58330</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3524250" y="42795825"/>
          <a:ext cx="244198" cy="1180"/>
        </a:xfrm>
        <a:prstGeom prst="rect">
          <a:avLst/>
        </a:prstGeom>
        <a:noFill/>
        <a:ln>
          <a:noFill/>
        </a:ln>
      </xdr:spPr>
    </xdr:pic>
    <xdr:clientData/>
  </xdr:twoCellAnchor>
  <xdr:twoCellAnchor editAs="oneCell">
    <xdr:from>
      <xdr:col>13</xdr:col>
      <xdr:colOff>695325</xdr:colOff>
      <xdr:row>187</xdr:row>
      <xdr:rowOff>57150</xdr:rowOff>
    </xdr:from>
    <xdr:to>
      <xdr:col>15</xdr:col>
      <xdr:colOff>6073</xdr:colOff>
      <xdr:row>187</xdr:row>
      <xdr:rowOff>58330</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4038600" y="42795825"/>
          <a:ext cx="244198" cy="1180"/>
        </a:xfrm>
        <a:prstGeom prst="rect">
          <a:avLst/>
        </a:prstGeom>
        <a:noFill/>
        <a:ln>
          <a:noFill/>
        </a:ln>
      </xdr:spPr>
    </xdr:pic>
    <xdr:clientData/>
  </xdr:twoCellAnchor>
  <xdr:twoCellAnchor editAs="oneCell">
    <xdr:from>
      <xdr:col>1</xdr:col>
      <xdr:colOff>695325</xdr:colOff>
      <xdr:row>197</xdr:row>
      <xdr:rowOff>57150</xdr:rowOff>
    </xdr:from>
    <xdr:to>
      <xdr:col>3</xdr:col>
      <xdr:colOff>6073</xdr:colOff>
      <xdr:row>197</xdr:row>
      <xdr:rowOff>58330</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952500" y="45215175"/>
          <a:ext cx="244198" cy="1180"/>
        </a:xfrm>
        <a:prstGeom prst="rect">
          <a:avLst/>
        </a:prstGeom>
        <a:noFill/>
        <a:ln>
          <a:noFill/>
        </a:ln>
      </xdr:spPr>
    </xdr:pic>
    <xdr:clientData/>
  </xdr:twoCellAnchor>
  <xdr:twoCellAnchor editAs="oneCell">
    <xdr:from>
      <xdr:col>3</xdr:col>
      <xdr:colOff>695325</xdr:colOff>
      <xdr:row>197</xdr:row>
      <xdr:rowOff>57150</xdr:rowOff>
    </xdr:from>
    <xdr:to>
      <xdr:col>5</xdr:col>
      <xdr:colOff>6073</xdr:colOff>
      <xdr:row>197</xdr:row>
      <xdr:rowOff>58330</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466850" y="45215175"/>
          <a:ext cx="244198" cy="1180"/>
        </a:xfrm>
        <a:prstGeom prst="rect">
          <a:avLst/>
        </a:prstGeom>
        <a:noFill/>
        <a:ln>
          <a:noFill/>
        </a:ln>
      </xdr:spPr>
    </xdr:pic>
    <xdr:clientData/>
  </xdr:twoCellAnchor>
  <xdr:twoCellAnchor editAs="oneCell">
    <xdr:from>
      <xdr:col>5</xdr:col>
      <xdr:colOff>695325</xdr:colOff>
      <xdr:row>197</xdr:row>
      <xdr:rowOff>57150</xdr:rowOff>
    </xdr:from>
    <xdr:to>
      <xdr:col>7</xdr:col>
      <xdr:colOff>6073</xdr:colOff>
      <xdr:row>197</xdr:row>
      <xdr:rowOff>58330</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1981200" y="45215175"/>
          <a:ext cx="244198" cy="1180"/>
        </a:xfrm>
        <a:prstGeom prst="rect">
          <a:avLst/>
        </a:prstGeom>
        <a:noFill/>
        <a:ln>
          <a:noFill/>
        </a:ln>
      </xdr:spPr>
    </xdr:pic>
    <xdr:clientData/>
  </xdr:twoCellAnchor>
  <xdr:twoCellAnchor editAs="oneCell">
    <xdr:from>
      <xdr:col>7</xdr:col>
      <xdr:colOff>695325</xdr:colOff>
      <xdr:row>197</xdr:row>
      <xdr:rowOff>57150</xdr:rowOff>
    </xdr:from>
    <xdr:to>
      <xdr:col>9</xdr:col>
      <xdr:colOff>6073</xdr:colOff>
      <xdr:row>197</xdr:row>
      <xdr:rowOff>58330</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2495550" y="45215175"/>
          <a:ext cx="244198" cy="1180"/>
        </a:xfrm>
        <a:prstGeom prst="rect">
          <a:avLst/>
        </a:prstGeom>
        <a:noFill/>
        <a:ln>
          <a:noFill/>
        </a:ln>
      </xdr:spPr>
    </xdr:pic>
    <xdr:clientData/>
  </xdr:twoCellAnchor>
  <xdr:twoCellAnchor editAs="oneCell">
    <xdr:from>
      <xdr:col>9</xdr:col>
      <xdr:colOff>695325</xdr:colOff>
      <xdr:row>197</xdr:row>
      <xdr:rowOff>57150</xdr:rowOff>
    </xdr:from>
    <xdr:to>
      <xdr:col>11</xdr:col>
      <xdr:colOff>6073</xdr:colOff>
      <xdr:row>197</xdr:row>
      <xdr:rowOff>58330</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009900" y="45215175"/>
          <a:ext cx="244198" cy="1180"/>
        </a:xfrm>
        <a:prstGeom prst="rect">
          <a:avLst/>
        </a:prstGeom>
        <a:noFill/>
        <a:ln>
          <a:noFill/>
        </a:ln>
      </xdr:spPr>
    </xdr:pic>
    <xdr:clientData/>
  </xdr:twoCellAnchor>
  <xdr:twoCellAnchor editAs="oneCell">
    <xdr:from>
      <xdr:col>11</xdr:col>
      <xdr:colOff>695325</xdr:colOff>
      <xdr:row>197</xdr:row>
      <xdr:rowOff>57150</xdr:rowOff>
    </xdr:from>
    <xdr:to>
      <xdr:col>13</xdr:col>
      <xdr:colOff>6073</xdr:colOff>
      <xdr:row>197</xdr:row>
      <xdr:rowOff>58330</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3524250" y="45215175"/>
          <a:ext cx="244198" cy="1180"/>
        </a:xfrm>
        <a:prstGeom prst="rect">
          <a:avLst/>
        </a:prstGeom>
        <a:noFill/>
        <a:ln>
          <a:noFill/>
        </a:ln>
      </xdr:spPr>
    </xdr:pic>
    <xdr:clientData/>
  </xdr:twoCellAnchor>
  <xdr:twoCellAnchor editAs="oneCell">
    <xdr:from>
      <xdr:col>13</xdr:col>
      <xdr:colOff>695325</xdr:colOff>
      <xdr:row>197</xdr:row>
      <xdr:rowOff>57150</xdr:rowOff>
    </xdr:from>
    <xdr:to>
      <xdr:col>15</xdr:col>
      <xdr:colOff>6073</xdr:colOff>
      <xdr:row>197</xdr:row>
      <xdr:rowOff>58330</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4038600" y="45215175"/>
          <a:ext cx="244198" cy="1180"/>
        </a:xfrm>
        <a:prstGeom prst="rect">
          <a:avLst/>
        </a:prstGeom>
        <a:noFill/>
        <a:ln>
          <a:noFill/>
        </a:ln>
      </xdr:spPr>
    </xdr:pic>
    <xdr:clientData/>
  </xdr:twoCellAnchor>
  <xdr:twoCellAnchor editAs="oneCell">
    <xdr:from>
      <xdr:col>1</xdr:col>
      <xdr:colOff>695325</xdr:colOff>
      <xdr:row>207</xdr:row>
      <xdr:rowOff>57150</xdr:rowOff>
    </xdr:from>
    <xdr:to>
      <xdr:col>3</xdr:col>
      <xdr:colOff>6073</xdr:colOff>
      <xdr:row>207</xdr:row>
      <xdr:rowOff>58330</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952500" y="47491650"/>
          <a:ext cx="244198" cy="1180"/>
        </a:xfrm>
        <a:prstGeom prst="rect">
          <a:avLst/>
        </a:prstGeom>
        <a:noFill/>
        <a:ln>
          <a:noFill/>
        </a:ln>
      </xdr:spPr>
    </xdr:pic>
    <xdr:clientData/>
  </xdr:twoCellAnchor>
  <xdr:twoCellAnchor editAs="oneCell">
    <xdr:from>
      <xdr:col>3</xdr:col>
      <xdr:colOff>695325</xdr:colOff>
      <xdr:row>207</xdr:row>
      <xdr:rowOff>57150</xdr:rowOff>
    </xdr:from>
    <xdr:to>
      <xdr:col>5</xdr:col>
      <xdr:colOff>6073</xdr:colOff>
      <xdr:row>207</xdr:row>
      <xdr:rowOff>58330</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466850" y="47491650"/>
          <a:ext cx="244198" cy="1180"/>
        </a:xfrm>
        <a:prstGeom prst="rect">
          <a:avLst/>
        </a:prstGeom>
        <a:noFill/>
        <a:ln>
          <a:noFill/>
        </a:ln>
      </xdr:spPr>
    </xdr:pic>
    <xdr:clientData/>
  </xdr:twoCellAnchor>
  <xdr:twoCellAnchor editAs="oneCell">
    <xdr:from>
      <xdr:col>5</xdr:col>
      <xdr:colOff>695325</xdr:colOff>
      <xdr:row>207</xdr:row>
      <xdr:rowOff>57150</xdr:rowOff>
    </xdr:from>
    <xdr:to>
      <xdr:col>7</xdr:col>
      <xdr:colOff>6073</xdr:colOff>
      <xdr:row>207</xdr:row>
      <xdr:rowOff>58330</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1981200" y="47491650"/>
          <a:ext cx="244198" cy="1180"/>
        </a:xfrm>
        <a:prstGeom prst="rect">
          <a:avLst/>
        </a:prstGeom>
        <a:noFill/>
        <a:ln>
          <a:noFill/>
        </a:ln>
      </xdr:spPr>
    </xdr:pic>
    <xdr:clientData/>
  </xdr:twoCellAnchor>
  <xdr:twoCellAnchor editAs="oneCell">
    <xdr:from>
      <xdr:col>7</xdr:col>
      <xdr:colOff>695325</xdr:colOff>
      <xdr:row>207</xdr:row>
      <xdr:rowOff>57150</xdr:rowOff>
    </xdr:from>
    <xdr:to>
      <xdr:col>9</xdr:col>
      <xdr:colOff>6073</xdr:colOff>
      <xdr:row>207</xdr:row>
      <xdr:rowOff>58330</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2495550" y="47491650"/>
          <a:ext cx="244198" cy="1180"/>
        </a:xfrm>
        <a:prstGeom prst="rect">
          <a:avLst/>
        </a:prstGeom>
        <a:noFill/>
        <a:ln>
          <a:noFill/>
        </a:ln>
      </xdr:spPr>
    </xdr:pic>
    <xdr:clientData/>
  </xdr:twoCellAnchor>
  <xdr:twoCellAnchor editAs="oneCell">
    <xdr:from>
      <xdr:col>9</xdr:col>
      <xdr:colOff>695325</xdr:colOff>
      <xdr:row>207</xdr:row>
      <xdr:rowOff>57150</xdr:rowOff>
    </xdr:from>
    <xdr:to>
      <xdr:col>11</xdr:col>
      <xdr:colOff>6073</xdr:colOff>
      <xdr:row>207</xdr:row>
      <xdr:rowOff>58330</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009900" y="47491650"/>
          <a:ext cx="244198" cy="1180"/>
        </a:xfrm>
        <a:prstGeom prst="rect">
          <a:avLst/>
        </a:prstGeom>
        <a:noFill/>
        <a:ln>
          <a:noFill/>
        </a:ln>
      </xdr:spPr>
    </xdr:pic>
    <xdr:clientData/>
  </xdr:twoCellAnchor>
  <xdr:twoCellAnchor editAs="oneCell">
    <xdr:from>
      <xdr:col>11</xdr:col>
      <xdr:colOff>695325</xdr:colOff>
      <xdr:row>207</xdr:row>
      <xdr:rowOff>57150</xdr:rowOff>
    </xdr:from>
    <xdr:to>
      <xdr:col>13</xdr:col>
      <xdr:colOff>6073</xdr:colOff>
      <xdr:row>207</xdr:row>
      <xdr:rowOff>58330</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3524250" y="47491650"/>
          <a:ext cx="244198" cy="1180"/>
        </a:xfrm>
        <a:prstGeom prst="rect">
          <a:avLst/>
        </a:prstGeom>
        <a:noFill/>
        <a:ln>
          <a:noFill/>
        </a:ln>
      </xdr:spPr>
    </xdr:pic>
    <xdr:clientData/>
  </xdr:twoCellAnchor>
  <xdr:twoCellAnchor editAs="oneCell">
    <xdr:from>
      <xdr:col>13</xdr:col>
      <xdr:colOff>695325</xdr:colOff>
      <xdr:row>207</xdr:row>
      <xdr:rowOff>57150</xdr:rowOff>
    </xdr:from>
    <xdr:to>
      <xdr:col>15</xdr:col>
      <xdr:colOff>6073</xdr:colOff>
      <xdr:row>207</xdr:row>
      <xdr:rowOff>58330</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4038600" y="47491650"/>
          <a:ext cx="244198" cy="1180"/>
        </a:xfrm>
        <a:prstGeom prst="rect">
          <a:avLst/>
        </a:prstGeom>
        <a:noFill/>
        <a:ln>
          <a:noFill/>
        </a:ln>
      </xdr:spPr>
    </xdr:pic>
    <xdr:clientData/>
  </xdr:twoCellAnchor>
  <xdr:twoCellAnchor editAs="oneCell">
    <xdr:from>
      <xdr:col>1</xdr:col>
      <xdr:colOff>695325</xdr:colOff>
      <xdr:row>217</xdr:row>
      <xdr:rowOff>57150</xdr:rowOff>
    </xdr:from>
    <xdr:to>
      <xdr:col>3</xdr:col>
      <xdr:colOff>6073</xdr:colOff>
      <xdr:row>217</xdr:row>
      <xdr:rowOff>58330</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952500" y="49768125"/>
          <a:ext cx="244198" cy="1180"/>
        </a:xfrm>
        <a:prstGeom prst="rect">
          <a:avLst/>
        </a:prstGeom>
        <a:noFill/>
        <a:ln>
          <a:noFill/>
        </a:ln>
      </xdr:spPr>
    </xdr:pic>
    <xdr:clientData/>
  </xdr:twoCellAnchor>
  <xdr:twoCellAnchor editAs="oneCell">
    <xdr:from>
      <xdr:col>3</xdr:col>
      <xdr:colOff>695325</xdr:colOff>
      <xdr:row>217</xdr:row>
      <xdr:rowOff>57150</xdr:rowOff>
    </xdr:from>
    <xdr:to>
      <xdr:col>5</xdr:col>
      <xdr:colOff>6073</xdr:colOff>
      <xdr:row>217</xdr:row>
      <xdr:rowOff>58330</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466850" y="49768125"/>
          <a:ext cx="244198" cy="1180"/>
        </a:xfrm>
        <a:prstGeom prst="rect">
          <a:avLst/>
        </a:prstGeom>
        <a:noFill/>
        <a:ln>
          <a:noFill/>
        </a:ln>
      </xdr:spPr>
    </xdr:pic>
    <xdr:clientData/>
  </xdr:twoCellAnchor>
  <xdr:twoCellAnchor editAs="oneCell">
    <xdr:from>
      <xdr:col>5</xdr:col>
      <xdr:colOff>695325</xdr:colOff>
      <xdr:row>217</xdr:row>
      <xdr:rowOff>57150</xdr:rowOff>
    </xdr:from>
    <xdr:to>
      <xdr:col>7</xdr:col>
      <xdr:colOff>6073</xdr:colOff>
      <xdr:row>217</xdr:row>
      <xdr:rowOff>58330</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1981200" y="49768125"/>
          <a:ext cx="244198" cy="1180"/>
        </a:xfrm>
        <a:prstGeom prst="rect">
          <a:avLst/>
        </a:prstGeom>
        <a:noFill/>
        <a:ln>
          <a:noFill/>
        </a:ln>
      </xdr:spPr>
    </xdr:pic>
    <xdr:clientData/>
  </xdr:twoCellAnchor>
  <xdr:twoCellAnchor editAs="oneCell">
    <xdr:from>
      <xdr:col>7</xdr:col>
      <xdr:colOff>695325</xdr:colOff>
      <xdr:row>217</xdr:row>
      <xdr:rowOff>57150</xdr:rowOff>
    </xdr:from>
    <xdr:to>
      <xdr:col>9</xdr:col>
      <xdr:colOff>6073</xdr:colOff>
      <xdr:row>217</xdr:row>
      <xdr:rowOff>58330</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2495550" y="49768125"/>
          <a:ext cx="244198" cy="1180"/>
        </a:xfrm>
        <a:prstGeom prst="rect">
          <a:avLst/>
        </a:prstGeom>
        <a:noFill/>
        <a:ln>
          <a:noFill/>
        </a:ln>
      </xdr:spPr>
    </xdr:pic>
    <xdr:clientData/>
  </xdr:twoCellAnchor>
  <xdr:twoCellAnchor editAs="oneCell">
    <xdr:from>
      <xdr:col>9</xdr:col>
      <xdr:colOff>695325</xdr:colOff>
      <xdr:row>217</xdr:row>
      <xdr:rowOff>57150</xdr:rowOff>
    </xdr:from>
    <xdr:to>
      <xdr:col>11</xdr:col>
      <xdr:colOff>6073</xdr:colOff>
      <xdr:row>217</xdr:row>
      <xdr:rowOff>58330</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009900" y="49768125"/>
          <a:ext cx="244198" cy="1180"/>
        </a:xfrm>
        <a:prstGeom prst="rect">
          <a:avLst/>
        </a:prstGeom>
        <a:noFill/>
        <a:ln>
          <a:noFill/>
        </a:ln>
      </xdr:spPr>
    </xdr:pic>
    <xdr:clientData/>
  </xdr:twoCellAnchor>
  <xdr:twoCellAnchor editAs="oneCell">
    <xdr:from>
      <xdr:col>11</xdr:col>
      <xdr:colOff>695325</xdr:colOff>
      <xdr:row>217</xdr:row>
      <xdr:rowOff>57150</xdr:rowOff>
    </xdr:from>
    <xdr:to>
      <xdr:col>13</xdr:col>
      <xdr:colOff>6073</xdr:colOff>
      <xdr:row>217</xdr:row>
      <xdr:rowOff>58330</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3524250" y="49768125"/>
          <a:ext cx="244198" cy="1180"/>
        </a:xfrm>
        <a:prstGeom prst="rect">
          <a:avLst/>
        </a:prstGeom>
        <a:noFill/>
        <a:ln>
          <a:noFill/>
        </a:ln>
      </xdr:spPr>
    </xdr:pic>
    <xdr:clientData/>
  </xdr:twoCellAnchor>
  <xdr:twoCellAnchor editAs="oneCell">
    <xdr:from>
      <xdr:col>13</xdr:col>
      <xdr:colOff>695325</xdr:colOff>
      <xdr:row>217</xdr:row>
      <xdr:rowOff>57150</xdr:rowOff>
    </xdr:from>
    <xdr:to>
      <xdr:col>15</xdr:col>
      <xdr:colOff>6073</xdr:colOff>
      <xdr:row>217</xdr:row>
      <xdr:rowOff>58330</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4038600" y="49768125"/>
          <a:ext cx="244198" cy="1180"/>
        </a:xfrm>
        <a:prstGeom prst="rect">
          <a:avLst/>
        </a:prstGeom>
        <a:noFill/>
        <a:ln>
          <a:noFill/>
        </a:ln>
      </xdr:spPr>
    </xdr:pic>
    <xdr:clientData/>
  </xdr:twoCellAnchor>
  <xdr:twoCellAnchor editAs="oneCell">
    <xdr:from>
      <xdr:col>1</xdr:col>
      <xdr:colOff>695325</xdr:colOff>
      <xdr:row>227</xdr:row>
      <xdr:rowOff>57150</xdr:rowOff>
    </xdr:from>
    <xdr:to>
      <xdr:col>3</xdr:col>
      <xdr:colOff>6073</xdr:colOff>
      <xdr:row>227</xdr:row>
      <xdr:rowOff>58330</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952500" y="52044600"/>
          <a:ext cx="244198" cy="1180"/>
        </a:xfrm>
        <a:prstGeom prst="rect">
          <a:avLst/>
        </a:prstGeom>
        <a:noFill/>
        <a:ln>
          <a:noFill/>
        </a:ln>
      </xdr:spPr>
    </xdr:pic>
    <xdr:clientData/>
  </xdr:twoCellAnchor>
  <xdr:twoCellAnchor editAs="oneCell">
    <xdr:from>
      <xdr:col>3</xdr:col>
      <xdr:colOff>695325</xdr:colOff>
      <xdr:row>227</xdr:row>
      <xdr:rowOff>57150</xdr:rowOff>
    </xdr:from>
    <xdr:to>
      <xdr:col>5</xdr:col>
      <xdr:colOff>6073</xdr:colOff>
      <xdr:row>227</xdr:row>
      <xdr:rowOff>58330</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466850" y="52044600"/>
          <a:ext cx="244198" cy="1180"/>
        </a:xfrm>
        <a:prstGeom prst="rect">
          <a:avLst/>
        </a:prstGeom>
        <a:noFill/>
        <a:ln>
          <a:noFill/>
        </a:ln>
      </xdr:spPr>
    </xdr:pic>
    <xdr:clientData/>
  </xdr:twoCellAnchor>
  <xdr:twoCellAnchor editAs="oneCell">
    <xdr:from>
      <xdr:col>5</xdr:col>
      <xdr:colOff>695325</xdr:colOff>
      <xdr:row>227</xdr:row>
      <xdr:rowOff>57150</xdr:rowOff>
    </xdr:from>
    <xdr:to>
      <xdr:col>7</xdr:col>
      <xdr:colOff>6073</xdr:colOff>
      <xdr:row>227</xdr:row>
      <xdr:rowOff>58330</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1981200" y="52044600"/>
          <a:ext cx="244198" cy="1180"/>
        </a:xfrm>
        <a:prstGeom prst="rect">
          <a:avLst/>
        </a:prstGeom>
        <a:noFill/>
        <a:ln>
          <a:noFill/>
        </a:ln>
      </xdr:spPr>
    </xdr:pic>
    <xdr:clientData/>
  </xdr:twoCellAnchor>
  <xdr:twoCellAnchor editAs="oneCell">
    <xdr:from>
      <xdr:col>7</xdr:col>
      <xdr:colOff>695325</xdr:colOff>
      <xdr:row>227</xdr:row>
      <xdr:rowOff>57150</xdr:rowOff>
    </xdr:from>
    <xdr:to>
      <xdr:col>9</xdr:col>
      <xdr:colOff>6073</xdr:colOff>
      <xdr:row>227</xdr:row>
      <xdr:rowOff>58330</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2495550" y="52044600"/>
          <a:ext cx="244198" cy="1180"/>
        </a:xfrm>
        <a:prstGeom prst="rect">
          <a:avLst/>
        </a:prstGeom>
        <a:noFill/>
        <a:ln>
          <a:noFill/>
        </a:ln>
      </xdr:spPr>
    </xdr:pic>
    <xdr:clientData/>
  </xdr:twoCellAnchor>
  <xdr:twoCellAnchor editAs="oneCell">
    <xdr:from>
      <xdr:col>9</xdr:col>
      <xdr:colOff>695325</xdr:colOff>
      <xdr:row>227</xdr:row>
      <xdr:rowOff>57150</xdr:rowOff>
    </xdr:from>
    <xdr:to>
      <xdr:col>11</xdr:col>
      <xdr:colOff>6073</xdr:colOff>
      <xdr:row>227</xdr:row>
      <xdr:rowOff>58330</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009900" y="52044600"/>
          <a:ext cx="244198" cy="1180"/>
        </a:xfrm>
        <a:prstGeom prst="rect">
          <a:avLst/>
        </a:prstGeom>
        <a:noFill/>
        <a:ln>
          <a:noFill/>
        </a:ln>
      </xdr:spPr>
    </xdr:pic>
    <xdr:clientData/>
  </xdr:twoCellAnchor>
  <xdr:twoCellAnchor editAs="oneCell">
    <xdr:from>
      <xdr:col>11</xdr:col>
      <xdr:colOff>695325</xdr:colOff>
      <xdr:row>227</xdr:row>
      <xdr:rowOff>57150</xdr:rowOff>
    </xdr:from>
    <xdr:to>
      <xdr:col>13</xdr:col>
      <xdr:colOff>6073</xdr:colOff>
      <xdr:row>227</xdr:row>
      <xdr:rowOff>58330</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3524250" y="52044600"/>
          <a:ext cx="244198" cy="1180"/>
        </a:xfrm>
        <a:prstGeom prst="rect">
          <a:avLst/>
        </a:prstGeom>
        <a:noFill/>
        <a:ln>
          <a:noFill/>
        </a:ln>
      </xdr:spPr>
    </xdr:pic>
    <xdr:clientData/>
  </xdr:twoCellAnchor>
  <xdr:twoCellAnchor editAs="oneCell">
    <xdr:from>
      <xdr:col>13</xdr:col>
      <xdr:colOff>695325</xdr:colOff>
      <xdr:row>227</xdr:row>
      <xdr:rowOff>57150</xdr:rowOff>
    </xdr:from>
    <xdr:to>
      <xdr:col>15</xdr:col>
      <xdr:colOff>6073</xdr:colOff>
      <xdr:row>227</xdr:row>
      <xdr:rowOff>58330</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4038600" y="52044600"/>
          <a:ext cx="244198" cy="1180"/>
        </a:xfrm>
        <a:prstGeom prst="rect">
          <a:avLst/>
        </a:prstGeom>
        <a:noFill/>
        <a:ln>
          <a:noFill/>
        </a:ln>
      </xdr:spPr>
    </xdr:pic>
    <xdr:clientData/>
  </xdr:twoCellAnchor>
  <xdr:twoCellAnchor editAs="oneCell">
    <xdr:from>
      <xdr:col>1</xdr:col>
      <xdr:colOff>695325</xdr:colOff>
      <xdr:row>237</xdr:row>
      <xdr:rowOff>57150</xdr:rowOff>
    </xdr:from>
    <xdr:to>
      <xdr:col>3</xdr:col>
      <xdr:colOff>6073</xdr:colOff>
      <xdr:row>237</xdr:row>
      <xdr:rowOff>58330</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952500" y="54321075"/>
          <a:ext cx="244198" cy="1180"/>
        </a:xfrm>
        <a:prstGeom prst="rect">
          <a:avLst/>
        </a:prstGeom>
        <a:noFill/>
        <a:ln>
          <a:noFill/>
        </a:ln>
      </xdr:spPr>
    </xdr:pic>
    <xdr:clientData/>
  </xdr:twoCellAnchor>
  <xdr:twoCellAnchor editAs="oneCell">
    <xdr:from>
      <xdr:col>3</xdr:col>
      <xdr:colOff>695325</xdr:colOff>
      <xdr:row>237</xdr:row>
      <xdr:rowOff>57150</xdr:rowOff>
    </xdr:from>
    <xdr:to>
      <xdr:col>5</xdr:col>
      <xdr:colOff>6073</xdr:colOff>
      <xdr:row>237</xdr:row>
      <xdr:rowOff>58330</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466850" y="54321075"/>
          <a:ext cx="244198" cy="1180"/>
        </a:xfrm>
        <a:prstGeom prst="rect">
          <a:avLst/>
        </a:prstGeom>
        <a:noFill/>
        <a:ln>
          <a:noFill/>
        </a:ln>
      </xdr:spPr>
    </xdr:pic>
    <xdr:clientData/>
  </xdr:twoCellAnchor>
  <xdr:twoCellAnchor editAs="oneCell">
    <xdr:from>
      <xdr:col>5</xdr:col>
      <xdr:colOff>695325</xdr:colOff>
      <xdr:row>237</xdr:row>
      <xdr:rowOff>57150</xdr:rowOff>
    </xdr:from>
    <xdr:to>
      <xdr:col>7</xdr:col>
      <xdr:colOff>6073</xdr:colOff>
      <xdr:row>237</xdr:row>
      <xdr:rowOff>58330</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1981200" y="54321075"/>
          <a:ext cx="244198" cy="1180"/>
        </a:xfrm>
        <a:prstGeom prst="rect">
          <a:avLst/>
        </a:prstGeom>
        <a:noFill/>
        <a:ln>
          <a:noFill/>
        </a:ln>
      </xdr:spPr>
    </xdr:pic>
    <xdr:clientData/>
  </xdr:twoCellAnchor>
  <xdr:twoCellAnchor editAs="oneCell">
    <xdr:from>
      <xdr:col>7</xdr:col>
      <xdr:colOff>695325</xdr:colOff>
      <xdr:row>237</xdr:row>
      <xdr:rowOff>57150</xdr:rowOff>
    </xdr:from>
    <xdr:to>
      <xdr:col>9</xdr:col>
      <xdr:colOff>6073</xdr:colOff>
      <xdr:row>237</xdr:row>
      <xdr:rowOff>58330</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2495550" y="54321075"/>
          <a:ext cx="244198" cy="1180"/>
        </a:xfrm>
        <a:prstGeom prst="rect">
          <a:avLst/>
        </a:prstGeom>
        <a:noFill/>
        <a:ln>
          <a:noFill/>
        </a:ln>
      </xdr:spPr>
    </xdr:pic>
    <xdr:clientData/>
  </xdr:twoCellAnchor>
  <xdr:twoCellAnchor editAs="oneCell">
    <xdr:from>
      <xdr:col>9</xdr:col>
      <xdr:colOff>695325</xdr:colOff>
      <xdr:row>237</xdr:row>
      <xdr:rowOff>57150</xdr:rowOff>
    </xdr:from>
    <xdr:to>
      <xdr:col>11</xdr:col>
      <xdr:colOff>6073</xdr:colOff>
      <xdr:row>237</xdr:row>
      <xdr:rowOff>58330</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009900" y="54321075"/>
          <a:ext cx="244198" cy="1180"/>
        </a:xfrm>
        <a:prstGeom prst="rect">
          <a:avLst/>
        </a:prstGeom>
        <a:noFill/>
        <a:ln>
          <a:noFill/>
        </a:ln>
      </xdr:spPr>
    </xdr:pic>
    <xdr:clientData/>
  </xdr:twoCellAnchor>
  <xdr:twoCellAnchor editAs="oneCell">
    <xdr:from>
      <xdr:col>11</xdr:col>
      <xdr:colOff>695325</xdr:colOff>
      <xdr:row>237</xdr:row>
      <xdr:rowOff>57150</xdr:rowOff>
    </xdr:from>
    <xdr:to>
      <xdr:col>13</xdr:col>
      <xdr:colOff>6073</xdr:colOff>
      <xdr:row>237</xdr:row>
      <xdr:rowOff>58330</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3524250" y="54321075"/>
          <a:ext cx="244198" cy="1180"/>
        </a:xfrm>
        <a:prstGeom prst="rect">
          <a:avLst/>
        </a:prstGeom>
        <a:noFill/>
        <a:ln>
          <a:noFill/>
        </a:ln>
      </xdr:spPr>
    </xdr:pic>
    <xdr:clientData/>
  </xdr:twoCellAnchor>
  <xdr:twoCellAnchor editAs="oneCell">
    <xdr:from>
      <xdr:col>13</xdr:col>
      <xdr:colOff>695325</xdr:colOff>
      <xdr:row>237</xdr:row>
      <xdr:rowOff>57150</xdr:rowOff>
    </xdr:from>
    <xdr:to>
      <xdr:col>15</xdr:col>
      <xdr:colOff>6073</xdr:colOff>
      <xdr:row>237</xdr:row>
      <xdr:rowOff>58330</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4038600" y="54321075"/>
          <a:ext cx="244198" cy="1180"/>
        </a:xfrm>
        <a:prstGeom prst="rect">
          <a:avLst/>
        </a:prstGeom>
        <a:noFill/>
        <a:ln>
          <a:noFill/>
        </a:ln>
      </xdr:spPr>
    </xdr:pic>
    <xdr:clientData/>
  </xdr:twoCellAnchor>
  <xdr:twoCellAnchor editAs="oneCell">
    <xdr:from>
      <xdr:col>1</xdr:col>
      <xdr:colOff>695325</xdr:colOff>
      <xdr:row>247</xdr:row>
      <xdr:rowOff>57150</xdr:rowOff>
    </xdr:from>
    <xdr:to>
      <xdr:col>3</xdr:col>
      <xdr:colOff>6073</xdr:colOff>
      <xdr:row>247</xdr:row>
      <xdr:rowOff>58330</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952500" y="56597550"/>
          <a:ext cx="244198" cy="1180"/>
        </a:xfrm>
        <a:prstGeom prst="rect">
          <a:avLst/>
        </a:prstGeom>
        <a:noFill/>
        <a:ln>
          <a:noFill/>
        </a:ln>
      </xdr:spPr>
    </xdr:pic>
    <xdr:clientData/>
  </xdr:twoCellAnchor>
  <xdr:twoCellAnchor editAs="oneCell">
    <xdr:from>
      <xdr:col>3</xdr:col>
      <xdr:colOff>695325</xdr:colOff>
      <xdr:row>247</xdr:row>
      <xdr:rowOff>57150</xdr:rowOff>
    </xdr:from>
    <xdr:to>
      <xdr:col>5</xdr:col>
      <xdr:colOff>6073</xdr:colOff>
      <xdr:row>247</xdr:row>
      <xdr:rowOff>58330</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466850" y="56597550"/>
          <a:ext cx="244198" cy="1180"/>
        </a:xfrm>
        <a:prstGeom prst="rect">
          <a:avLst/>
        </a:prstGeom>
        <a:noFill/>
        <a:ln>
          <a:noFill/>
        </a:ln>
      </xdr:spPr>
    </xdr:pic>
    <xdr:clientData/>
  </xdr:twoCellAnchor>
  <xdr:twoCellAnchor editAs="oneCell">
    <xdr:from>
      <xdr:col>5</xdr:col>
      <xdr:colOff>695325</xdr:colOff>
      <xdr:row>247</xdr:row>
      <xdr:rowOff>57150</xdr:rowOff>
    </xdr:from>
    <xdr:to>
      <xdr:col>7</xdr:col>
      <xdr:colOff>6073</xdr:colOff>
      <xdr:row>247</xdr:row>
      <xdr:rowOff>58330</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1981200" y="56597550"/>
          <a:ext cx="244198" cy="1180"/>
        </a:xfrm>
        <a:prstGeom prst="rect">
          <a:avLst/>
        </a:prstGeom>
        <a:noFill/>
        <a:ln>
          <a:noFill/>
        </a:ln>
      </xdr:spPr>
    </xdr:pic>
    <xdr:clientData/>
  </xdr:twoCellAnchor>
  <xdr:twoCellAnchor editAs="oneCell">
    <xdr:from>
      <xdr:col>7</xdr:col>
      <xdr:colOff>695325</xdr:colOff>
      <xdr:row>247</xdr:row>
      <xdr:rowOff>57150</xdr:rowOff>
    </xdr:from>
    <xdr:to>
      <xdr:col>9</xdr:col>
      <xdr:colOff>6073</xdr:colOff>
      <xdr:row>247</xdr:row>
      <xdr:rowOff>58330</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2495550" y="56597550"/>
          <a:ext cx="244198" cy="1180"/>
        </a:xfrm>
        <a:prstGeom prst="rect">
          <a:avLst/>
        </a:prstGeom>
        <a:noFill/>
        <a:ln>
          <a:noFill/>
        </a:ln>
      </xdr:spPr>
    </xdr:pic>
    <xdr:clientData/>
  </xdr:twoCellAnchor>
  <xdr:twoCellAnchor editAs="oneCell">
    <xdr:from>
      <xdr:col>9</xdr:col>
      <xdr:colOff>695325</xdr:colOff>
      <xdr:row>247</xdr:row>
      <xdr:rowOff>57150</xdr:rowOff>
    </xdr:from>
    <xdr:to>
      <xdr:col>11</xdr:col>
      <xdr:colOff>6073</xdr:colOff>
      <xdr:row>247</xdr:row>
      <xdr:rowOff>58330</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009900" y="56597550"/>
          <a:ext cx="244198" cy="1180"/>
        </a:xfrm>
        <a:prstGeom prst="rect">
          <a:avLst/>
        </a:prstGeom>
        <a:noFill/>
        <a:ln>
          <a:noFill/>
        </a:ln>
      </xdr:spPr>
    </xdr:pic>
    <xdr:clientData/>
  </xdr:twoCellAnchor>
  <xdr:twoCellAnchor editAs="oneCell">
    <xdr:from>
      <xdr:col>11</xdr:col>
      <xdr:colOff>695325</xdr:colOff>
      <xdr:row>247</xdr:row>
      <xdr:rowOff>57150</xdr:rowOff>
    </xdr:from>
    <xdr:to>
      <xdr:col>13</xdr:col>
      <xdr:colOff>6073</xdr:colOff>
      <xdr:row>247</xdr:row>
      <xdr:rowOff>58330</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3524250" y="56597550"/>
          <a:ext cx="244198" cy="1180"/>
        </a:xfrm>
        <a:prstGeom prst="rect">
          <a:avLst/>
        </a:prstGeom>
        <a:noFill/>
        <a:ln>
          <a:noFill/>
        </a:ln>
      </xdr:spPr>
    </xdr:pic>
    <xdr:clientData/>
  </xdr:twoCellAnchor>
  <xdr:twoCellAnchor editAs="oneCell">
    <xdr:from>
      <xdr:col>13</xdr:col>
      <xdr:colOff>695325</xdr:colOff>
      <xdr:row>247</xdr:row>
      <xdr:rowOff>57150</xdr:rowOff>
    </xdr:from>
    <xdr:to>
      <xdr:col>15</xdr:col>
      <xdr:colOff>6073</xdr:colOff>
      <xdr:row>247</xdr:row>
      <xdr:rowOff>58330</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4038600" y="56597550"/>
          <a:ext cx="244198" cy="1180"/>
        </a:xfrm>
        <a:prstGeom prst="rect">
          <a:avLst/>
        </a:prstGeom>
        <a:noFill/>
        <a:ln>
          <a:noFill/>
        </a:ln>
      </xdr:spPr>
    </xdr:pic>
    <xdr:clientData/>
  </xdr:twoCellAnchor>
  <xdr:twoCellAnchor editAs="oneCell">
    <xdr:from>
      <xdr:col>1</xdr:col>
      <xdr:colOff>695325</xdr:colOff>
      <xdr:row>257</xdr:row>
      <xdr:rowOff>57150</xdr:rowOff>
    </xdr:from>
    <xdr:to>
      <xdr:col>3</xdr:col>
      <xdr:colOff>6073</xdr:colOff>
      <xdr:row>257</xdr:row>
      <xdr:rowOff>58330</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952500" y="58874025"/>
          <a:ext cx="244198" cy="1180"/>
        </a:xfrm>
        <a:prstGeom prst="rect">
          <a:avLst/>
        </a:prstGeom>
        <a:noFill/>
        <a:ln>
          <a:noFill/>
        </a:ln>
      </xdr:spPr>
    </xdr:pic>
    <xdr:clientData/>
  </xdr:twoCellAnchor>
  <xdr:twoCellAnchor editAs="oneCell">
    <xdr:from>
      <xdr:col>3</xdr:col>
      <xdr:colOff>695325</xdr:colOff>
      <xdr:row>257</xdr:row>
      <xdr:rowOff>57150</xdr:rowOff>
    </xdr:from>
    <xdr:to>
      <xdr:col>5</xdr:col>
      <xdr:colOff>6073</xdr:colOff>
      <xdr:row>257</xdr:row>
      <xdr:rowOff>58330</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466850" y="58874025"/>
          <a:ext cx="244198" cy="1180"/>
        </a:xfrm>
        <a:prstGeom prst="rect">
          <a:avLst/>
        </a:prstGeom>
        <a:noFill/>
        <a:ln>
          <a:noFill/>
        </a:ln>
      </xdr:spPr>
    </xdr:pic>
    <xdr:clientData/>
  </xdr:twoCellAnchor>
  <xdr:twoCellAnchor editAs="oneCell">
    <xdr:from>
      <xdr:col>5</xdr:col>
      <xdr:colOff>695325</xdr:colOff>
      <xdr:row>257</xdr:row>
      <xdr:rowOff>57150</xdr:rowOff>
    </xdr:from>
    <xdr:to>
      <xdr:col>7</xdr:col>
      <xdr:colOff>6073</xdr:colOff>
      <xdr:row>257</xdr:row>
      <xdr:rowOff>58330</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1981200" y="58874025"/>
          <a:ext cx="244198" cy="1180"/>
        </a:xfrm>
        <a:prstGeom prst="rect">
          <a:avLst/>
        </a:prstGeom>
        <a:noFill/>
        <a:ln>
          <a:noFill/>
        </a:ln>
      </xdr:spPr>
    </xdr:pic>
    <xdr:clientData/>
  </xdr:twoCellAnchor>
  <xdr:twoCellAnchor editAs="oneCell">
    <xdr:from>
      <xdr:col>7</xdr:col>
      <xdr:colOff>695325</xdr:colOff>
      <xdr:row>257</xdr:row>
      <xdr:rowOff>57150</xdr:rowOff>
    </xdr:from>
    <xdr:to>
      <xdr:col>9</xdr:col>
      <xdr:colOff>6073</xdr:colOff>
      <xdr:row>257</xdr:row>
      <xdr:rowOff>58330</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2495550" y="58874025"/>
          <a:ext cx="244198" cy="1180"/>
        </a:xfrm>
        <a:prstGeom prst="rect">
          <a:avLst/>
        </a:prstGeom>
        <a:noFill/>
        <a:ln>
          <a:noFill/>
        </a:ln>
      </xdr:spPr>
    </xdr:pic>
    <xdr:clientData/>
  </xdr:twoCellAnchor>
  <xdr:twoCellAnchor editAs="oneCell">
    <xdr:from>
      <xdr:col>9</xdr:col>
      <xdr:colOff>695325</xdr:colOff>
      <xdr:row>257</xdr:row>
      <xdr:rowOff>57150</xdr:rowOff>
    </xdr:from>
    <xdr:to>
      <xdr:col>11</xdr:col>
      <xdr:colOff>6073</xdr:colOff>
      <xdr:row>257</xdr:row>
      <xdr:rowOff>58330</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009900" y="58874025"/>
          <a:ext cx="244198" cy="1180"/>
        </a:xfrm>
        <a:prstGeom prst="rect">
          <a:avLst/>
        </a:prstGeom>
        <a:noFill/>
        <a:ln>
          <a:noFill/>
        </a:ln>
      </xdr:spPr>
    </xdr:pic>
    <xdr:clientData/>
  </xdr:twoCellAnchor>
  <xdr:twoCellAnchor editAs="oneCell">
    <xdr:from>
      <xdr:col>11</xdr:col>
      <xdr:colOff>695325</xdr:colOff>
      <xdr:row>257</xdr:row>
      <xdr:rowOff>57150</xdr:rowOff>
    </xdr:from>
    <xdr:to>
      <xdr:col>13</xdr:col>
      <xdr:colOff>6073</xdr:colOff>
      <xdr:row>257</xdr:row>
      <xdr:rowOff>58330</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3524250" y="58874025"/>
          <a:ext cx="244198" cy="1180"/>
        </a:xfrm>
        <a:prstGeom prst="rect">
          <a:avLst/>
        </a:prstGeom>
        <a:noFill/>
        <a:ln>
          <a:noFill/>
        </a:ln>
      </xdr:spPr>
    </xdr:pic>
    <xdr:clientData/>
  </xdr:twoCellAnchor>
  <xdr:twoCellAnchor editAs="oneCell">
    <xdr:from>
      <xdr:col>13</xdr:col>
      <xdr:colOff>695325</xdr:colOff>
      <xdr:row>257</xdr:row>
      <xdr:rowOff>57150</xdr:rowOff>
    </xdr:from>
    <xdr:to>
      <xdr:col>15</xdr:col>
      <xdr:colOff>6073</xdr:colOff>
      <xdr:row>257</xdr:row>
      <xdr:rowOff>58330</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4038600" y="58874025"/>
          <a:ext cx="244198" cy="1180"/>
        </a:xfrm>
        <a:prstGeom prst="rect">
          <a:avLst/>
        </a:prstGeom>
        <a:noFill/>
        <a:ln>
          <a:noFill/>
        </a:ln>
      </xdr:spPr>
    </xdr:pic>
    <xdr:clientData/>
  </xdr:twoCellAnchor>
  <xdr:twoCellAnchor editAs="oneCell">
    <xdr:from>
      <xdr:col>1</xdr:col>
      <xdr:colOff>695325</xdr:colOff>
      <xdr:row>267</xdr:row>
      <xdr:rowOff>57150</xdr:rowOff>
    </xdr:from>
    <xdr:to>
      <xdr:col>3</xdr:col>
      <xdr:colOff>6073</xdr:colOff>
      <xdr:row>267</xdr:row>
      <xdr:rowOff>58330</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952500" y="61150500"/>
          <a:ext cx="244198" cy="1180"/>
        </a:xfrm>
        <a:prstGeom prst="rect">
          <a:avLst/>
        </a:prstGeom>
        <a:noFill/>
        <a:ln>
          <a:noFill/>
        </a:ln>
      </xdr:spPr>
    </xdr:pic>
    <xdr:clientData/>
  </xdr:twoCellAnchor>
  <xdr:twoCellAnchor editAs="oneCell">
    <xdr:from>
      <xdr:col>3</xdr:col>
      <xdr:colOff>695325</xdr:colOff>
      <xdr:row>267</xdr:row>
      <xdr:rowOff>57150</xdr:rowOff>
    </xdr:from>
    <xdr:to>
      <xdr:col>5</xdr:col>
      <xdr:colOff>6073</xdr:colOff>
      <xdr:row>267</xdr:row>
      <xdr:rowOff>58330</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466850" y="61150500"/>
          <a:ext cx="244198" cy="1180"/>
        </a:xfrm>
        <a:prstGeom prst="rect">
          <a:avLst/>
        </a:prstGeom>
        <a:noFill/>
        <a:ln>
          <a:noFill/>
        </a:ln>
      </xdr:spPr>
    </xdr:pic>
    <xdr:clientData/>
  </xdr:twoCellAnchor>
  <xdr:twoCellAnchor editAs="oneCell">
    <xdr:from>
      <xdr:col>5</xdr:col>
      <xdr:colOff>695325</xdr:colOff>
      <xdr:row>267</xdr:row>
      <xdr:rowOff>57150</xdr:rowOff>
    </xdr:from>
    <xdr:to>
      <xdr:col>7</xdr:col>
      <xdr:colOff>6073</xdr:colOff>
      <xdr:row>267</xdr:row>
      <xdr:rowOff>58330</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1981200" y="61150500"/>
          <a:ext cx="244198" cy="1180"/>
        </a:xfrm>
        <a:prstGeom prst="rect">
          <a:avLst/>
        </a:prstGeom>
        <a:noFill/>
        <a:ln>
          <a:noFill/>
        </a:ln>
      </xdr:spPr>
    </xdr:pic>
    <xdr:clientData/>
  </xdr:twoCellAnchor>
  <xdr:twoCellAnchor editAs="oneCell">
    <xdr:from>
      <xdr:col>7</xdr:col>
      <xdr:colOff>695325</xdr:colOff>
      <xdr:row>267</xdr:row>
      <xdr:rowOff>57150</xdr:rowOff>
    </xdr:from>
    <xdr:to>
      <xdr:col>9</xdr:col>
      <xdr:colOff>6073</xdr:colOff>
      <xdr:row>267</xdr:row>
      <xdr:rowOff>58330</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2495550" y="61150500"/>
          <a:ext cx="244198" cy="1180"/>
        </a:xfrm>
        <a:prstGeom prst="rect">
          <a:avLst/>
        </a:prstGeom>
        <a:noFill/>
        <a:ln>
          <a:noFill/>
        </a:ln>
      </xdr:spPr>
    </xdr:pic>
    <xdr:clientData/>
  </xdr:twoCellAnchor>
  <xdr:twoCellAnchor editAs="oneCell">
    <xdr:from>
      <xdr:col>9</xdr:col>
      <xdr:colOff>695325</xdr:colOff>
      <xdr:row>267</xdr:row>
      <xdr:rowOff>57150</xdr:rowOff>
    </xdr:from>
    <xdr:to>
      <xdr:col>11</xdr:col>
      <xdr:colOff>6073</xdr:colOff>
      <xdr:row>267</xdr:row>
      <xdr:rowOff>58330</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009900" y="61150500"/>
          <a:ext cx="244198" cy="1180"/>
        </a:xfrm>
        <a:prstGeom prst="rect">
          <a:avLst/>
        </a:prstGeom>
        <a:noFill/>
        <a:ln>
          <a:noFill/>
        </a:ln>
      </xdr:spPr>
    </xdr:pic>
    <xdr:clientData/>
  </xdr:twoCellAnchor>
  <xdr:twoCellAnchor editAs="oneCell">
    <xdr:from>
      <xdr:col>11</xdr:col>
      <xdr:colOff>695325</xdr:colOff>
      <xdr:row>267</xdr:row>
      <xdr:rowOff>57150</xdr:rowOff>
    </xdr:from>
    <xdr:to>
      <xdr:col>13</xdr:col>
      <xdr:colOff>6073</xdr:colOff>
      <xdr:row>267</xdr:row>
      <xdr:rowOff>58330</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3524250" y="61150500"/>
          <a:ext cx="244198" cy="1180"/>
        </a:xfrm>
        <a:prstGeom prst="rect">
          <a:avLst/>
        </a:prstGeom>
        <a:noFill/>
        <a:ln>
          <a:noFill/>
        </a:ln>
      </xdr:spPr>
    </xdr:pic>
    <xdr:clientData/>
  </xdr:twoCellAnchor>
  <xdr:twoCellAnchor editAs="oneCell">
    <xdr:from>
      <xdr:col>13</xdr:col>
      <xdr:colOff>695325</xdr:colOff>
      <xdr:row>267</xdr:row>
      <xdr:rowOff>57150</xdr:rowOff>
    </xdr:from>
    <xdr:to>
      <xdr:col>15</xdr:col>
      <xdr:colOff>6073</xdr:colOff>
      <xdr:row>267</xdr:row>
      <xdr:rowOff>58330</xdr:rowOff>
    </xdr:to>
    <xdr:pic>
      <xdr:nvPicPr>
        <xdr:cNvPr id="220" name="Grafik 219" hidden="1"/>
        <xdr:cNvPicPr>
          <a:picLocks noChangeAspect="1"/>
        </xdr:cNvPicPr>
      </xdr:nvPicPr>
      <xdr:blipFill>
        <a:blip xmlns:r="http://schemas.openxmlformats.org/officeDocument/2006/relationships" r:embed="rId1" cstate="print"/>
        <a:stretch>
          <a:fillRect/>
        </a:stretch>
      </xdr:blipFill>
      <xdr:spPr>
        <a:xfrm>
          <a:off x="4038600" y="61150500"/>
          <a:ext cx="244198" cy="1180"/>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282</xdr:row>
      <xdr:rowOff>282574</xdr:rowOff>
    </xdr:to>
    <xdr:pic>
      <xdr:nvPicPr>
        <xdr:cNvPr id="22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3368237"/>
          <a:ext cx="365125" cy="1331912"/>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3</xdr:col>
      <xdr:colOff>6073</xdr:colOff>
      <xdr:row>277</xdr:row>
      <xdr:rowOff>58330</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952500" y="63426975"/>
          <a:ext cx="244198" cy="1180"/>
        </a:xfrm>
        <a:prstGeom prst="rect">
          <a:avLst/>
        </a:prstGeom>
        <a:noFill/>
        <a:ln>
          <a:noFill/>
        </a:ln>
      </xdr:spPr>
    </xdr:pic>
    <xdr:clientData/>
  </xdr:twoCellAnchor>
  <xdr:twoCellAnchor editAs="oneCell">
    <xdr:from>
      <xdr:col>3</xdr:col>
      <xdr:colOff>695325</xdr:colOff>
      <xdr:row>277</xdr:row>
      <xdr:rowOff>57150</xdr:rowOff>
    </xdr:from>
    <xdr:to>
      <xdr:col>5</xdr:col>
      <xdr:colOff>6073</xdr:colOff>
      <xdr:row>277</xdr:row>
      <xdr:rowOff>58330</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466850" y="63426975"/>
          <a:ext cx="244198" cy="1180"/>
        </a:xfrm>
        <a:prstGeom prst="rect">
          <a:avLst/>
        </a:prstGeom>
        <a:noFill/>
        <a:ln>
          <a:noFill/>
        </a:ln>
      </xdr:spPr>
    </xdr:pic>
    <xdr:clientData/>
  </xdr:twoCellAnchor>
  <xdr:twoCellAnchor editAs="oneCell">
    <xdr:from>
      <xdr:col>5</xdr:col>
      <xdr:colOff>695325</xdr:colOff>
      <xdr:row>277</xdr:row>
      <xdr:rowOff>57150</xdr:rowOff>
    </xdr:from>
    <xdr:to>
      <xdr:col>7</xdr:col>
      <xdr:colOff>6073</xdr:colOff>
      <xdr:row>277</xdr:row>
      <xdr:rowOff>58330</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1981200" y="63426975"/>
          <a:ext cx="244198" cy="1180"/>
        </a:xfrm>
        <a:prstGeom prst="rect">
          <a:avLst/>
        </a:prstGeom>
        <a:noFill/>
        <a:ln>
          <a:noFill/>
        </a:ln>
      </xdr:spPr>
    </xdr:pic>
    <xdr:clientData/>
  </xdr:twoCellAnchor>
  <xdr:twoCellAnchor editAs="oneCell">
    <xdr:from>
      <xdr:col>7</xdr:col>
      <xdr:colOff>695325</xdr:colOff>
      <xdr:row>277</xdr:row>
      <xdr:rowOff>57150</xdr:rowOff>
    </xdr:from>
    <xdr:to>
      <xdr:col>9</xdr:col>
      <xdr:colOff>6073</xdr:colOff>
      <xdr:row>277</xdr:row>
      <xdr:rowOff>58330</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2495550" y="63426975"/>
          <a:ext cx="244198" cy="1180"/>
        </a:xfrm>
        <a:prstGeom prst="rect">
          <a:avLst/>
        </a:prstGeom>
        <a:noFill/>
        <a:ln>
          <a:noFill/>
        </a:ln>
      </xdr:spPr>
    </xdr:pic>
    <xdr:clientData/>
  </xdr:twoCellAnchor>
  <xdr:twoCellAnchor editAs="oneCell">
    <xdr:from>
      <xdr:col>9</xdr:col>
      <xdr:colOff>695325</xdr:colOff>
      <xdr:row>277</xdr:row>
      <xdr:rowOff>57150</xdr:rowOff>
    </xdr:from>
    <xdr:to>
      <xdr:col>11</xdr:col>
      <xdr:colOff>6073</xdr:colOff>
      <xdr:row>277</xdr:row>
      <xdr:rowOff>58330</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009900" y="63426975"/>
          <a:ext cx="244198" cy="1180"/>
        </a:xfrm>
        <a:prstGeom prst="rect">
          <a:avLst/>
        </a:prstGeom>
        <a:noFill/>
        <a:ln>
          <a:noFill/>
        </a:ln>
      </xdr:spPr>
    </xdr:pic>
    <xdr:clientData/>
  </xdr:twoCellAnchor>
  <xdr:twoCellAnchor editAs="oneCell">
    <xdr:from>
      <xdr:col>11</xdr:col>
      <xdr:colOff>695325</xdr:colOff>
      <xdr:row>277</xdr:row>
      <xdr:rowOff>57150</xdr:rowOff>
    </xdr:from>
    <xdr:to>
      <xdr:col>13</xdr:col>
      <xdr:colOff>6073</xdr:colOff>
      <xdr:row>277</xdr:row>
      <xdr:rowOff>58330</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3524250" y="63426975"/>
          <a:ext cx="244198" cy="1180"/>
        </a:xfrm>
        <a:prstGeom prst="rect">
          <a:avLst/>
        </a:prstGeom>
        <a:noFill/>
        <a:ln>
          <a:noFill/>
        </a:ln>
      </xdr:spPr>
    </xdr:pic>
    <xdr:clientData/>
  </xdr:twoCellAnchor>
  <xdr:twoCellAnchor editAs="oneCell">
    <xdr:from>
      <xdr:col>13</xdr:col>
      <xdr:colOff>695325</xdr:colOff>
      <xdr:row>277</xdr:row>
      <xdr:rowOff>57150</xdr:rowOff>
    </xdr:from>
    <xdr:to>
      <xdr:col>15</xdr:col>
      <xdr:colOff>6073</xdr:colOff>
      <xdr:row>277</xdr:row>
      <xdr:rowOff>58330</xdr:rowOff>
    </xdr:to>
    <xdr:pic>
      <xdr:nvPicPr>
        <xdr:cNvPr id="228" name="Grafik 227" hidden="1"/>
        <xdr:cNvPicPr>
          <a:picLocks noChangeAspect="1"/>
        </xdr:cNvPicPr>
      </xdr:nvPicPr>
      <xdr:blipFill>
        <a:blip xmlns:r="http://schemas.openxmlformats.org/officeDocument/2006/relationships" r:embed="rId1" cstate="print"/>
        <a:stretch>
          <a:fillRect/>
        </a:stretch>
      </xdr:blipFill>
      <xdr:spPr>
        <a:xfrm>
          <a:off x="4038600" y="63426975"/>
          <a:ext cx="244198" cy="1180"/>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292</xdr:row>
      <xdr:rowOff>290512</xdr:rowOff>
    </xdr:to>
    <xdr:pic>
      <xdr:nvPicPr>
        <xdr:cNvPr id="22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5644711"/>
          <a:ext cx="349250" cy="1339851"/>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3</xdr:col>
      <xdr:colOff>6073</xdr:colOff>
      <xdr:row>287</xdr:row>
      <xdr:rowOff>58330</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952500" y="65703450"/>
          <a:ext cx="244198" cy="1180"/>
        </a:xfrm>
        <a:prstGeom prst="rect">
          <a:avLst/>
        </a:prstGeom>
        <a:noFill/>
        <a:ln>
          <a:noFill/>
        </a:ln>
      </xdr:spPr>
    </xdr:pic>
    <xdr:clientData/>
  </xdr:twoCellAnchor>
  <xdr:twoCellAnchor editAs="oneCell">
    <xdr:from>
      <xdr:col>3</xdr:col>
      <xdr:colOff>695325</xdr:colOff>
      <xdr:row>287</xdr:row>
      <xdr:rowOff>57150</xdr:rowOff>
    </xdr:from>
    <xdr:to>
      <xdr:col>5</xdr:col>
      <xdr:colOff>6073</xdr:colOff>
      <xdr:row>287</xdr:row>
      <xdr:rowOff>58330</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466850" y="65703450"/>
          <a:ext cx="244198" cy="1180"/>
        </a:xfrm>
        <a:prstGeom prst="rect">
          <a:avLst/>
        </a:prstGeom>
        <a:noFill/>
        <a:ln>
          <a:noFill/>
        </a:ln>
      </xdr:spPr>
    </xdr:pic>
    <xdr:clientData/>
  </xdr:twoCellAnchor>
  <xdr:twoCellAnchor editAs="oneCell">
    <xdr:from>
      <xdr:col>5</xdr:col>
      <xdr:colOff>695325</xdr:colOff>
      <xdr:row>287</xdr:row>
      <xdr:rowOff>57150</xdr:rowOff>
    </xdr:from>
    <xdr:to>
      <xdr:col>7</xdr:col>
      <xdr:colOff>6073</xdr:colOff>
      <xdr:row>287</xdr:row>
      <xdr:rowOff>58330</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1981200" y="65703450"/>
          <a:ext cx="244198" cy="1180"/>
        </a:xfrm>
        <a:prstGeom prst="rect">
          <a:avLst/>
        </a:prstGeom>
        <a:noFill/>
        <a:ln>
          <a:noFill/>
        </a:ln>
      </xdr:spPr>
    </xdr:pic>
    <xdr:clientData/>
  </xdr:twoCellAnchor>
  <xdr:twoCellAnchor editAs="oneCell">
    <xdr:from>
      <xdr:col>7</xdr:col>
      <xdr:colOff>695325</xdr:colOff>
      <xdr:row>287</xdr:row>
      <xdr:rowOff>57150</xdr:rowOff>
    </xdr:from>
    <xdr:to>
      <xdr:col>9</xdr:col>
      <xdr:colOff>6073</xdr:colOff>
      <xdr:row>287</xdr:row>
      <xdr:rowOff>58330</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2495550" y="65703450"/>
          <a:ext cx="244198" cy="1180"/>
        </a:xfrm>
        <a:prstGeom prst="rect">
          <a:avLst/>
        </a:prstGeom>
        <a:noFill/>
        <a:ln>
          <a:noFill/>
        </a:ln>
      </xdr:spPr>
    </xdr:pic>
    <xdr:clientData/>
  </xdr:twoCellAnchor>
  <xdr:twoCellAnchor editAs="oneCell">
    <xdr:from>
      <xdr:col>9</xdr:col>
      <xdr:colOff>695325</xdr:colOff>
      <xdr:row>287</xdr:row>
      <xdr:rowOff>57150</xdr:rowOff>
    </xdr:from>
    <xdr:to>
      <xdr:col>11</xdr:col>
      <xdr:colOff>6073</xdr:colOff>
      <xdr:row>287</xdr:row>
      <xdr:rowOff>58330</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009900" y="65703450"/>
          <a:ext cx="244198" cy="1180"/>
        </a:xfrm>
        <a:prstGeom prst="rect">
          <a:avLst/>
        </a:prstGeom>
        <a:noFill/>
        <a:ln>
          <a:noFill/>
        </a:ln>
      </xdr:spPr>
    </xdr:pic>
    <xdr:clientData/>
  </xdr:twoCellAnchor>
  <xdr:twoCellAnchor editAs="oneCell">
    <xdr:from>
      <xdr:col>11</xdr:col>
      <xdr:colOff>695325</xdr:colOff>
      <xdr:row>287</xdr:row>
      <xdr:rowOff>57150</xdr:rowOff>
    </xdr:from>
    <xdr:to>
      <xdr:col>13</xdr:col>
      <xdr:colOff>6073</xdr:colOff>
      <xdr:row>287</xdr:row>
      <xdr:rowOff>58330</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3524250" y="65703450"/>
          <a:ext cx="244198" cy="1180"/>
        </a:xfrm>
        <a:prstGeom prst="rect">
          <a:avLst/>
        </a:prstGeom>
        <a:noFill/>
        <a:ln>
          <a:noFill/>
        </a:ln>
      </xdr:spPr>
    </xdr:pic>
    <xdr:clientData/>
  </xdr:twoCellAnchor>
  <xdr:twoCellAnchor editAs="oneCell">
    <xdr:from>
      <xdr:col>13</xdr:col>
      <xdr:colOff>695325</xdr:colOff>
      <xdr:row>287</xdr:row>
      <xdr:rowOff>57150</xdr:rowOff>
    </xdr:from>
    <xdr:to>
      <xdr:col>15</xdr:col>
      <xdr:colOff>6073</xdr:colOff>
      <xdr:row>287</xdr:row>
      <xdr:rowOff>58330</xdr:rowOff>
    </xdr:to>
    <xdr:pic>
      <xdr:nvPicPr>
        <xdr:cNvPr id="236" name="Grafik 235" hidden="1"/>
        <xdr:cNvPicPr>
          <a:picLocks noChangeAspect="1"/>
        </xdr:cNvPicPr>
      </xdr:nvPicPr>
      <xdr:blipFill>
        <a:blip xmlns:r="http://schemas.openxmlformats.org/officeDocument/2006/relationships" r:embed="rId1" cstate="print"/>
        <a:stretch>
          <a:fillRect/>
        </a:stretch>
      </xdr:blipFill>
      <xdr:spPr>
        <a:xfrm>
          <a:off x="4038600" y="65703450"/>
          <a:ext cx="244198" cy="1180"/>
        </a:xfrm>
        <a:prstGeom prst="rect">
          <a:avLst/>
        </a:prstGeom>
        <a:noFill/>
        <a:ln>
          <a:noFill/>
        </a:ln>
      </xdr:spPr>
    </xdr:pic>
    <xdr:clientData/>
  </xdr:twoCellAnchor>
  <xdr:twoCellAnchor editAs="oneCell">
    <xdr:from>
      <xdr:col>0</xdr:col>
      <xdr:colOff>0</xdr:colOff>
      <xdr:row>296</xdr:row>
      <xdr:rowOff>198437</xdr:rowOff>
    </xdr:from>
    <xdr:to>
      <xdr:col>0</xdr:col>
      <xdr:colOff>341313</xdr:colOff>
      <xdr:row>302</xdr:row>
      <xdr:rowOff>284161</xdr:rowOff>
    </xdr:to>
    <xdr:pic>
      <xdr:nvPicPr>
        <xdr:cNvPr id="23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7921187"/>
          <a:ext cx="341313" cy="1333499"/>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3</xdr:col>
      <xdr:colOff>6073</xdr:colOff>
      <xdr:row>297</xdr:row>
      <xdr:rowOff>58330</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952500" y="67979925"/>
          <a:ext cx="244198" cy="1180"/>
        </a:xfrm>
        <a:prstGeom prst="rect">
          <a:avLst/>
        </a:prstGeom>
        <a:noFill/>
        <a:ln>
          <a:noFill/>
        </a:ln>
      </xdr:spPr>
    </xdr:pic>
    <xdr:clientData/>
  </xdr:twoCellAnchor>
  <xdr:twoCellAnchor editAs="oneCell">
    <xdr:from>
      <xdr:col>3</xdr:col>
      <xdr:colOff>695325</xdr:colOff>
      <xdr:row>297</xdr:row>
      <xdr:rowOff>57150</xdr:rowOff>
    </xdr:from>
    <xdr:to>
      <xdr:col>5</xdr:col>
      <xdr:colOff>6073</xdr:colOff>
      <xdr:row>297</xdr:row>
      <xdr:rowOff>58330</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466850" y="67979925"/>
          <a:ext cx="244198" cy="1180"/>
        </a:xfrm>
        <a:prstGeom prst="rect">
          <a:avLst/>
        </a:prstGeom>
        <a:noFill/>
        <a:ln>
          <a:noFill/>
        </a:ln>
      </xdr:spPr>
    </xdr:pic>
    <xdr:clientData/>
  </xdr:twoCellAnchor>
  <xdr:twoCellAnchor editAs="oneCell">
    <xdr:from>
      <xdr:col>5</xdr:col>
      <xdr:colOff>695325</xdr:colOff>
      <xdr:row>297</xdr:row>
      <xdr:rowOff>57150</xdr:rowOff>
    </xdr:from>
    <xdr:to>
      <xdr:col>7</xdr:col>
      <xdr:colOff>6073</xdr:colOff>
      <xdr:row>297</xdr:row>
      <xdr:rowOff>58330</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1981200" y="67979925"/>
          <a:ext cx="244198" cy="1180"/>
        </a:xfrm>
        <a:prstGeom prst="rect">
          <a:avLst/>
        </a:prstGeom>
        <a:noFill/>
        <a:ln>
          <a:noFill/>
        </a:ln>
      </xdr:spPr>
    </xdr:pic>
    <xdr:clientData/>
  </xdr:twoCellAnchor>
  <xdr:twoCellAnchor editAs="oneCell">
    <xdr:from>
      <xdr:col>7</xdr:col>
      <xdr:colOff>695325</xdr:colOff>
      <xdr:row>297</xdr:row>
      <xdr:rowOff>57150</xdr:rowOff>
    </xdr:from>
    <xdr:to>
      <xdr:col>9</xdr:col>
      <xdr:colOff>6073</xdr:colOff>
      <xdr:row>297</xdr:row>
      <xdr:rowOff>58330</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2495550" y="67979925"/>
          <a:ext cx="244198" cy="1180"/>
        </a:xfrm>
        <a:prstGeom prst="rect">
          <a:avLst/>
        </a:prstGeom>
        <a:noFill/>
        <a:ln>
          <a:noFill/>
        </a:ln>
      </xdr:spPr>
    </xdr:pic>
    <xdr:clientData/>
  </xdr:twoCellAnchor>
  <xdr:twoCellAnchor editAs="oneCell">
    <xdr:from>
      <xdr:col>9</xdr:col>
      <xdr:colOff>695325</xdr:colOff>
      <xdr:row>297</xdr:row>
      <xdr:rowOff>57150</xdr:rowOff>
    </xdr:from>
    <xdr:to>
      <xdr:col>11</xdr:col>
      <xdr:colOff>6073</xdr:colOff>
      <xdr:row>297</xdr:row>
      <xdr:rowOff>58330</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009900" y="67979925"/>
          <a:ext cx="244198" cy="1180"/>
        </a:xfrm>
        <a:prstGeom prst="rect">
          <a:avLst/>
        </a:prstGeom>
        <a:noFill/>
        <a:ln>
          <a:noFill/>
        </a:ln>
      </xdr:spPr>
    </xdr:pic>
    <xdr:clientData/>
  </xdr:twoCellAnchor>
  <xdr:twoCellAnchor editAs="oneCell">
    <xdr:from>
      <xdr:col>11</xdr:col>
      <xdr:colOff>695325</xdr:colOff>
      <xdr:row>297</xdr:row>
      <xdr:rowOff>57150</xdr:rowOff>
    </xdr:from>
    <xdr:to>
      <xdr:col>13</xdr:col>
      <xdr:colOff>6073</xdr:colOff>
      <xdr:row>297</xdr:row>
      <xdr:rowOff>58330</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3524250" y="67979925"/>
          <a:ext cx="244198" cy="1180"/>
        </a:xfrm>
        <a:prstGeom prst="rect">
          <a:avLst/>
        </a:prstGeom>
        <a:noFill/>
        <a:ln>
          <a:noFill/>
        </a:ln>
      </xdr:spPr>
    </xdr:pic>
    <xdr:clientData/>
  </xdr:twoCellAnchor>
  <xdr:twoCellAnchor editAs="oneCell">
    <xdr:from>
      <xdr:col>13</xdr:col>
      <xdr:colOff>695325</xdr:colOff>
      <xdr:row>297</xdr:row>
      <xdr:rowOff>57150</xdr:rowOff>
    </xdr:from>
    <xdr:to>
      <xdr:col>15</xdr:col>
      <xdr:colOff>6073</xdr:colOff>
      <xdr:row>297</xdr:row>
      <xdr:rowOff>58330</xdr:rowOff>
    </xdr:to>
    <xdr:pic>
      <xdr:nvPicPr>
        <xdr:cNvPr id="244" name="Grafik 243" hidden="1"/>
        <xdr:cNvPicPr>
          <a:picLocks noChangeAspect="1"/>
        </xdr:cNvPicPr>
      </xdr:nvPicPr>
      <xdr:blipFill>
        <a:blip xmlns:r="http://schemas.openxmlformats.org/officeDocument/2006/relationships" r:embed="rId1" cstate="print"/>
        <a:stretch>
          <a:fillRect/>
        </a:stretch>
      </xdr:blipFill>
      <xdr:spPr>
        <a:xfrm>
          <a:off x="4038600" y="67979925"/>
          <a:ext cx="244198" cy="1180"/>
        </a:xfrm>
        <a:prstGeom prst="rect">
          <a:avLst/>
        </a:prstGeom>
        <a:noFill/>
        <a:ln>
          <a:noFill/>
        </a:ln>
      </xdr:spPr>
    </xdr:pic>
    <xdr:clientData/>
  </xdr:twoCellAnchor>
  <xdr:twoCellAnchor editAs="oneCell">
    <xdr:from>
      <xdr:col>0</xdr:col>
      <xdr:colOff>1</xdr:colOff>
      <xdr:row>307</xdr:row>
      <xdr:rowOff>0</xdr:rowOff>
    </xdr:from>
    <xdr:to>
      <xdr:col>0</xdr:col>
      <xdr:colOff>357189</xdr:colOff>
      <xdr:row>312</xdr:row>
      <xdr:rowOff>287338</xdr:rowOff>
    </xdr:to>
    <xdr:pic>
      <xdr:nvPicPr>
        <xdr:cNvPr id="245"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0199250"/>
          <a:ext cx="357188" cy="1335088"/>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3</xdr:col>
      <xdr:colOff>6073</xdr:colOff>
      <xdr:row>307</xdr:row>
      <xdr:rowOff>58330</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952500" y="70256400"/>
          <a:ext cx="244198" cy="1180"/>
        </a:xfrm>
        <a:prstGeom prst="rect">
          <a:avLst/>
        </a:prstGeom>
        <a:noFill/>
        <a:ln>
          <a:noFill/>
        </a:ln>
      </xdr:spPr>
    </xdr:pic>
    <xdr:clientData/>
  </xdr:twoCellAnchor>
  <xdr:twoCellAnchor editAs="oneCell">
    <xdr:from>
      <xdr:col>3</xdr:col>
      <xdr:colOff>695325</xdr:colOff>
      <xdr:row>307</xdr:row>
      <xdr:rowOff>57150</xdr:rowOff>
    </xdr:from>
    <xdr:to>
      <xdr:col>5</xdr:col>
      <xdr:colOff>6073</xdr:colOff>
      <xdr:row>307</xdr:row>
      <xdr:rowOff>58330</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466850" y="70256400"/>
          <a:ext cx="244198" cy="1180"/>
        </a:xfrm>
        <a:prstGeom prst="rect">
          <a:avLst/>
        </a:prstGeom>
        <a:noFill/>
        <a:ln>
          <a:noFill/>
        </a:ln>
      </xdr:spPr>
    </xdr:pic>
    <xdr:clientData/>
  </xdr:twoCellAnchor>
  <xdr:twoCellAnchor editAs="oneCell">
    <xdr:from>
      <xdr:col>5</xdr:col>
      <xdr:colOff>695325</xdr:colOff>
      <xdr:row>307</xdr:row>
      <xdr:rowOff>57150</xdr:rowOff>
    </xdr:from>
    <xdr:to>
      <xdr:col>7</xdr:col>
      <xdr:colOff>6073</xdr:colOff>
      <xdr:row>307</xdr:row>
      <xdr:rowOff>58330</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1981200" y="70256400"/>
          <a:ext cx="244198" cy="1180"/>
        </a:xfrm>
        <a:prstGeom prst="rect">
          <a:avLst/>
        </a:prstGeom>
        <a:noFill/>
        <a:ln>
          <a:noFill/>
        </a:ln>
      </xdr:spPr>
    </xdr:pic>
    <xdr:clientData/>
  </xdr:twoCellAnchor>
  <xdr:twoCellAnchor editAs="oneCell">
    <xdr:from>
      <xdr:col>7</xdr:col>
      <xdr:colOff>695325</xdr:colOff>
      <xdr:row>307</xdr:row>
      <xdr:rowOff>57150</xdr:rowOff>
    </xdr:from>
    <xdr:to>
      <xdr:col>9</xdr:col>
      <xdr:colOff>6073</xdr:colOff>
      <xdr:row>307</xdr:row>
      <xdr:rowOff>58330</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2495550" y="70256400"/>
          <a:ext cx="244198" cy="1180"/>
        </a:xfrm>
        <a:prstGeom prst="rect">
          <a:avLst/>
        </a:prstGeom>
        <a:noFill/>
        <a:ln>
          <a:noFill/>
        </a:ln>
      </xdr:spPr>
    </xdr:pic>
    <xdr:clientData/>
  </xdr:twoCellAnchor>
  <xdr:twoCellAnchor editAs="oneCell">
    <xdr:from>
      <xdr:col>9</xdr:col>
      <xdr:colOff>695325</xdr:colOff>
      <xdr:row>307</xdr:row>
      <xdr:rowOff>57150</xdr:rowOff>
    </xdr:from>
    <xdr:to>
      <xdr:col>11</xdr:col>
      <xdr:colOff>6073</xdr:colOff>
      <xdr:row>307</xdr:row>
      <xdr:rowOff>58330</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009900" y="70256400"/>
          <a:ext cx="244198" cy="1180"/>
        </a:xfrm>
        <a:prstGeom prst="rect">
          <a:avLst/>
        </a:prstGeom>
        <a:noFill/>
        <a:ln>
          <a:noFill/>
        </a:ln>
      </xdr:spPr>
    </xdr:pic>
    <xdr:clientData/>
  </xdr:twoCellAnchor>
  <xdr:twoCellAnchor editAs="oneCell">
    <xdr:from>
      <xdr:col>11</xdr:col>
      <xdr:colOff>695325</xdr:colOff>
      <xdr:row>307</xdr:row>
      <xdr:rowOff>57150</xdr:rowOff>
    </xdr:from>
    <xdr:to>
      <xdr:col>13</xdr:col>
      <xdr:colOff>6073</xdr:colOff>
      <xdr:row>307</xdr:row>
      <xdr:rowOff>58330</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3524250" y="70256400"/>
          <a:ext cx="244198" cy="1180"/>
        </a:xfrm>
        <a:prstGeom prst="rect">
          <a:avLst/>
        </a:prstGeom>
        <a:noFill/>
        <a:ln>
          <a:noFill/>
        </a:ln>
      </xdr:spPr>
    </xdr:pic>
    <xdr:clientData/>
  </xdr:twoCellAnchor>
  <xdr:twoCellAnchor editAs="oneCell">
    <xdr:from>
      <xdr:col>13</xdr:col>
      <xdr:colOff>695325</xdr:colOff>
      <xdr:row>307</xdr:row>
      <xdr:rowOff>57150</xdr:rowOff>
    </xdr:from>
    <xdr:to>
      <xdr:col>15</xdr:col>
      <xdr:colOff>6073</xdr:colOff>
      <xdr:row>307</xdr:row>
      <xdr:rowOff>58330</xdr:rowOff>
    </xdr:to>
    <xdr:pic>
      <xdr:nvPicPr>
        <xdr:cNvPr id="252" name="Grafik 251" hidden="1"/>
        <xdr:cNvPicPr>
          <a:picLocks noChangeAspect="1"/>
        </xdr:cNvPicPr>
      </xdr:nvPicPr>
      <xdr:blipFill>
        <a:blip xmlns:r="http://schemas.openxmlformats.org/officeDocument/2006/relationships" r:embed="rId1" cstate="print"/>
        <a:stretch>
          <a:fillRect/>
        </a:stretch>
      </xdr:blipFill>
      <xdr:spPr>
        <a:xfrm>
          <a:off x="4038600" y="70256400"/>
          <a:ext cx="244198" cy="1180"/>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322</xdr:row>
      <xdr:rowOff>290512</xdr:rowOff>
    </xdr:to>
    <xdr:pic>
      <xdr:nvPicPr>
        <xdr:cNvPr id="25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2475725"/>
          <a:ext cx="349250" cy="1338262"/>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3</xdr:col>
      <xdr:colOff>6073</xdr:colOff>
      <xdr:row>317</xdr:row>
      <xdr:rowOff>58330</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952500" y="72532875"/>
          <a:ext cx="244198" cy="1180"/>
        </a:xfrm>
        <a:prstGeom prst="rect">
          <a:avLst/>
        </a:prstGeom>
        <a:noFill/>
        <a:ln>
          <a:noFill/>
        </a:ln>
      </xdr:spPr>
    </xdr:pic>
    <xdr:clientData/>
  </xdr:twoCellAnchor>
  <xdr:twoCellAnchor editAs="oneCell">
    <xdr:from>
      <xdr:col>3</xdr:col>
      <xdr:colOff>695325</xdr:colOff>
      <xdr:row>317</xdr:row>
      <xdr:rowOff>57150</xdr:rowOff>
    </xdr:from>
    <xdr:to>
      <xdr:col>5</xdr:col>
      <xdr:colOff>6073</xdr:colOff>
      <xdr:row>317</xdr:row>
      <xdr:rowOff>58330</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466850" y="72532875"/>
          <a:ext cx="244198" cy="1180"/>
        </a:xfrm>
        <a:prstGeom prst="rect">
          <a:avLst/>
        </a:prstGeom>
        <a:noFill/>
        <a:ln>
          <a:noFill/>
        </a:ln>
      </xdr:spPr>
    </xdr:pic>
    <xdr:clientData/>
  </xdr:twoCellAnchor>
  <xdr:twoCellAnchor editAs="oneCell">
    <xdr:from>
      <xdr:col>5</xdr:col>
      <xdr:colOff>695325</xdr:colOff>
      <xdr:row>317</xdr:row>
      <xdr:rowOff>57150</xdr:rowOff>
    </xdr:from>
    <xdr:to>
      <xdr:col>7</xdr:col>
      <xdr:colOff>6073</xdr:colOff>
      <xdr:row>317</xdr:row>
      <xdr:rowOff>58330</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1981200" y="72532875"/>
          <a:ext cx="244198" cy="1180"/>
        </a:xfrm>
        <a:prstGeom prst="rect">
          <a:avLst/>
        </a:prstGeom>
        <a:noFill/>
        <a:ln>
          <a:noFill/>
        </a:ln>
      </xdr:spPr>
    </xdr:pic>
    <xdr:clientData/>
  </xdr:twoCellAnchor>
  <xdr:twoCellAnchor editAs="oneCell">
    <xdr:from>
      <xdr:col>7</xdr:col>
      <xdr:colOff>695325</xdr:colOff>
      <xdr:row>317</xdr:row>
      <xdr:rowOff>57150</xdr:rowOff>
    </xdr:from>
    <xdr:to>
      <xdr:col>9</xdr:col>
      <xdr:colOff>6073</xdr:colOff>
      <xdr:row>317</xdr:row>
      <xdr:rowOff>58330</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2495550" y="72532875"/>
          <a:ext cx="244198" cy="1180"/>
        </a:xfrm>
        <a:prstGeom prst="rect">
          <a:avLst/>
        </a:prstGeom>
        <a:noFill/>
        <a:ln>
          <a:noFill/>
        </a:ln>
      </xdr:spPr>
    </xdr:pic>
    <xdr:clientData/>
  </xdr:twoCellAnchor>
  <xdr:twoCellAnchor editAs="oneCell">
    <xdr:from>
      <xdr:col>9</xdr:col>
      <xdr:colOff>695325</xdr:colOff>
      <xdr:row>317</xdr:row>
      <xdr:rowOff>57150</xdr:rowOff>
    </xdr:from>
    <xdr:to>
      <xdr:col>11</xdr:col>
      <xdr:colOff>6073</xdr:colOff>
      <xdr:row>317</xdr:row>
      <xdr:rowOff>58330</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009900" y="72532875"/>
          <a:ext cx="244198" cy="1180"/>
        </a:xfrm>
        <a:prstGeom prst="rect">
          <a:avLst/>
        </a:prstGeom>
        <a:noFill/>
        <a:ln>
          <a:noFill/>
        </a:ln>
      </xdr:spPr>
    </xdr:pic>
    <xdr:clientData/>
  </xdr:twoCellAnchor>
  <xdr:twoCellAnchor editAs="oneCell">
    <xdr:from>
      <xdr:col>11</xdr:col>
      <xdr:colOff>695325</xdr:colOff>
      <xdr:row>317</xdr:row>
      <xdr:rowOff>57150</xdr:rowOff>
    </xdr:from>
    <xdr:to>
      <xdr:col>13</xdr:col>
      <xdr:colOff>6073</xdr:colOff>
      <xdr:row>317</xdr:row>
      <xdr:rowOff>58330</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3524250" y="72532875"/>
          <a:ext cx="244198" cy="1180"/>
        </a:xfrm>
        <a:prstGeom prst="rect">
          <a:avLst/>
        </a:prstGeom>
        <a:noFill/>
        <a:ln>
          <a:noFill/>
        </a:ln>
      </xdr:spPr>
    </xdr:pic>
    <xdr:clientData/>
  </xdr:twoCellAnchor>
  <xdr:twoCellAnchor editAs="oneCell">
    <xdr:from>
      <xdr:col>13</xdr:col>
      <xdr:colOff>695325</xdr:colOff>
      <xdr:row>317</xdr:row>
      <xdr:rowOff>57150</xdr:rowOff>
    </xdr:from>
    <xdr:to>
      <xdr:col>15</xdr:col>
      <xdr:colOff>6073</xdr:colOff>
      <xdr:row>317</xdr:row>
      <xdr:rowOff>58330</xdr:rowOff>
    </xdr:to>
    <xdr:pic>
      <xdr:nvPicPr>
        <xdr:cNvPr id="260" name="Grafik 259" hidden="1"/>
        <xdr:cNvPicPr>
          <a:picLocks noChangeAspect="1"/>
        </xdr:cNvPicPr>
      </xdr:nvPicPr>
      <xdr:blipFill>
        <a:blip xmlns:r="http://schemas.openxmlformats.org/officeDocument/2006/relationships" r:embed="rId1" cstate="print"/>
        <a:stretch>
          <a:fillRect/>
        </a:stretch>
      </xdr:blipFill>
      <xdr:spPr>
        <a:xfrm>
          <a:off x="4038600" y="72532875"/>
          <a:ext cx="244198" cy="1180"/>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1" name="Diagramm 2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7</xdr:col>
      <xdr:colOff>6073</xdr:colOff>
      <xdr:row>327</xdr:row>
      <xdr:rowOff>58330</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1981200" y="74809350"/>
          <a:ext cx="244198" cy="1180"/>
        </a:xfrm>
        <a:prstGeom prst="rect">
          <a:avLst/>
        </a:prstGeom>
        <a:noFill/>
        <a:ln>
          <a:noFill/>
        </a:ln>
      </xdr:spPr>
    </xdr:pic>
    <xdr:clientData/>
  </xdr:twoCellAnchor>
  <xdr:twoCellAnchor editAs="oneCell">
    <xdr:from>
      <xdr:col>7</xdr:col>
      <xdr:colOff>695325</xdr:colOff>
      <xdr:row>327</xdr:row>
      <xdr:rowOff>57150</xdr:rowOff>
    </xdr:from>
    <xdr:to>
      <xdr:col>9</xdr:col>
      <xdr:colOff>6073</xdr:colOff>
      <xdr:row>327</xdr:row>
      <xdr:rowOff>58330</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2495550" y="74809350"/>
          <a:ext cx="244198" cy="1180"/>
        </a:xfrm>
        <a:prstGeom prst="rect">
          <a:avLst/>
        </a:prstGeom>
        <a:noFill/>
        <a:ln>
          <a:noFill/>
        </a:ln>
      </xdr:spPr>
    </xdr:pic>
    <xdr:clientData/>
  </xdr:twoCellAnchor>
  <xdr:twoCellAnchor editAs="oneCell">
    <xdr:from>
      <xdr:col>9</xdr:col>
      <xdr:colOff>695325</xdr:colOff>
      <xdr:row>327</xdr:row>
      <xdr:rowOff>57150</xdr:rowOff>
    </xdr:from>
    <xdr:to>
      <xdr:col>11</xdr:col>
      <xdr:colOff>6073</xdr:colOff>
      <xdr:row>327</xdr:row>
      <xdr:rowOff>58330</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009900" y="74809350"/>
          <a:ext cx="244198" cy="1180"/>
        </a:xfrm>
        <a:prstGeom prst="rect">
          <a:avLst/>
        </a:prstGeom>
        <a:noFill/>
        <a:ln>
          <a:noFill/>
        </a:ln>
      </xdr:spPr>
    </xdr:pic>
    <xdr:clientData/>
  </xdr:twoCellAnchor>
  <xdr:twoCellAnchor editAs="oneCell">
    <xdr:from>
      <xdr:col>11</xdr:col>
      <xdr:colOff>695325</xdr:colOff>
      <xdr:row>327</xdr:row>
      <xdr:rowOff>57150</xdr:rowOff>
    </xdr:from>
    <xdr:to>
      <xdr:col>13</xdr:col>
      <xdr:colOff>6073</xdr:colOff>
      <xdr:row>327</xdr:row>
      <xdr:rowOff>58330</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3524250" y="74809350"/>
          <a:ext cx="244198" cy="1180"/>
        </a:xfrm>
        <a:prstGeom prst="rect">
          <a:avLst/>
        </a:prstGeom>
        <a:noFill/>
        <a:ln>
          <a:noFill/>
        </a:ln>
      </xdr:spPr>
    </xdr:pic>
    <xdr:clientData/>
  </xdr:twoCellAnchor>
  <xdr:twoCellAnchor editAs="oneCell">
    <xdr:from>
      <xdr:col>13</xdr:col>
      <xdr:colOff>695325</xdr:colOff>
      <xdr:row>327</xdr:row>
      <xdr:rowOff>57150</xdr:rowOff>
    </xdr:from>
    <xdr:to>
      <xdr:col>15</xdr:col>
      <xdr:colOff>6073</xdr:colOff>
      <xdr:row>327</xdr:row>
      <xdr:rowOff>58330</xdr:rowOff>
    </xdr:to>
    <xdr:pic>
      <xdr:nvPicPr>
        <xdr:cNvPr id="266" name="Grafik 265" hidden="1"/>
        <xdr:cNvPicPr>
          <a:picLocks noChangeAspect="1"/>
        </xdr:cNvPicPr>
      </xdr:nvPicPr>
      <xdr:blipFill>
        <a:blip xmlns:r="http://schemas.openxmlformats.org/officeDocument/2006/relationships" r:embed="rId1" cstate="print"/>
        <a:stretch>
          <a:fillRect/>
        </a:stretch>
      </xdr:blipFill>
      <xdr:spPr>
        <a:xfrm>
          <a:off x="4038600" y="74809350"/>
          <a:ext cx="244198" cy="1180"/>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332</xdr:row>
      <xdr:rowOff>265113</xdr:rowOff>
    </xdr:to>
    <xdr:pic>
      <xdr:nvPicPr>
        <xdr:cNvPr id="26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4734736"/>
          <a:ext cx="325438" cy="1339851"/>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3</xdr:col>
      <xdr:colOff>6073</xdr:colOff>
      <xdr:row>327</xdr:row>
      <xdr:rowOff>58330</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952500" y="74809350"/>
          <a:ext cx="244198" cy="1180"/>
        </a:xfrm>
        <a:prstGeom prst="rect">
          <a:avLst/>
        </a:prstGeom>
        <a:noFill/>
        <a:ln>
          <a:noFill/>
        </a:ln>
      </xdr:spPr>
    </xdr:pic>
    <xdr:clientData/>
  </xdr:twoCellAnchor>
  <xdr:twoCellAnchor editAs="oneCell">
    <xdr:from>
      <xdr:col>3</xdr:col>
      <xdr:colOff>695325</xdr:colOff>
      <xdr:row>327</xdr:row>
      <xdr:rowOff>57150</xdr:rowOff>
    </xdr:from>
    <xdr:to>
      <xdr:col>5</xdr:col>
      <xdr:colOff>6073</xdr:colOff>
      <xdr:row>327</xdr:row>
      <xdr:rowOff>58330</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466850" y="74809350"/>
          <a:ext cx="244198" cy="1180"/>
        </a:xfrm>
        <a:prstGeom prst="rect">
          <a:avLst/>
        </a:prstGeom>
        <a:noFill/>
        <a:ln>
          <a:noFill/>
        </a:ln>
      </xdr:spPr>
    </xdr:pic>
    <xdr:clientData/>
  </xdr:twoCellAnchor>
  <xdr:twoCellAnchor editAs="oneCell">
    <xdr:from>
      <xdr:col>5</xdr:col>
      <xdr:colOff>695325</xdr:colOff>
      <xdr:row>327</xdr:row>
      <xdr:rowOff>57150</xdr:rowOff>
    </xdr:from>
    <xdr:to>
      <xdr:col>7</xdr:col>
      <xdr:colOff>6073</xdr:colOff>
      <xdr:row>327</xdr:row>
      <xdr:rowOff>58330</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1981200" y="74809350"/>
          <a:ext cx="244198" cy="1180"/>
        </a:xfrm>
        <a:prstGeom prst="rect">
          <a:avLst/>
        </a:prstGeom>
        <a:noFill/>
        <a:ln>
          <a:noFill/>
        </a:ln>
      </xdr:spPr>
    </xdr:pic>
    <xdr:clientData/>
  </xdr:twoCellAnchor>
  <xdr:twoCellAnchor editAs="oneCell">
    <xdr:from>
      <xdr:col>7</xdr:col>
      <xdr:colOff>695325</xdr:colOff>
      <xdr:row>327</xdr:row>
      <xdr:rowOff>57150</xdr:rowOff>
    </xdr:from>
    <xdr:to>
      <xdr:col>9</xdr:col>
      <xdr:colOff>6073</xdr:colOff>
      <xdr:row>327</xdr:row>
      <xdr:rowOff>58330</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2495550" y="74809350"/>
          <a:ext cx="244198" cy="1180"/>
        </a:xfrm>
        <a:prstGeom prst="rect">
          <a:avLst/>
        </a:prstGeom>
        <a:noFill/>
        <a:ln>
          <a:noFill/>
        </a:ln>
      </xdr:spPr>
    </xdr:pic>
    <xdr:clientData/>
  </xdr:twoCellAnchor>
  <xdr:twoCellAnchor editAs="oneCell">
    <xdr:from>
      <xdr:col>9</xdr:col>
      <xdr:colOff>695325</xdr:colOff>
      <xdr:row>327</xdr:row>
      <xdr:rowOff>57150</xdr:rowOff>
    </xdr:from>
    <xdr:to>
      <xdr:col>11</xdr:col>
      <xdr:colOff>6073</xdr:colOff>
      <xdr:row>327</xdr:row>
      <xdr:rowOff>58330</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009900" y="74809350"/>
          <a:ext cx="244198" cy="1180"/>
        </a:xfrm>
        <a:prstGeom prst="rect">
          <a:avLst/>
        </a:prstGeom>
        <a:noFill/>
        <a:ln>
          <a:noFill/>
        </a:ln>
      </xdr:spPr>
    </xdr:pic>
    <xdr:clientData/>
  </xdr:twoCellAnchor>
  <xdr:twoCellAnchor editAs="oneCell">
    <xdr:from>
      <xdr:col>11</xdr:col>
      <xdr:colOff>695325</xdr:colOff>
      <xdr:row>327</xdr:row>
      <xdr:rowOff>57150</xdr:rowOff>
    </xdr:from>
    <xdr:to>
      <xdr:col>13</xdr:col>
      <xdr:colOff>6073</xdr:colOff>
      <xdr:row>327</xdr:row>
      <xdr:rowOff>58330</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3524250" y="74809350"/>
          <a:ext cx="244198" cy="1180"/>
        </a:xfrm>
        <a:prstGeom prst="rect">
          <a:avLst/>
        </a:prstGeom>
        <a:noFill/>
        <a:ln>
          <a:noFill/>
        </a:ln>
      </xdr:spPr>
    </xdr:pic>
    <xdr:clientData/>
  </xdr:twoCellAnchor>
  <xdr:twoCellAnchor editAs="oneCell">
    <xdr:from>
      <xdr:col>13</xdr:col>
      <xdr:colOff>695325</xdr:colOff>
      <xdr:row>327</xdr:row>
      <xdr:rowOff>57150</xdr:rowOff>
    </xdr:from>
    <xdr:to>
      <xdr:col>15</xdr:col>
      <xdr:colOff>6073</xdr:colOff>
      <xdr:row>327</xdr:row>
      <xdr:rowOff>58330</xdr:rowOff>
    </xdr:to>
    <xdr:pic>
      <xdr:nvPicPr>
        <xdr:cNvPr id="274" name="Grafik 273" hidden="1"/>
        <xdr:cNvPicPr>
          <a:picLocks noChangeAspect="1"/>
        </xdr:cNvPicPr>
      </xdr:nvPicPr>
      <xdr:blipFill>
        <a:blip xmlns:r="http://schemas.openxmlformats.org/officeDocument/2006/relationships" r:embed="rId1" cstate="print"/>
        <a:stretch>
          <a:fillRect/>
        </a:stretch>
      </xdr:blipFill>
      <xdr:spPr>
        <a:xfrm>
          <a:off x="4038600" y="74809350"/>
          <a:ext cx="244198" cy="1180"/>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0</xdr:colOff>
      <xdr:row>74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104775</xdr:colOff>
      <xdr:row>215</xdr:row>
      <xdr:rowOff>0</xdr:rowOff>
    </xdr:from>
    <xdr:to>
      <xdr:col>21</xdr:col>
      <xdr:colOff>1466850</xdr:colOff>
      <xdr:row>223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6" name="Diagramm 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7937</xdr:colOff>
      <xdr:row>7</xdr:row>
      <xdr:rowOff>95250</xdr:rowOff>
    </xdr:from>
    <xdr:to>
      <xdr:col>1</xdr:col>
      <xdr:colOff>7937</xdr:colOff>
      <xdr:row>13</xdr:row>
      <xdr:rowOff>301625</xdr:rowOff>
    </xdr:to>
    <xdr:pic>
      <xdr:nvPicPr>
        <xdr:cNvPr id="307"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17</xdr:row>
      <xdr:rowOff>95250</xdr:rowOff>
    </xdr:from>
    <xdr:to>
      <xdr:col>1</xdr:col>
      <xdr:colOff>7937</xdr:colOff>
      <xdr:row>23</xdr:row>
      <xdr:rowOff>158750</xdr:rowOff>
    </xdr:to>
    <xdr:pic>
      <xdr:nvPicPr>
        <xdr:cNvPr id="30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27</xdr:row>
      <xdr:rowOff>95250</xdr:rowOff>
    </xdr:from>
    <xdr:to>
      <xdr:col>1</xdr:col>
      <xdr:colOff>7937</xdr:colOff>
      <xdr:row>33</xdr:row>
      <xdr:rowOff>158750</xdr:rowOff>
    </xdr:to>
    <xdr:pic>
      <xdr:nvPicPr>
        <xdr:cNvPr id="30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37</xdr:row>
      <xdr:rowOff>95250</xdr:rowOff>
    </xdr:from>
    <xdr:to>
      <xdr:col>1</xdr:col>
      <xdr:colOff>7937</xdr:colOff>
      <xdr:row>43</xdr:row>
      <xdr:rowOff>158750</xdr:rowOff>
    </xdr:to>
    <xdr:pic>
      <xdr:nvPicPr>
        <xdr:cNvPr id="310"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47</xdr:row>
      <xdr:rowOff>95250</xdr:rowOff>
    </xdr:from>
    <xdr:to>
      <xdr:col>1</xdr:col>
      <xdr:colOff>7937</xdr:colOff>
      <xdr:row>53</xdr:row>
      <xdr:rowOff>158750</xdr:rowOff>
    </xdr:to>
    <xdr:pic>
      <xdr:nvPicPr>
        <xdr:cNvPr id="311"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57</xdr:row>
      <xdr:rowOff>95250</xdr:rowOff>
    </xdr:from>
    <xdr:to>
      <xdr:col>1</xdr:col>
      <xdr:colOff>7937</xdr:colOff>
      <xdr:row>63</xdr:row>
      <xdr:rowOff>158750</xdr:rowOff>
    </xdr:to>
    <xdr:pic>
      <xdr:nvPicPr>
        <xdr:cNvPr id="31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67</xdr:row>
      <xdr:rowOff>95250</xdr:rowOff>
    </xdr:from>
    <xdr:to>
      <xdr:col>1</xdr:col>
      <xdr:colOff>7937</xdr:colOff>
      <xdr:row>73</xdr:row>
      <xdr:rowOff>158750</xdr:rowOff>
    </xdr:to>
    <xdr:pic>
      <xdr:nvPicPr>
        <xdr:cNvPr id="313"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77</xdr:row>
      <xdr:rowOff>95250</xdr:rowOff>
    </xdr:from>
    <xdr:to>
      <xdr:col>1</xdr:col>
      <xdr:colOff>7937</xdr:colOff>
      <xdr:row>83</xdr:row>
      <xdr:rowOff>158750</xdr:rowOff>
    </xdr:to>
    <xdr:pic>
      <xdr:nvPicPr>
        <xdr:cNvPr id="31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87</xdr:row>
      <xdr:rowOff>95250</xdr:rowOff>
    </xdr:from>
    <xdr:to>
      <xdr:col>1</xdr:col>
      <xdr:colOff>7937</xdr:colOff>
      <xdr:row>93</xdr:row>
      <xdr:rowOff>158750</xdr:rowOff>
    </xdr:to>
    <xdr:pic>
      <xdr:nvPicPr>
        <xdr:cNvPr id="31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97</xdr:row>
      <xdr:rowOff>95250</xdr:rowOff>
    </xdr:from>
    <xdr:to>
      <xdr:col>1</xdr:col>
      <xdr:colOff>7937</xdr:colOff>
      <xdr:row>103</xdr:row>
      <xdr:rowOff>301625</xdr:rowOff>
    </xdr:to>
    <xdr:pic>
      <xdr:nvPicPr>
        <xdr:cNvPr id="31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107</xdr:row>
      <xdr:rowOff>95250</xdr:rowOff>
    </xdr:from>
    <xdr:to>
      <xdr:col>1</xdr:col>
      <xdr:colOff>7937</xdr:colOff>
      <xdr:row>113</xdr:row>
      <xdr:rowOff>158750</xdr:rowOff>
    </xdr:to>
    <xdr:pic>
      <xdr:nvPicPr>
        <xdr:cNvPr id="317"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117</xdr:row>
      <xdr:rowOff>95250</xdr:rowOff>
    </xdr:from>
    <xdr:to>
      <xdr:col>1</xdr:col>
      <xdr:colOff>7937</xdr:colOff>
      <xdr:row>123</xdr:row>
      <xdr:rowOff>158750</xdr:rowOff>
    </xdr:to>
    <xdr:pic>
      <xdr:nvPicPr>
        <xdr:cNvPr id="31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127</xdr:row>
      <xdr:rowOff>95250</xdr:rowOff>
    </xdr:from>
    <xdr:to>
      <xdr:col>1</xdr:col>
      <xdr:colOff>7937</xdr:colOff>
      <xdr:row>133</xdr:row>
      <xdr:rowOff>158750</xdr:rowOff>
    </xdr:to>
    <xdr:pic>
      <xdr:nvPicPr>
        <xdr:cNvPr id="31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137</xdr:row>
      <xdr:rowOff>95250</xdr:rowOff>
    </xdr:from>
    <xdr:to>
      <xdr:col>1</xdr:col>
      <xdr:colOff>7937</xdr:colOff>
      <xdr:row>143</xdr:row>
      <xdr:rowOff>158750</xdr:rowOff>
    </xdr:to>
    <xdr:pic>
      <xdr:nvPicPr>
        <xdr:cNvPr id="320"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147</xdr:row>
      <xdr:rowOff>95250</xdr:rowOff>
    </xdr:from>
    <xdr:to>
      <xdr:col>1</xdr:col>
      <xdr:colOff>7937</xdr:colOff>
      <xdr:row>153</xdr:row>
      <xdr:rowOff>158750</xdr:rowOff>
    </xdr:to>
    <xdr:pic>
      <xdr:nvPicPr>
        <xdr:cNvPr id="321"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157</xdr:row>
      <xdr:rowOff>95250</xdr:rowOff>
    </xdr:from>
    <xdr:to>
      <xdr:col>1</xdr:col>
      <xdr:colOff>7937</xdr:colOff>
      <xdr:row>163</xdr:row>
      <xdr:rowOff>158750</xdr:rowOff>
    </xdr:to>
    <xdr:pic>
      <xdr:nvPicPr>
        <xdr:cNvPr id="32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167</xdr:row>
      <xdr:rowOff>95250</xdr:rowOff>
    </xdr:from>
    <xdr:to>
      <xdr:col>1</xdr:col>
      <xdr:colOff>7937</xdr:colOff>
      <xdr:row>173</xdr:row>
      <xdr:rowOff>158750</xdr:rowOff>
    </xdr:to>
    <xdr:pic>
      <xdr:nvPicPr>
        <xdr:cNvPr id="323"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177</xdr:row>
      <xdr:rowOff>95250</xdr:rowOff>
    </xdr:from>
    <xdr:to>
      <xdr:col>1</xdr:col>
      <xdr:colOff>7937</xdr:colOff>
      <xdr:row>183</xdr:row>
      <xdr:rowOff>158750</xdr:rowOff>
    </xdr:to>
    <xdr:pic>
      <xdr:nvPicPr>
        <xdr:cNvPr id="32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187</xdr:row>
      <xdr:rowOff>95250</xdr:rowOff>
    </xdr:from>
    <xdr:to>
      <xdr:col>1</xdr:col>
      <xdr:colOff>7937</xdr:colOff>
      <xdr:row>193</xdr:row>
      <xdr:rowOff>301625</xdr:rowOff>
    </xdr:to>
    <xdr:pic>
      <xdr:nvPicPr>
        <xdr:cNvPr id="32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197</xdr:row>
      <xdr:rowOff>95250</xdr:rowOff>
    </xdr:from>
    <xdr:to>
      <xdr:col>1</xdr:col>
      <xdr:colOff>7937</xdr:colOff>
      <xdr:row>203</xdr:row>
      <xdr:rowOff>158750</xdr:rowOff>
    </xdr:to>
    <xdr:pic>
      <xdr:nvPicPr>
        <xdr:cNvPr id="32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207</xdr:row>
      <xdr:rowOff>95250</xdr:rowOff>
    </xdr:from>
    <xdr:to>
      <xdr:col>1</xdr:col>
      <xdr:colOff>7937</xdr:colOff>
      <xdr:row>213</xdr:row>
      <xdr:rowOff>158750</xdr:rowOff>
    </xdr:to>
    <xdr:pic>
      <xdr:nvPicPr>
        <xdr:cNvPr id="327"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217</xdr:row>
      <xdr:rowOff>95250</xdr:rowOff>
    </xdr:from>
    <xdr:to>
      <xdr:col>1</xdr:col>
      <xdr:colOff>7937</xdr:colOff>
      <xdr:row>223</xdr:row>
      <xdr:rowOff>158749</xdr:rowOff>
    </xdr:to>
    <xdr:pic>
      <xdr:nvPicPr>
        <xdr:cNvPr id="32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227</xdr:row>
      <xdr:rowOff>95250</xdr:rowOff>
    </xdr:from>
    <xdr:to>
      <xdr:col>1</xdr:col>
      <xdr:colOff>7937</xdr:colOff>
      <xdr:row>233</xdr:row>
      <xdr:rowOff>158750</xdr:rowOff>
    </xdr:to>
    <xdr:pic>
      <xdr:nvPicPr>
        <xdr:cNvPr id="32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237</xdr:row>
      <xdr:rowOff>95250</xdr:rowOff>
    </xdr:from>
    <xdr:to>
      <xdr:col>1</xdr:col>
      <xdr:colOff>7937</xdr:colOff>
      <xdr:row>243</xdr:row>
      <xdr:rowOff>158750</xdr:rowOff>
    </xdr:to>
    <xdr:pic>
      <xdr:nvPicPr>
        <xdr:cNvPr id="330"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247</xdr:row>
      <xdr:rowOff>95250</xdr:rowOff>
    </xdr:from>
    <xdr:to>
      <xdr:col>1</xdr:col>
      <xdr:colOff>7937</xdr:colOff>
      <xdr:row>253</xdr:row>
      <xdr:rowOff>158750</xdr:rowOff>
    </xdr:to>
    <xdr:pic>
      <xdr:nvPicPr>
        <xdr:cNvPr id="331"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257</xdr:row>
      <xdr:rowOff>95250</xdr:rowOff>
    </xdr:from>
    <xdr:to>
      <xdr:col>1</xdr:col>
      <xdr:colOff>7937</xdr:colOff>
      <xdr:row>263</xdr:row>
      <xdr:rowOff>158750</xdr:rowOff>
    </xdr:to>
    <xdr:pic>
      <xdr:nvPicPr>
        <xdr:cNvPr id="33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267</xdr:row>
      <xdr:rowOff>95250</xdr:rowOff>
    </xdr:from>
    <xdr:to>
      <xdr:col>1</xdr:col>
      <xdr:colOff>7937</xdr:colOff>
      <xdr:row>273</xdr:row>
      <xdr:rowOff>158750</xdr:rowOff>
    </xdr:to>
    <xdr:pic>
      <xdr:nvPicPr>
        <xdr:cNvPr id="333"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277</xdr:row>
      <xdr:rowOff>95250</xdr:rowOff>
    </xdr:from>
    <xdr:to>
      <xdr:col>1</xdr:col>
      <xdr:colOff>7937</xdr:colOff>
      <xdr:row>283</xdr:row>
      <xdr:rowOff>158751</xdr:rowOff>
    </xdr:to>
    <xdr:pic>
      <xdr:nvPicPr>
        <xdr:cNvPr id="33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287</xdr:row>
      <xdr:rowOff>95250</xdr:rowOff>
    </xdr:from>
    <xdr:to>
      <xdr:col>1</xdr:col>
      <xdr:colOff>7937</xdr:colOff>
      <xdr:row>293</xdr:row>
      <xdr:rowOff>158749</xdr:rowOff>
    </xdr:to>
    <xdr:pic>
      <xdr:nvPicPr>
        <xdr:cNvPr id="33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297</xdr:row>
      <xdr:rowOff>95250</xdr:rowOff>
    </xdr:from>
    <xdr:to>
      <xdr:col>1</xdr:col>
      <xdr:colOff>7937</xdr:colOff>
      <xdr:row>303</xdr:row>
      <xdr:rowOff>158751</xdr:rowOff>
    </xdr:to>
    <xdr:pic>
      <xdr:nvPicPr>
        <xdr:cNvPr id="33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307</xdr:row>
      <xdr:rowOff>95250</xdr:rowOff>
    </xdr:from>
    <xdr:to>
      <xdr:col>1</xdr:col>
      <xdr:colOff>7937</xdr:colOff>
      <xdr:row>313</xdr:row>
      <xdr:rowOff>158749</xdr:rowOff>
    </xdr:to>
    <xdr:pic>
      <xdr:nvPicPr>
        <xdr:cNvPr id="337"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317</xdr:row>
      <xdr:rowOff>95250</xdr:rowOff>
    </xdr:from>
    <xdr:to>
      <xdr:col>1</xdr:col>
      <xdr:colOff>7937</xdr:colOff>
      <xdr:row>323</xdr:row>
      <xdr:rowOff>158751</xdr:rowOff>
    </xdr:to>
    <xdr:pic>
      <xdr:nvPicPr>
        <xdr:cNvPr id="33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0</xdr:col>
      <xdr:colOff>7937</xdr:colOff>
      <xdr:row>327</xdr:row>
      <xdr:rowOff>95250</xdr:rowOff>
    </xdr:from>
    <xdr:to>
      <xdr:col>1</xdr:col>
      <xdr:colOff>7937</xdr:colOff>
      <xdr:row>333</xdr:row>
      <xdr:rowOff>158750</xdr:rowOff>
    </xdr:to>
    <xdr:pic>
      <xdr:nvPicPr>
        <xdr:cNvPr id="33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1</xdr:col>
      <xdr:colOff>695325</xdr:colOff>
      <xdr:row>57</xdr:row>
      <xdr:rowOff>57150</xdr:rowOff>
    </xdr:from>
    <xdr:to>
      <xdr:col>3</xdr:col>
      <xdr:colOff>6073</xdr:colOff>
      <xdr:row>57</xdr:row>
      <xdr:rowOff>58330</xdr:rowOff>
    </xdr:to>
    <xdr:pic>
      <xdr:nvPicPr>
        <xdr:cNvPr id="340" name="Grafik 339" hidden="1"/>
        <xdr:cNvPicPr>
          <a:picLocks noChangeAspect="1"/>
        </xdr:cNvPicPr>
      </xdr:nvPicPr>
      <xdr:blipFill>
        <a:blip xmlns:r="http://schemas.openxmlformats.org/officeDocument/2006/relationships" r:embed="rId1" cstate="print"/>
        <a:stretch>
          <a:fillRect/>
        </a:stretch>
      </xdr:blipFill>
      <xdr:spPr>
        <a:xfrm>
          <a:off x="1466850" y="13182600"/>
          <a:ext cx="310873" cy="1180"/>
        </a:xfrm>
        <a:prstGeom prst="rect">
          <a:avLst/>
        </a:prstGeom>
        <a:noFill/>
        <a:ln>
          <a:noFill/>
        </a:ln>
      </xdr:spPr>
    </xdr:pic>
    <xdr:clientData/>
  </xdr:twoCellAnchor>
  <xdr:twoCellAnchor editAs="oneCell">
    <xdr:from>
      <xdr:col>1</xdr:col>
      <xdr:colOff>695325</xdr:colOff>
      <xdr:row>77</xdr:row>
      <xdr:rowOff>57150</xdr:rowOff>
    </xdr:from>
    <xdr:to>
      <xdr:col>3</xdr:col>
      <xdr:colOff>6073</xdr:colOff>
      <xdr:row>77</xdr:row>
      <xdr:rowOff>58330</xdr:rowOff>
    </xdr:to>
    <xdr:pic>
      <xdr:nvPicPr>
        <xdr:cNvPr id="341" name="Grafik 340" hidden="1"/>
        <xdr:cNvPicPr>
          <a:picLocks noChangeAspect="1"/>
        </xdr:cNvPicPr>
      </xdr:nvPicPr>
      <xdr:blipFill>
        <a:blip xmlns:r="http://schemas.openxmlformats.org/officeDocument/2006/relationships" r:embed="rId1" cstate="print"/>
        <a:stretch>
          <a:fillRect/>
        </a:stretch>
      </xdr:blipFill>
      <xdr:spPr>
        <a:xfrm>
          <a:off x="1466850" y="17849850"/>
          <a:ext cx="310873" cy="1180"/>
        </a:xfrm>
        <a:prstGeom prst="rect">
          <a:avLst/>
        </a:prstGeom>
        <a:noFill/>
        <a:ln>
          <a:noFill/>
        </a:ln>
      </xdr:spPr>
    </xdr:pic>
    <xdr:clientData/>
  </xdr:twoCellAnchor>
  <xdr:twoCellAnchor editAs="oneCell">
    <xdr:from>
      <xdr:col>1</xdr:col>
      <xdr:colOff>695325</xdr:colOff>
      <xdr:row>147</xdr:row>
      <xdr:rowOff>57150</xdr:rowOff>
    </xdr:from>
    <xdr:to>
      <xdr:col>3</xdr:col>
      <xdr:colOff>6073</xdr:colOff>
      <xdr:row>147</xdr:row>
      <xdr:rowOff>58330</xdr:rowOff>
    </xdr:to>
    <xdr:pic>
      <xdr:nvPicPr>
        <xdr:cNvPr id="342" name="Grafik 341" hidden="1"/>
        <xdr:cNvPicPr>
          <a:picLocks noChangeAspect="1"/>
        </xdr:cNvPicPr>
      </xdr:nvPicPr>
      <xdr:blipFill>
        <a:blip xmlns:r="http://schemas.openxmlformats.org/officeDocument/2006/relationships" r:embed="rId1" cstate="print"/>
        <a:stretch>
          <a:fillRect/>
        </a:stretch>
      </xdr:blipFill>
      <xdr:spPr>
        <a:xfrm>
          <a:off x="1466850" y="34194750"/>
          <a:ext cx="310873" cy="1180"/>
        </a:xfrm>
        <a:prstGeom prst="rect">
          <a:avLst/>
        </a:prstGeom>
        <a:noFill/>
        <a:ln>
          <a:noFill/>
        </a:ln>
      </xdr:spPr>
    </xdr:pic>
    <xdr:clientData/>
  </xdr:twoCellAnchor>
  <xdr:twoCellAnchor editAs="oneCell">
    <xdr:from>
      <xdr:col>1</xdr:col>
      <xdr:colOff>695325</xdr:colOff>
      <xdr:row>167</xdr:row>
      <xdr:rowOff>57150</xdr:rowOff>
    </xdr:from>
    <xdr:to>
      <xdr:col>3</xdr:col>
      <xdr:colOff>6073</xdr:colOff>
      <xdr:row>167</xdr:row>
      <xdr:rowOff>58330</xdr:rowOff>
    </xdr:to>
    <xdr:pic>
      <xdr:nvPicPr>
        <xdr:cNvPr id="343" name="Grafik 342" hidden="1"/>
        <xdr:cNvPicPr>
          <a:picLocks noChangeAspect="1"/>
        </xdr:cNvPicPr>
      </xdr:nvPicPr>
      <xdr:blipFill>
        <a:blip xmlns:r="http://schemas.openxmlformats.org/officeDocument/2006/relationships" r:embed="rId1" cstate="print"/>
        <a:stretch>
          <a:fillRect/>
        </a:stretch>
      </xdr:blipFill>
      <xdr:spPr>
        <a:xfrm>
          <a:off x="1466850" y="38862000"/>
          <a:ext cx="310873" cy="1180"/>
        </a:xfrm>
        <a:prstGeom prst="rect">
          <a:avLst/>
        </a:prstGeom>
        <a:noFill/>
        <a:ln>
          <a:noFill/>
        </a:ln>
      </xdr:spPr>
    </xdr:pic>
    <xdr:clientData/>
  </xdr:twoCellAnchor>
  <xdr:twoCellAnchor editAs="oneCell">
    <xdr:from>
      <xdr:col>1</xdr:col>
      <xdr:colOff>695325</xdr:colOff>
      <xdr:row>237</xdr:row>
      <xdr:rowOff>57150</xdr:rowOff>
    </xdr:from>
    <xdr:to>
      <xdr:col>3</xdr:col>
      <xdr:colOff>6073</xdr:colOff>
      <xdr:row>237</xdr:row>
      <xdr:rowOff>58330</xdr:rowOff>
    </xdr:to>
    <xdr:pic>
      <xdr:nvPicPr>
        <xdr:cNvPr id="344" name="Grafik 343" hidden="1"/>
        <xdr:cNvPicPr>
          <a:picLocks noChangeAspect="1"/>
        </xdr:cNvPicPr>
      </xdr:nvPicPr>
      <xdr:blipFill>
        <a:blip xmlns:r="http://schemas.openxmlformats.org/officeDocument/2006/relationships" r:embed="rId1" cstate="print"/>
        <a:stretch>
          <a:fillRect/>
        </a:stretch>
      </xdr:blipFill>
      <xdr:spPr>
        <a:xfrm>
          <a:off x="1466850" y="55206900"/>
          <a:ext cx="310873" cy="1180"/>
        </a:xfrm>
        <a:prstGeom prst="rect">
          <a:avLst/>
        </a:prstGeom>
        <a:noFill/>
        <a:ln>
          <a:noFill/>
        </a:ln>
      </xdr:spPr>
    </xdr:pic>
    <xdr:clientData/>
  </xdr:twoCellAnchor>
  <xdr:twoCellAnchor editAs="oneCell">
    <xdr:from>
      <xdr:col>1</xdr:col>
      <xdr:colOff>695325</xdr:colOff>
      <xdr:row>257</xdr:row>
      <xdr:rowOff>57150</xdr:rowOff>
    </xdr:from>
    <xdr:to>
      <xdr:col>3</xdr:col>
      <xdr:colOff>6073</xdr:colOff>
      <xdr:row>257</xdr:row>
      <xdr:rowOff>58330</xdr:rowOff>
    </xdr:to>
    <xdr:pic>
      <xdr:nvPicPr>
        <xdr:cNvPr id="345" name="Grafik 344" hidden="1"/>
        <xdr:cNvPicPr>
          <a:picLocks noChangeAspect="1"/>
        </xdr:cNvPicPr>
      </xdr:nvPicPr>
      <xdr:blipFill>
        <a:blip xmlns:r="http://schemas.openxmlformats.org/officeDocument/2006/relationships" r:embed="rId1" cstate="print"/>
        <a:stretch>
          <a:fillRect/>
        </a:stretch>
      </xdr:blipFill>
      <xdr:spPr>
        <a:xfrm>
          <a:off x="1466850" y="59874150"/>
          <a:ext cx="310873" cy="11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714374</xdr:colOff>
      <xdr:row>27</xdr:row>
      <xdr:rowOff>28574</xdr:rowOff>
    </xdr:from>
    <xdr:to>
      <xdr:col>30</xdr:col>
      <xdr:colOff>38099</xdr:colOff>
      <xdr:row>45</xdr:row>
      <xdr:rowOff>171449</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276224</xdr:colOff>
      <xdr:row>2</xdr:row>
      <xdr:rowOff>123824</xdr:rowOff>
    </xdr:from>
    <xdr:to>
      <xdr:col>2</xdr:col>
      <xdr:colOff>228599</xdr:colOff>
      <xdr:row>10</xdr:row>
      <xdr:rowOff>47624</xdr:rowOff>
    </xdr:to>
    <xdr:pic>
      <xdr:nvPicPr>
        <xdr:cNvPr id="2048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8149" y="533399"/>
          <a:ext cx="1000125" cy="100012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28574</xdr:colOff>
      <xdr:row>0</xdr:row>
      <xdr:rowOff>47624</xdr:rowOff>
    </xdr:from>
    <xdr:to>
      <xdr:col>61</xdr:col>
      <xdr:colOff>342900</xdr:colOff>
      <xdr:row>59</xdr:row>
      <xdr:rowOff>85725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33549"/>
          <a:ext cx="996673" cy="2323"/>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14475"/>
          <a:ext cx="310873" cy="1180"/>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54638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18259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88707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2963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87984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55257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15314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17395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88159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14475"/>
          <a:ext cx="310873" cy="1180"/>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14475"/>
          <a:ext cx="310873" cy="1180"/>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14475"/>
          <a:ext cx="310873" cy="1180"/>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14475"/>
          <a:ext cx="310873" cy="1180"/>
        </a:xfrm>
        <a:prstGeom prst="rect">
          <a:avLst/>
        </a:prstGeom>
        <a:noFill/>
        <a:ln>
          <a:noFill/>
        </a:ln>
      </xdr:spPr>
    </xdr:pic>
    <xdr:clientData/>
  </xdr:twoCellAnchor>
  <xdr:twoCellAnchor editAs="oneCell">
    <xdr:from>
      <xdr:col>11</xdr:col>
      <xdr:colOff>695325</xdr:colOff>
      <xdr:row>7</xdr:row>
      <xdr:rowOff>57150</xdr:rowOff>
    </xdr:from>
    <xdr:to>
      <xdr:col>15</xdr:col>
      <xdr:colOff>15217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14475"/>
          <a:ext cx="310873" cy="1180"/>
        </a:xfrm>
        <a:prstGeom prst="rect">
          <a:avLst/>
        </a:prstGeom>
        <a:noFill/>
        <a:ln>
          <a:noFill/>
        </a:ln>
      </xdr:spPr>
    </xdr:pic>
    <xdr:clientData/>
  </xdr:twoCellAnchor>
  <xdr:twoCellAnchor editAs="oneCell">
    <xdr:from>
      <xdr:col>13</xdr:col>
      <xdr:colOff>695325</xdr:colOff>
      <xdr:row>7</xdr:row>
      <xdr:rowOff>57150</xdr:rowOff>
    </xdr:from>
    <xdr:to>
      <xdr:col>17</xdr:col>
      <xdr:colOff>5692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14475"/>
          <a:ext cx="310873" cy="1180"/>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848100"/>
          <a:ext cx="310873" cy="1180"/>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848100"/>
          <a:ext cx="310873" cy="1180"/>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848100"/>
          <a:ext cx="310873" cy="1180"/>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848100"/>
          <a:ext cx="310873" cy="1180"/>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848100"/>
          <a:ext cx="310873" cy="1180"/>
        </a:xfrm>
        <a:prstGeom prst="rect">
          <a:avLst/>
        </a:prstGeom>
        <a:noFill/>
        <a:ln>
          <a:noFill/>
        </a:ln>
      </xdr:spPr>
    </xdr:pic>
    <xdr:clientData/>
  </xdr:twoCellAnchor>
  <xdr:twoCellAnchor editAs="oneCell">
    <xdr:from>
      <xdr:col>11</xdr:col>
      <xdr:colOff>695325</xdr:colOff>
      <xdr:row>17</xdr:row>
      <xdr:rowOff>57150</xdr:rowOff>
    </xdr:from>
    <xdr:to>
      <xdr:col>15</xdr:col>
      <xdr:colOff>15217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848100"/>
          <a:ext cx="310873" cy="1180"/>
        </a:xfrm>
        <a:prstGeom prst="rect">
          <a:avLst/>
        </a:prstGeom>
        <a:noFill/>
        <a:ln>
          <a:noFill/>
        </a:ln>
      </xdr:spPr>
    </xdr:pic>
    <xdr:clientData/>
  </xdr:twoCellAnchor>
  <xdr:twoCellAnchor editAs="oneCell">
    <xdr:from>
      <xdr:col>13</xdr:col>
      <xdr:colOff>695325</xdr:colOff>
      <xdr:row>17</xdr:row>
      <xdr:rowOff>57150</xdr:rowOff>
    </xdr:from>
    <xdr:to>
      <xdr:col>17</xdr:col>
      <xdr:colOff>5692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848100"/>
          <a:ext cx="310873" cy="1180"/>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181725"/>
          <a:ext cx="310873" cy="1180"/>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181725"/>
          <a:ext cx="310873" cy="1180"/>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181725"/>
          <a:ext cx="310873" cy="1180"/>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181725"/>
          <a:ext cx="310873" cy="1180"/>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181725"/>
          <a:ext cx="310873" cy="1180"/>
        </a:xfrm>
        <a:prstGeom prst="rect">
          <a:avLst/>
        </a:prstGeom>
        <a:noFill/>
        <a:ln>
          <a:noFill/>
        </a:ln>
      </xdr:spPr>
    </xdr:pic>
    <xdr:clientData/>
  </xdr:twoCellAnchor>
  <xdr:twoCellAnchor editAs="oneCell">
    <xdr:from>
      <xdr:col>11</xdr:col>
      <xdr:colOff>695325</xdr:colOff>
      <xdr:row>27</xdr:row>
      <xdr:rowOff>57150</xdr:rowOff>
    </xdr:from>
    <xdr:to>
      <xdr:col>15</xdr:col>
      <xdr:colOff>15217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181725"/>
          <a:ext cx="310873" cy="1180"/>
        </a:xfrm>
        <a:prstGeom prst="rect">
          <a:avLst/>
        </a:prstGeom>
        <a:noFill/>
        <a:ln>
          <a:noFill/>
        </a:ln>
      </xdr:spPr>
    </xdr:pic>
    <xdr:clientData/>
  </xdr:twoCellAnchor>
  <xdr:twoCellAnchor editAs="oneCell">
    <xdr:from>
      <xdr:col>13</xdr:col>
      <xdr:colOff>695325</xdr:colOff>
      <xdr:row>27</xdr:row>
      <xdr:rowOff>57150</xdr:rowOff>
    </xdr:from>
    <xdr:to>
      <xdr:col>17</xdr:col>
      <xdr:colOff>5692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181725"/>
          <a:ext cx="310873" cy="1180"/>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15350"/>
          <a:ext cx="310873" cy="1180"/>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15350"/>
          <a:ext cx="310873" cy="1180"/>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15350"/>
          <a:ext cx="310873" cy="1180"/>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15350"/>
          <a:ext cx="310873" cy="1180"/>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15350"/>
          <a:ext cx="310873" cy="1180"/>
        </a:xfrm>
        <a:prstGeom prst="rect">
          <a:avLst/>
        </a:prstGeom>
        <a:noFill/>
        <a:ln>
          <a:noFill/>
        </a:ln>
      </xdr:spPr>
    </xdr:pic>
    <xdr:clientData/>
  </xdr:twoCellAnchor>
  <xdr:twoCellAnchor editAs="oneCell">
    <xdr:from>
      <xdr:col>11</xdr:col>
      <xdr:colOff>695325</xdr:colOff>
      <xdr:row>37</xdr:row>
      <xdr:rowOff>57150</xdr:rowOff>
    </xdr:from>
    <xdr:to>
      <xdr:col>15</xdr:col>
      <xdr:colOff>15217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15350"/>
          <a:ext cx="310873" cy="1180"/>
        </a:xfrm>
        <a:prstGeom prst="rect">
          <a:avLst/>
        </a:prstGeom>
        <a:noFill/>
        <a:ln>
          <a:noFill/>
        </a:ln>
      </xdr:spPr>
    </xdr:pic>
    <xdr:clientData/>
  </xdr:twoCellAnchor>
  <xdr:twoCellAnchor editAs="oneCell">
    <xdr:from>
      <xdr:col>13</xdr:col>
      <xdr:colOff>695325</xdr:colOff>
      <xdr:row>37</xdr:row>
      <xdr:rowOff>57150</xdr:rowOff>
    </xdr:from>
    <xdr:to>
      <xdr:col>17</xdr:col>
      <xdr:colOff>5692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15350"/>
          <a:ext cx="310873" cy="1180"/>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848975"/>
          <a:ext cx="310873" cy="1180"/>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848975"/>
          <a:ext cx="310873" cy="1180"/>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848975"/>
          <a:ext cx="310873" cy="1180"/>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848975"/>
          <a:ext cx="310873" cy="1180"/>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848975"/>
          <a:ext cx="310873" cy="1180"/>
        </a:xfrm>
        <a:prstGeom prst="rect">
          <a:avLst/>
        </a:prstGeom>
        <a:noFill/>
        <a:ln>
          <a:noFill/>
        </a:ln>
      </xdr:spPr>
    </xdr:pic>
    <xdr:clientData/>
  </xdr:twoCellAnchor>
  <xdr:twoCellAnchor editAs="oneCell">
    <xdr:from>
      <xdr:col>11</xdr:col>
      <xdr:colOff>695325</xdr:colOff>
      <xdr:row>47</xdr:row>
      <xdr:rowOff>57150</xdr:rowOff>
    </xdr:from>
    <xdr:to>
      <xdr:col>15</xdr:col>
      <xdr:colOff>15217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848975"/>
          <a:ext cx="310873" cy="1180"/>
        </a:xfrm>
        <a:prstGeom prst="rect">
          <a:avLst/>
        </a:prstGeom>
        <a:noFill/>
        <a:ln>
          <a:noFill/>
        </a:ln>
      </xdr:spPr>
    </xdr:pic>
    <xdr:clientData/>
  </xdr:twoCellAnchor>
  <xdr:twoCellAnchor editAs="oneCell">
    <xdr:from>
      <xdr:col>13</xdr:col>
      <xdr:colOff>695325</xdr:colOff>
      <xdr:row>47</xdr:row>
      <xdr:rowOff>57150</xdr:rowOff>
    </xdr:from>
    <xdr:to>
      <xdr:col>17</xdr:col>
      <xdr:colOff>5692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848975"/>
          <a:ext cx="310873" cy="1180"/>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182600"/>
          <a:ext cx="310873" cy="1180"/>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182600"/>
          <a:ext cx="310873" cy="1180"/>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182600"/>
          <a:ext cx="310873" cy="1180"/>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182600"/>
          <a:ext cx="310873" cy="1180"/>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182600"/>
          <a:ext cx="310873" cy="1180"/>
        </a:xfrm>
        <a:prstGeom prst="rect">
          <a:avLst/>
        </a:prstGeom>
        <a:noFill/>
        <a:ln>
          <a:noFill/>
        </a:ln>
      </xdr:spPr>
    </xdr:pic>
    <xdr:clientData/>
  </xdr:twoCellAnchor>
  <xdr:twoCellAnchor editAs="oneCell">
    <xdr:from>
      <xdr:col>11</xdr:col>
      <xdr:colOff>695325</xdr:colOff>
      <xdr:row>57</xdr:row>
      <xdr:rowOff>57150</xdr:rowOff>
    </xdr:from>
    <xdr:to>
      <xdr:col>15</xdr:col>
      <xdr:colOff>15217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182600"/>
          <a:ext cx="310873" cy="1180"/>
        </a:xfrm>
        <a:prstGeom prst="rect">
          <a:avLst/>
        </a:prstGeom>
        <a:noFill/>
        <a:ln>
          <a:noFill/>
        </a:ln>
      </xdr:spPr>
    </xdr:pic>
    <xdr:clientData/>
  </xdr:twoCellAnchor>
  <xdr:twoCellAnchor editAs="oneCell">
    <xdr:from>
      <xdr:col>13</xdr:col>
      <xdr:colOff>695325</xdr:colOff>
      <xdr:row>57</xdr:row>
      <xdr:rowOff>57150</xdr:rowOff>
    </xdr:from>
    <xdr:to>
      <xdr:col>17</xdr:col>
      <xdr:colOff>5692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182600"/>
          <a:ext cx="310873" cy="1180"/>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16225"/>
          <a:ext cx="310873" cy="1180"/>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16225"/>
          <a:ext cx="310873" cy="1180"/>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16225"/>
          <a:ext cx="310873" cy="1180"/>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16225"/>
          <a:ext cx="310873" cy="1180"/>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16225"/>
          <a:ext cx="310873" cy="1180"/>
        </a:xfrm>
        <a:prstGeom prst="rect">
          <a:avLst/>
        </a:prstGeom>
        <a:noFill/>
        <a:ln>
          <a:noFill/>
        </a:ln>
      </xdr:spPr>
    </xdr:pic>
    <xdr:clientData/>
  </xdr:twoCellAnchor>
  <xdr:twoCellAnchor editAs="oneCell">
    <xdr:from>
      <xdr:col>11</xdr:col>
      <xdr:colOff>695325</xdr:colOff>
      <xdr:row>67</xdr:row>
      <xdr:rowOff>57150</xdr:rowOff>
    </xdr:from>
    <xdr:to>
      <xdr:col>15</xdr:col>
      <xdr:colOff>15217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16225"/>
          <a:ext cx="310873" cy="1180"/>
        </a:xfrm>
        <a:prstGeom prst="rect">
          <a:avLst/>
        </a:prstGeom>
        <a:noFill/>
        <a:ln>
          <a:noFill/>
        </a:ln>
      </xdr:spPr>
    </xdr:pic>
    <xdr:clientData/>
  </xdr:twoCellAnchor>
  <xdr:twoCellAnchor editAs="oneCell">
    <xdr:from>
      <xdr:col>13</xdr:col>
      <xdr:colOff>695325</xdr:colOff>
      <xdr:row>67</xdr:row>
      <xdr:rowOff>57150</xdr:rowOff>
    </xdr:from>
    <xdr:to>
      <xdr:col>17</xdr:col>
      <xdr:colOff>5692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16225"/>
          <a:ext cx="310873" cy="1180"/>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849850"/>
          <a:ext cx="310873" cy="1180"/>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849850"/>
          <a:ext cx="310873" cy="1180"/>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849850"/>
          <a:ext cx="310873" cy="1180"/>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849850"/>
          <a:ext cx="310873" cy="1180"/>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849850"/>
          <a:ext cx="310873" cy="1180"/>
        </a:xfrm>
        <a:prstGeom prst="rect">
          <a:avLst/>
        </a:prstGeom>
        <a:noFill/>
        <a:ln>
          <a:noFill/>
        </a:ln>
      </xdr:spPr>
    </xdr:pic>
    <xdr:clientData/>
  </xdr:twoCellAnchor>
  <xdr:twoCellAnchor editAs="oneCell">
    <xdr:from>
      <xdr:col>11</xdr:col>
      <xdr:colOff>695325</xdr:colOff>
      <xdr:row>77</xdr:row>
      <xdr:rowOff>57150</xdr:rowOff>
    </xdr:from>
    <xdr:to>
      <xdr:col>15</xdr:col>
      <xdr:colOff>15217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849850"/>
          <a:ext cx="310873" cy="1180"/>
        </a:xfrm>
        <a:prstGeom prst="rect">
          <a:avLst/>
        </a:prstGeom>
        <a:noFill/>
        <a:ln>
          <a:noFill/>
        </a:ln>
      </xdr:spPr>
    </xdr:pic>
    <xdr:clientData/>
  </xdr:twoCellAnchor>
  <xdr:twoCellAnchor editAs="oneCell">
    <xdr:from>
      <xdr:col>13</xdr:col>
      <xdr:colOff>695325</xdr:colOff>
      <xdr:row>77</xdr:row>
      <xdr:rowOff>57150</xdr:rowOff>
    </xdr:from>
    <xdr:to>
      <xdr:col>17</xdr:col>
      <xdr:colOff>5692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849850"/>
          <a:ext cx="310873" cy="1180"/>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183475"/>
          <a:ext cx="310873" cy="1180"/>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183475"/>
          <a:ext cx="310873" cy="1180"/>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183475"/>
          <a:ext cx="310873" cy="1180"/>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183475"/>
          <a:ext cx="310873" cy="1180"/>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183475"/>
          <a:ext cx="310873" cy="1180"/>
        </a:xfrm>
        <a:prstGeom prst="rect">
          <a:avLst/>
        </a:prstGeom>
        <a:noFill/>
        <a:ln>
          <a:noFill/>
        </a:ln>
      </xdr:spPr>
    </xdr:pic>
    <xdr:clientData/>
  </xdr:twoCellAnchor>
  <xdr:twoCellAnchor editAs="oneCell">
    <xdr:from>
      <xdr:col>11</xdr:col>
      <xdr:colOff>695325</xdr:colOff>
      <xdr:row>87</xdr:row>
      <xdr:rowOff>57150</xdr:rowOff>
    </xdr:from>
    <xdr:to>
      <xdr:col>15</xdr:col>
      <xdr:colOff>15217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183475"/>
          <a:ext cx="310873" cy="1180"/>
        </a:xfrm>
        <a:prstGeom prst="rect">
          <a:avLst/>
        </a:prstGeom>
        <a:noFill/>
        <a:ln>
          <a:noFill/>
        </a:ln>
      </xdr:spPr>
    </xdr:pic>
    <xdr:clientData/>
  </xdr:twoCellAnchor>
  <xdr:twoCellAnchor editAs="oneCell">
    <xdr:from>
      <xdr:col>13</xdr:col>
      <xdr:colOff>695325</xdr:colOff>
      <xdr:row>87</xdr:row>
      <xdr:rowOff>57150</xdr:rowOff>
    </xdr:from>
    <xdr:to>
      <xdr:col>17</xdr:col>
      <xdr:colOff>5692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183475"/>
          <a:ext cx="310873" cy="1180"/>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745699"/>
          <a:ext cx="996673" cy="2323"/>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26625"/>
          <a:ext cx="310873" cy="1180"/>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55361"/>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224911"/>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88111"/>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56075"/>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38035"/>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610762"/>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222610"/>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92160"/>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466850" y="22526625"/>
          <a:ext cx="310873" cy="1180"/>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1981200" y="22526625"/>
          <a:ext cx="310873" cy="1180"/>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2495550" y="22526625"/>
          <a:ext cx="310873" cy="1180"/>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009900" y="22526625"/>
          <a:ext cx="310873" cy="1180"/>
        </a:xfrm>
        <a:prstGeom prst="rect">
          <a:avLst/>
        </a:prstGeom>
        <a:noFill/>
        <a:ln>
          <a:noFill/>
        </a:ln>
      </xdr:spPr>
    </xdr:pic>
    <xdr:clientData/>
  </xdr:twoCellAnchor>
  <xdr:twoCellAnchor editAs="oneCell">
    <xdr:from>
      <xdr:col>11</xdr:col>
      <xdr:colOff>695325</xdr:colOff>
      <xdr:row>97</xdr:row>
      <xdr:rowOff>57150</xdr:rowOff>
    </xdr:from>
    <xdr:to>
      <xdr:col>15</xdr:col>
      <xdr:colOff>15217</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3524250" y="22526625"/>
          <a:ext cx="310873" cy="1180"/>
        </a:xfrm>
        <a:prstGeom prst="rect">
          <a:avLst/>
        </a:prstGeom>
        <a:noFill/>
        <a:ln>
          <a:noFill/>
        </a:ln>
      </xdr:spPr>
    </xdr:pic>
    <xdr:clientData/>
  </xdr:twoCellAnchor>
  <xdr:twoCellAnchor editAs="oneCell">
    <xdr:from>
      <xdr:col>13</xdr:col>
      <xdr:colOff>695325</xdr:colOff>
      <xdr:row>97</xdr:row>
      <xdr:rowOff>57150</xdr:rowOff>
    </xdr:from>
    <xdr:to>
      <xdr:col>17</xdr:col>
      <xdr:colOff>5692</xdr:colOff>
      <xdr:row>97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4038600" y="22526625"/>
          <a:ext cx="310873" cy="1180"/>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952500" y="24860250"/>
          <a:ext cx="310873" cy="1180"/>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466850" y="24860250"/>
          <a:ext cx="310873" cy="1180"/>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1981200" y="24860250"/>
          <a:ext cx="310873" cy="1180"/>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2495550" y="24860250"/>
          <a:ext cx="310873" cy="1180"/>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009900" y="24860250"/>
          <a:ext cx="310873" cy="1180"/>
        </a:xfrm>
        <a:prstGeom prst="rect">
          <a:avLst/>
        </a:prstGeom>
        <a:noFill/>
        <a:ln>
          <a:noFill/>
        </a:ln>
      </xdr:spPr>
    </xdr:pic>
    <xdr:clientData/>
  </xdr:twoCellAnchor>
  <xdr:twoCellAnchor editAs="oneCell">
    <xdr:from>
      <xdr:col>11</xdr:col>
      <xdr:colOff>695325</xdr:colOff>
      <xdr:row>107</xdr:row>
      <xdr:rowOff>57150</xdr:rowOff>
    </xdr:from>
    <xdr:to>
      <xdr:col>15</xdr:col>
      <xdr:colOff>15217</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3524250" y="24860250"/>
          <a:ext cx="310873" cy="1180"/>
        </a:xfrm>
        <a:prstGeom prst="rect">
          <a:avLst/>
        </a:prstGeom>
        <a:noFill/>
        <a:ln>
          <a:noFill/>
        </a:ln>
      </xdr:spPr>
    </xdr:pic>
    <xdr:clientData/>
  </xdr:twoCellAnchor>
  <xdr:twoCellAnchor editAs="oneCell">
    <xdr:from>
      <xdr:col>13</xdr:col>
      <xdr:colOff>695325</xdr:colOff>
      <xdr:row>107</xdr:row>
      <xdr:rowOff>57150</xdr:rowOff>
    </xdr:from>
    <xdr:to>
      <xdr:col>17</xdr:col>
      <xdr:colOff>5692</xdr:colOff>
      <xdr:row>107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4038600" y="24860250"/>
          <a:ext cx="310873" cy="1180"/>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952500" y="27193875"/>
          <a:ext cx="310873" cy="1180"/>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466850" y="27193875"/>
          <a:ext cx="310873" cy="1180"/>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1981200" y="27193875"/>
          <a:ext cx="310873" cy="1180"/>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2495550" y="27193875"/>
          <a:ext cx="310873" cy="1180"/>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009900" y="27193875"/>
          <a:ext cx="310873" cy="1180"/>
        </a:xfrm>
        <a:prstGeom prst="rect">
          <a:avLst/>
        </a:prstGeom>
        <a:noFill/>
        <a:ln>
          <a:noFill/>
        </a:ln>
      </xdr:spPr>
    </xdr:pic>
    <xdr:clientData/>
  </xdr:twoCellAnchor>
  <xdr:twoCellAnchor editAs="oneCell">
    <xdr:from>
      <xdr:col>11</xdr:col>
      <xdr:colOff>695325</xdr:colOff>
      <xdr:row>117</xdr:row>
      <xdr:rowOff>57150</xdr:rowOff>
    </xdr:from>
    <xdr:to>
      <xdr:col>15</xdr:col>
      <xdr:colOff>15217</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3524250" y="27193875"/>
          <a:ext cx="310873" cy="1180"/>
        </a:xfrm>
        <a:prstGeom prst="rect">
          <a:avLst/>
        </a:prstGeom>
        <a:noFill/>
        <a:ln>
          <a:noFill/>
        </a:ln>
      </xdr:spPr>
    </xdr:pic>
    <xdr:clientData/>
  </xdr:twoCellAnchor>
  <xdr:twoCellAnchor editAs="oneCell">
    <xdr:from>
      <xdr:col>13</xdr:col>
      <xdr:colOff>695325</xdr:colOff>
      <xdr:row>117</xdr:row>
      <xdr:rowOff>57150</xdr:rowOff>
    </xdr:from>
    <xdr:to>
      <xdr:col>17</xdr:col>
      <xdr:colOff>5692</xdr:colOff>
      <xdr:row>117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4038600" y="27193875"/>
          <a:ext cx="310873" cy="1180"/>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952500" y="29527500"/>
          <a:ext cx="310873" cy="1180"/>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466850" y="29527500"/>
          <a:ext cx="310873" cy="1180"/>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1981200" y="29527500"/>
          <a:ext cx="310873" cy="1180"/>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2495550" y="29527500"/>
          <a:ext cx="310873" cy="1180"/>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009900" y="29527500"/>
          <a:ext cx="310873" cy="1180"/>
        </a:xfrm>
        <a:prstGeom prst="rect">
          <a:avLst/>
        </a:prstGeom>
        <a:noFill/>
        <a:ln>
          <a:noFill/>
        </a:ln>
      </xdr:spPr>
    </xdr:pic>
    <xdr:clientData/>
  </xdr:twoCellAnchor>
  <xdr:twoCellAnchor editAs="oneCell">
    <xdr:from>
      <xdr:col>11</xdr:col>
      <xdr:colOff>695325</xdr:colOff>
      <xdr:row>127</xdr:row>
      <xdr:rowOff>57150</xdr:rowOff>
    </xdr:from>
    <xdr:to>
      <xdr:col>15</xdr:col>
      <xdr:colOff>15217</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3524250" y="29527500"/>
          <a:ext cx="310873" cy="1180"/>
        </a:xfrm>
        <a:prstGeom prst="rect">
          <a:avLst/>
        </a:prstGeom>
        <a:noFill/>
        <a:ln>
          <a:noFill/>
        </a:ln>
      </xdr:spPr>
    </xdr:pic>
    <xdr:clientData/>
  </xdr:twoCellAnchor>
  <xdr:twoCellAnchor editAs="oneCell">
    <xdr:from>
      <xdr:col>13</xdr:col>
      <xdr:colOff>695325</xdr:colOff>
      <xdr:row>127</xdr:row>
      <xdr:rowOff>57150</xdr:rowOff>
    </xdr:from>
    <xdr:to>
      <xdr:col>17</xdr:col>
      <xdr:colOff>5692</xdr:colOff>
      <xdr:row>127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4038600" y="29527500"/>
          <a:ext cx="310873" cy="1180"/>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952500" y="31861125"/>
          <a:ext cx="310873" cy="1180"/>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466850" y="31861125"/>
          <a:ext cx="310873" cy="1180"/>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1981200" y="31861125"/>
          <a:ext cx="310873" cy="1180"/>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2495550" y="31861125"/>
          <a:ext cx="310873" cy="1180"/>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009900" y="31861125"/>
          <a:ext cx="310873" cy="1180"/>
        </a:xfrm>
        <a:prstGeom prst="rect">
          <a:avLst/>
        </a:prstGeom>
        <a:noFill/>
        <a:ln>
          <a:noFill/>
        </a:ln>
      </xdr:spPr>
    </xdr:pic>
    <xdr:clientData/>
  </xdr:twoCellAnchor>
  <xdr:twoCellAnchor editAs="oneCell">
    <xdr:from>
      <xdr:col>11</xdr:col>
      <xdr:colOff>695325</xdr:colOff>
      <xdr:row>137</xdr:row>
      <xdr:rowOff>57150</xdr:rowOff>
    </xdr:from>
    <xdr:to>
      <xdr:col>15</xdr:col>
      <xdr:colOff>15217</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3524250" y="31861125"/>
          <a:ext cx="310873" cy="1180"/>
        </a:xfrm>
        <a:prstGeom prst="rect">
          <a:avLst/>
        </a:prstGeom>
        <a:noFill/>
        <a:ln>
          <a:noFill/>
        </a:ln>
      </xdr:spPr>
    </xdr:pic>
    <xdr:clientData/>
  </xdr:twoCellAnchor>
  <xdr:twoCellAnchor editAs="oneCell">
    <xdr:from>
      <xdr:col>13</xdr:col>
      <xdr:colOff>695325</xdr:colOff>
      <xdr:row>137</xdr:row>
      <xdr:rowOff>57150</xdr:rowOff>
    </xdr:from>
    <xdr:to>
      <xdr:col>17</xdr:col>
      <xdr:colOff>5692</xdr:colOff>
      <xdr:row>137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4038600" y="31861125"/>
          <a:ext cx="310873" cy="1180"/>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952500" y="34194750"/>
          <a:ext cx="310873" cy="1180"/>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466850" y="34194750"/>
          <a:ext cx="310873" cy="1180"/>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1981200" y="34194750"/>
          <a:ext cx="310873" cy="1180"/>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2495550" y="34194750"/>
          <a:ext cx="310873" cy="1180"/>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009900" y="34194750"/>
          <a:ext cx="310873" cy="1180"/>
        </a:xfrm>
        <a:prstGeom prst="rect">
          <a:avLst/>
        </a:prstGeom>
        <a:noFill/>
        <a:ln>
          <a:noFill/>
        </a:ln>
      </xdr:spPr>
    </xdr:pic>
    <xdr:clientData/>
  </xdr:twoCellAnchor>
  <xdr:twoCellAnchor editAs="oneCell">
    <xdr:from>
      <xdr:col>11</xdr:col>
      <xdr:colOff>695325</xdr:colOff>
      <xdr:row>147</xdr:row>
      <xdr:rowOff>57150</xdr:rowOff>
    </xdr:from>
    <xdr:to>
      <xdr:col>15</xdr:col>
      <xdr:colOff>15217</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3524250" y="34194750"/>
          <a:ext cx="310873" cy="1180"/>
        </a:xfrm>
        <a:prstGeom prst="rect">
          <a:avLst/>
        </a:prstGeom>
        <a:noFill/>
        <a:ln>
          <a:noFill/>
        </a:ln>
      </xdr:spPr>
    </xdr:pic>
    <xdr:clientData/>
  </xdr:twoCellAnchor>
  <xdr:twoCellAnchor editAs="oneCell">
    <xdr:from>
      <xdr:col>13</xdr:col>
      <xdr:colOff>695325</xdr:colOff>
      <xdr:row>147</xdr:row>
      <xdr:rowOff>57150</xdr:rowOff>
    </xdr:from>
    <xdr:to>
      <xdr:col>17</xdr:col>
      <xdr:colOff>5692</xdr:colOff>
      <xdr:row>147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4038600" y="34194750"/>
          <a:ext cx="310873" cy="1180"/>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952500" y="36528375"/>
          <a:ext cx="310873" cy="1180"/>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466850" y="36528375"/>
          <a:ext cx="310873" cy="1180"/>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1981200" y="36528375"/>
          <a:ext cx="310873" cy="1180"/>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2495550" y="36528375"/>
          <a:ext cx="310873" cy="1180"/>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009900" y="36528375"/>
          <a:ext cx="310873" cy="1180"/>
        </a:xfrm>
        <a:prstGeom prst="rect">
          <a:avLst/>
        </a:prstGeom>
        <a:noFill/>
        <a:ln>
          <a:noFill/>
        </a:ln>
      </xdr:spPr>
    </xdr:pic>
    <xdr:clientData/>
  </xdr:twoCellAnchor>
  <xdr:twoCellAnchor editAs="oneCell">
    <xdr:from>
      <xdr:col>11</xdr:col>
      <xdr:colOff>695325</xdr:colOff>
      <xdr:row>157</xdr:row>
      <xdr:rowOff>57150</xdr:rowOff>
    </xdr:from>
    <xdr:to>
      <xdr:col>15</xdr:col>
      <xdr:colOff>15217</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3524250" y="36528375"/>
          <a:ext cx="310873" cy="1180"/>
        </a:xfrm>
        <a:prstGeom prst="rect">
          <a:avLst/>
        </a:prstGeom>
        <a:noFill/>
        <a:ln>
          <a:noFill/>
        </a:ln>
      </xdr:spPr>
    </xdr:pic>
    <xdr:clientData/>
  </xdr:twoCellAnchor>
  <xdr:twoCellAnchor editAs="oneCell">
    <xdr:from>
      <xdr:col>13</xdr:col>
      <xdr:colOff>695325</xdr:colOff>
      <xdr:row>157</xdr:row>
      <xdr:rowOff>57150</xdr:rowOff>
    </xdr:from>
    <xdr:to>
      <xdr:col>17</xdr:col>
      <xdr:colOff>5692</xdr:colOff>
      <xdr:row>157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4038600" y="36528375"/>
          <a:ext cx="310873" cy="1180"/>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952500" y="38862000"/>
          <a:ext cx="310873" cy="1180"/>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466850" y="38862000"/>
          <a:ext cx="310873" cy="1180"/>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1981200" y="38862000"/>
          <a:ext cx="310873" cy="1180"/>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2495550" y="38862000"/>
          <a:ext cx="310873" cy="1180"/>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009900" y="38862000"/>
          <a:ext cx="310873" cy="1180"/>
        </a:xfrm>
        <a:prstGeom prst="rect">
          <a:avLst/>
        </a:prstGeom>
        <a:noFill/>
        <a:ln>
          <a:noFill/>
        </a:ln>
      </xdr:spPr>
    </xdr:pic>
    <xdr:clientData/>
  </xdr:twoCellAnchor>
  <xdr:twoCellAnchor editAs="oneCell">
    <xdr:from>
      <xdr:col>11</xdr:col>
      <xdr:colOff>695325</xdr:colOff>
      <xdr:row>167</xdr:row>
      <xdr:rowOff>57150</xdr:rowOff>
    </xdr:from>
    <xdr:to>
      <xdr:col>15</xdr:col>
      <xdr:colOff>15217</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3524250" y="38862000"/>
          <a:ext cx="310873" cy="1180"/>
        </a:xfrm>
        <a:prstGeom prst="rect">
          <a:avLst/>
        </a:prstGeom>
        <a:noFill/>
        <a:ln>
          <a:noFill/>
        </a:ln>
      </xdr:spPr>
    </xdr:pic>
    <xdr:clientData/>
  </xdr:twoCellAnchor>
  <xdr:twoCellAnchor editAs="oneCell">
    <xdr:from>
      <xdr:col>13</xdr:col>
      <xdr:colOff>695325</xdr:colOff>
      <xdr:row>167</xdr:row>
      <xdr:rowOff>57150</xdr:rowOff>
    </xdr:from>
    <xdr:to>
      <xdr:col>17</xdr:col>
      <xdr:colOff>5692</xdr:colOff>
      <xdr:row>167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4038600" y="38862000"/>
          <a:ext cx="310873" cy="1180"/>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952500" y="41195625"/>
          <a:ext cx="310873" cy="1180"/>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466850" y="41195625"/>
          <a:ext cx="310873" cy="1180"/>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1981200" y="41195625"/>
          <a:ext cx="310873" cy="1180"/>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2495550" y="41195625"/>
          <a:ext cx="310873" cy="1180"/>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009900" y="41195625"/>
          <a:ext cx="310873" cy="1180"/>
        </a:xfrm>
        <a:prstGeom prst="rect">
          <a:avLst/>
        </a:prstGeom>
        <a:noFill/>
        <a:ln>
          <a:noFill/>
        </a:ln>
      </xdr:spPr>
    </xdr:pic>
    <xdr:clientData/>
  </xdr:twoCellAnchor>
  <xdr:twoCellAnchor editAs="oneCell">
    <xdr:from>
      <xdr:col>11</xdr:col>
      <xdr:colOff>695325</xdr:colOff>
      <xdr:row>177</xdr:row>
      <xdr:rowOff>57150</xdr:rowOff>
    </xdr:from>
    <xdr:to>
      <xdr:col>15</xdr:col>
      <xdr:colOff>15217</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3524250" y="41195625"/>
          <a:ext cx="310873" cy="1180"/>
        </a:xfrm>
        <a:prstGeom prst="rect">
          <a:avLst/>
        </a:prstGeom>
        <a:noFill/>
        <a:ln>
          <a:noFill/>
        </a:ln>
      </xdr:spPr>
    </xdr:pic>
    <xdr:clientData/>
  </xdr:twoCellAnchor>
  <xdr:twoCellAnchor editAs="oneCell">
    <xdr:from>
      <xdr:col>13</xdr:col>
      <xdr:colOff>695325</xdr:colOff>
      <xdr:row>177</xdr:row>
      <xdr:rowOff>57150</xdr:rowOff>
    </xdr:from>
    <xdr:to>
      <xdr:col>17</xdr:col>
      <xdr:colOff>5692</xdr:colOff>
      <xdr:row>177</xdr:row>
      <xdr:rowOff>58256</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4038600" y="41195625"/>
          <a:ext cx="310873" cy="1180"/>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1466849" y="43757849"/>
          <a:ext cx="996673" cy="2323"/>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9" name="Grafik 148" hidden="1"/>
        <xdr:cNvPicPr>
          <a:picLocks noChangeAspect="1"/>
        </xdr:cNvPicPr>
      </xdr:nvPicPr>
      <xdr:blipFill>
        <a:blip xmlns:r="http://schemas.openxmlformats.org/officeDocument/2006/relationships" r:embed="rId1" cstate="print"/>
        <a:stretch>
          <a:fillRect/>
        </a:stretch>
      </xdr:blipFill>
      <xdr:spPr>
        <a:xfrm>
          <a:off x="952500" y="43538775"/>
          <a:ext cx="310873" cy="1180"/>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5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67511"/>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1"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37059"/>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2"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900261"/>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3"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68225"/>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4"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902561"/>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67350"/>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6"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225074"/>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34761"/>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83613"/>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466850" y="43538775"/>
          <a:ext cx="310873" cy="1180"/>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1981200" y="43538775"/>
          <a:ext cx="310873" cy="1180"/>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2495550" y="43538775"/>
          <a:ext cx="310873" cy="1180"/>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009900" y="43538775"/>
          <a:ext cx="310873" cy="1180"/>
        </a:xfrm>
        <a:prstGeom prst="rect">
          <a:avLst/>
        </a:prstGeom>
        <a:noFill/>
        <a:ln>
          <a:noFill/>
        </a:ln>
      </xdr:spPr>
    </xdr:pic>
    <xdr:clientData/>
  </xdr:twoCellAnchor>
  <xdr:twoCellAnchor editAs="oneCell">
    <xdr:from>
      <xdr:col>11</xdr:col>
      <xdr:colOff>695325</xdr:colOff>
      <xdr:row>187</xdr:row>
      <xdr:rowOff>57150</xdr:rowOff>
    </xdr:from>
    <xdr:to>
      <xdr:col>15</xdr:col>
      <xdr:colOff>15217</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3524250" y="43538775"/>
          <a:ext cx="310873" cy="1180"/>
        </a:xfrm>
        <a:prstGeom prst="rect">
          <a:avLst/>
        </a:prstGeom>
        <a:noFill/>
        <a:ln>
          <a:noFill/>
        </a:ln>
      </xdr:spPr>
    </xdr:pic>
    <xdr:clientData/>
  </xdr:twoCellAnchor>
  <xdr:twoCellAnchor editAs="oneCell">
    <xdr:from>
      <xdr:col>13</xdr:col>
      <xdr:colOff>695325</xdr:colOff>
      <xdr:row>187</xdr:row>
      <xdr:rowOff>57150</xdr:rowOff>
    </xdr:from>
    <xdr:to>
      <xdr:col>17</xdr:col>
      <xdr:colOff>5692</xdr:colOff>
      <xdr:row>187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4038600" y="43538775"/>
          <a:ext cx="310873" cy="1180"/>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952500" y="45872400"/>
          <a:ext cx="310873" cy="1180"/>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466850" y="45872400"/>
          <a:ext cx="310873" cy="1180"/>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1981200" y="45872400"/>
          <a:ext cx="310873" cy="1180"/>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2495550" y="45872400"/>
          <a:ext cx="310873" cy="1180"/>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009900" y="45872400"/>
          <a:ext cx="310873" cy="1180"/>
        </a:xfrm>
        <a:prstGeom prst="rect">
          <a:avLst/>
        </a:prstGeom>
        <a:noFill/>
        <a:ln>
          <a:noFill/>
        </a:ln>
      </xdr:spPr>
    </xdr:pic>
    <xdr:clientData/>
  </xdr:twoCellAnchor>
  <xdr:twoCellAnchor editAs="oneCell">
    <xdr:from>
      <xdr:col>11</xdr:col>
      <xdr:colOff>695325</xdr:colOff>
      <xdr:row>197</xdr:row>
      <xdr:rowOff>57150</xdr:rowOff>
    </xdr:from>
    <xdr:to>
      <xdr:col>15</xdr:col>
      <xdr:colOff>15217</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3524250" y="45872400"/>
          <a:ext cx="310873" cy="1180"/>
        </a:xfrm>
        <a:prstGeom prst="rect">
          <a:avLst/>
        </a:prstGeom>
        <a:noFill/>
        <a:ln>
          <a:noFill/>
        </a:ln>
      </xdr:spPr>
    </xdr:pic>
    <xdr:clientData/>
  </xdr:twoCellAnchor>
  <xdr:twoCellAnchor editAs="oneCell">
    <xdr:from>
      <xdr:col>13</xdr:col>
      <xdr:colOff>695325</xdr:colOff>
      <xdr:row>197</xdr:row>
      <xdr:rowOff>57150</xdr:rowOff>
    </xdr:from>
    <xdr:to>
      <xdr:col>17</xdr:col>
      <xdr:colOff>5692</xdr:colOff>
      <xdr:row>197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4038600" y="45872400"/>
          <a:ext cx="310873" cy="1180"/>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952500" y="48206025"/>
          <a:ext cx="310873" cy="1180"/>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466850" y="48206025"/>
          <a:ext cx="310873" cy="1180"/>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1981200" y="48206025"/>
          <a:ext cx="310873" cy="1180"/>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2495550" y="48206025"/>
          <a:ext cx="310873" cy="1180"/>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009900" y="48206025"/>
          <a:ext cx="310873" cy="1180"/>
        </a:xfrm>
        <a:prstGeom prst="rect">
          <a:avLst/>
        </a:prstGeom>
        <a:noFill/>
        <a:ln>
          <a:noFill/>
        </a:ln>
      </xdr:spPr>
    </xdr:pic>
    <xdr:clientData/>
  </xdr:twoCellAnchor>
  <xdr:twoCellAnchor editAs="oneCell">
    <xdr:from>
      <xdr:col>11</xdr:col>
      <xdr:colOff>695325</xdr:colOff>
      <xdr:row>207</xdr:row>
      <xdr:rowOff>57150</xdr:rowOff>
    </xdr:from>
    <xdr:to>
      <xdr:col>15</xdr:col>
      <xdr:colOff>15217</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3524250" y="48206025"/>
          <a:ext cx="310873" cy="1180"/>
        </a:xfrm>
        <a:prstGeom prst="rect">
          <a:avLst/>
        </a:prstGeom>
        <a:noFill/>
        <a:ln>
          <a:noFill/>
        </a:ln>
      </xdr:spPr>
    </xdr:pic>
    <xdr:clientData/>
  </xdr:twoCellAnchor>
  <xdr:twoCellAnchor editAs="oneCell">
    <xdr:from>
      <xdr:col>13</xdr:col>
      <xdr:colOff>695325</xdr:colOff>
      <xdr:row>207</xdr:row>
      <xdr:rowOff>57150</xdr:rowOff>
    </xdr:from>
    <xdr:to>
      <xdr:col>17</xdr:col>
      <xdr:colOff>5692</xdr:colOff>
      <xdr:row>207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4038600" y="48206025"/>
          <a:ext cx="310873" cy="1180"/>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952500" y="50539650"/>
          <a:ext cx="310873" cy="1180"/>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466850" y="50539650"/>
          <a:ext cx="310873" cy="1180"/>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1981200" y="50539650"/>
          <a:ext cx="310873" cy="1180"/>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2495550" y="50539650"/>
          <a:ext cx="310873" cy="1180"/>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009900" y="50539650"/>
          <a:ext cx="310873" cy="1180"/>
        </a:xfrm>
        <a:prstGeom prst="rect">
          <a:avLst/>
        </a:prstGeom>
        <a:noFill/>
        <a:ln>
          <a:noFill/>
        </a:ln>
      </xdr:spPr>
    </xdr:pic>
    <xdr:clientData/>
  </xdr:twoCellAnchor>
  <xdr:twoCellAnchor editAs="oneCell">
    <xdr:from>
      <xdr:col>11</xdr:col>
      <xdr:colOff>695325</xdr:colOff>
      <xdr:row>217</xdr:row>
      <xdr:rowOff>57150</xdr:rowOff>
    </xdr:from>
    <xdr:to>
      <xdr:col>15</xdr:col>
      <xdr:colOff>15217</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3524250" y="50539650"/>
          <a:ext cx="310873" cy="1180"/>
        </a:xfrm>
        <a:prstGeom prst="rect">
          <a:avLst/>
        </a:prstGeom>
        <a:noFill/>
        <a:ln>
          <a:noFill/>
        </a:ln>
      </xdr:spPr>
    </xdr:pic>
    <xdr:clientData/>
  </xdr:twoCellAnchor>
  <xdr:twoCellAnchor editAs="oneCell">
    <xdr:from>
      <xdr:col>13</xdr:col>
      <xdr:colOff>695325</xdr:colOff>
      <xdr:row>217</xdr:row>
      <xdr:rowOff>57150</xdr:rowOff>
    </xdr:from>
    <xdr:to>
      <xdr:col>17</xdr:col>
      <xdr:colOff>5692</xdr:colOff>
      <xdr:row>217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4038600" y="50539650"/>
          <a:ext cx="310873" cy="1180"/>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952500" y="52873275"/>
          <a:ext cx="310873" cy="1180"/>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466850" y="52873275"/>
          <a:ext cx="310873" cy="1180"/>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1981200" y="52873275"/>
          <a:ext cx="310873" cy="1180"/>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2495550" y="52873275"/>
          <a:ext cx="310873" cy="1180"/>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009900" y="52873275"/>
          <a:ext cx="310873" cy="1180"/>
        </a:xfrm>
        <a:prstGeom prst="rect">
          <a:avLst/>
        </a:prstGeom>
        <a:noFill/>
        <a:ln>
          <a:noFill/>
        </a:ln>
      </xdr:spPr>
    </xdr:pic>
    <xdr:clientData/>
  </xdr:twoCellAnchor>
  <xdr:twoCellAnchor editAs="oneCell">
    <xdr:from>
      <xdr:col>11</xdr:col>
      <xdr:colOff>695325</xdr:colOff>
      <xdr:row>227</xdr:row>
      <xdr:rowOff>57150</xdr:rowOff>
    </xdr:from>
    <xdr:to>
      <xdr:col>15</xdr:col>
      <xdr:colOff>15217</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3524250" y="52873275"/>
          <a:ext cx="310873" cy="1180"/>
        </a:xfrm>
        <a:prstGeom prst="rect">
          <a:avLst/>
        </a:prstGeom>
        <a:noFill/>
        <a:ln>
          <a:noFill/>
        </a:ln>
      </xdr:spPr>
    </xdr:pic>
    <xdr:clientData/>
  </xdr:twoCellAnchor>
  <xdr:twoCellAnchor editAs="oneCell">
    <xdr:from>
      <xdr:col>13</xdr:col>
      <xdr:colOff>695325</xdr:colOff>
      <xdr:row>227</xdr:row>
      <xdr:rowOff>57150</xdr:rowOff>
    </xdr:from>
    <xdr:to>
      <xdr:col>17</xdr:col>
      <xdr:colOff>5692</xdr:colOff>
      <xdr:row>227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4038600" y="52873275"/>
          <a:ext cx="310873" cy="1180"/>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952500" y="55206900"/>
          <a:ext cx="310873" cy="1180"/>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466850" y="55206900"/>
          <a:ext cx="310873" cy="1180"/>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1981200" y="55206900"/>
          <a:ext cx="310873" cy="1180"/>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2495550" y="55206900"/>
          <a:ext cx="310873" cy="1180"/>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009900" y="55206900"/>
          <a:ext cx="310873" cy="1180"/>
        </a:xfrm>
        <a:prstGeom prst="rect">
          <a:avLst/>
        </a:prstGeom>
        <a:noFill/>
        <a:ln>
          <a:noFill/>
        </a:ln>
      </xdr:spPr>
    </xdr:pic>
    <xdr:clientData/>
  </xdr:twoCellAnchor>
  <xdr:twoCellAnchor editAs="oneCell">
    <xdr:from>
      <xdr:col>11</xdr:col>
      <xdr:colOff>695325</xdr:colOff>
      <xdr:row>237</xdr:row>
      <xdr:rowOff>57150</xdr:rowOff>
    </xdr:from>
    <xdr:to>
      <xdr:col>15</xdr:col>
      <xdr:colOff>15217</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3524250" y="55206900"/>
          <a:ext cx="310873" cy="1180"/>
        </a:xfrm>
        <a:prstGeom prst="rect">
          <a:avLst/>
        </a:prstGeom>
        <a:noFill/>
        <a:ln>
          <a:noFill/>
        </a:ln>
      </xdr:spPr>
    </xdr:pic>
    <xdr:clientData/>
  </xdr:twoCellAnchor>
  <xdr:twoCellAnchor editAs="oneCell">
    <xdr:from>
      <xdr:col>13</xdr:col>
      <xdr:colOff>695325</xdr:colOff>
      <xdr:row>237</xdr:row>
      <xdr:rowOff>57150</xdr:rowOff>
    </xdr:from>
    <xdr:to>
      <xdr:col>17</xdr:col>
      <xdr:colOff>5692</xdr:colOff>
      <xdr:row>237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4038600" y="55206900"/>
          <a:ext cx="310873" cy="1180"/>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952500" y="57540525"/>
          <a:ext cx="310873" cy="1180"/>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466850" y="57540525"/>
          <a:ext cx="310873" cy="1180"/>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1981200" y="57540525"/>
          <a:ext cx="310873" cy="1180"/>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2495550" y="57540525"/>
          <a:ext cx="310873" cy="1180"/>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009900" y="57540525"/>
          <a:ext cx="310873" cy="1180"/>
        </a:xfrm>
        <a:prstGeom prst="rect">
          <a:avLst/>
        </a:prstGeom>
        <a:noFill/>
        <a:ln>
          <a:noFill/>
        </a:ln>
      </xdr:spPr>
    </xdr:pic>
    <xdr:clientData/>
  </xdr:twoCellAnchor>
  <xdr:twoCellAnchor editAs="oneCell">
    <xdr:from>
      <xdr:col>11</xdr:col>
      <xdr:colOff>695325</xdr:colOff>
      <xdr:row>247</xdr:row>
      <xdr:rowOff>57150</xdr:rowOff>
    </xdr:from>
    <xdr:to>
      <xdr:col>15</xdr:col>
      <xdr:colOff>15217</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3524250" y="57540525"/>
          <a:ext cx="310873" cy="1180"/>
        </a:xfrm>
        <a:prstGeom prst="rect">
          <a:avLst/>
        </a:prstGeom>
        <a:noFill/>
        <a:ln>
          <a:noFill/>
        </a:ln>
      </xdr:spPr>
    </xdr:pic>
    <xdr:clientData/>
  </xdr:twoCellAnchor>
  <xdr:twoCellAnchor editAs="oneCell">
    <xdr:from>
      <xdr:col>13</xdr:col>
      <xdr:colOff>695325</xdr:colOff>
      <xdr:row>247</xdr:row>
      <xdr:rowOff>57150</xdr:rowOff>
    </xdr:from>
    <xdr:to>
      <xdr:col>17</xdr:col>
      <xdr:colOff>5692</xdr:colOff>
      <xdr:row>247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4038600" y="57540525"/>
          <a:ext cx="310873" cy="1180"/>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952500" y="59874150"/>
          <a:ext cx="310873" cy="1180"/>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466850" y="59874150"/>
          <a:ext cx="310873" cy="1180"/>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1981200" y="59874150"/>
          <a:ext cx="310873" cy="1180"/>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2495550" y="59874150"/>
          <a:ext cx="310873" cy="1180"/>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009900" y="59874150"/>
          <a:ext cx="310873" cy="1180"/>
        </a:xfrm>
        <a:prstGeom prst="rect">
          <a:avLst/>
        </a:prstGeom>
        <a:noFill/>
        <a:ln>
          <a:noFill/>
        </a:ln>
      </xdr:spPr>
    </xdr:pic>
    <xdr:clientData/>
  </xdr:twoCellAnchor>
  <xdr:twoCellAnchor editAs="oneCell">
    <xdr:from>
      <xdr:col>11</xdr:col>
      <xdr:colOff>695325</xdr:colOff>
      <xdr:row>257</xdr:row>
      <xdr:rowOff>57150</xdr:rowOff>
    </xdr:from>
    <xdr:to>
      <xdr:col>15</xdr:col>
      <xdr:colOff>15217</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3524250" y="59874150"/>
          <a:ext cx="310873" cy="1180"/>
        </a:xfrm>
        <a:prstGeom prst="rect">
          <a:avLst/>
        </a:prstGeom>
        <a:noFill/>
        <a:ln>
          <a:noFill/>
        </a:ln>
      </xdr:spPr>
    </xdr:pic>
    <xdr:clientData/>
  </xdr:twoCellAnchor>
  <xdr:twoCellAnchor editAs="oneCell">
    <xdr:from>
      <xdr:col>13</xdr:col>
      <xdr:colOff>695325</xdr:colOff>
      <xdr:row>257</xdr:row>
      <xdr:rowOff>57150</xdr:rowOff>
    </xdr:from>
    <xdr:to>
      <xdr:col>17</xdr:col>
      <xdr:colOff>5692</xdr:colOff>
      <xdr:row>257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4038600" y="59874150"/>
          <a:ext cx="310873" cy="1180"/>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952500" y="62207775"/>
          <a:ext cx="310873" cy="1180"/>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466850" y="62207775"/>
          <a:ext cx="310873" cy="1180"/>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1981200" y="62207775"/>
          <a:ext cx="310873" cy="1180"/>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2495550" y="62207775"/>
          <a:ext cx="310873" cy="1180"/>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009900" y="62207775"/>
          <a:ext cx="310873" cy="1180"/>
        </a:xfrm>
        <a:prstGeom prst="rect">
          <a:avLst/>
        </a:prstGeom>
        <a:noFill/>
        <a:ln>
          <a:noFill/>
        </a:ln>
      </xdr:spPr>
    </xdr:pic>
    <xdr:clientData/>
  </xdr:twoCellAnchor>
  <xdr:twoCellAnchor editAs="oneCell">
    <xdr:from>
      <xdr:col>11</xdr:col>
      <xdr:colOff>695325</xdr:colOff>
      <xdr:row>267</xdr:row>
      <xdr:rowOff>57150</xdr:rowOff>
    </xdr:from>
    <xdr:to>
      <xdr:col>15</xdr:col>
      <xdr:colOff>15217</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3524250" y="62207775"/>
          <a:ext cx="310873" cy="1180"/>
        </a:xfrm>
        <a:prstGeom prst="rect">
          <a:avLst/>
        </a:prstGeom>
        <a:noFill/>
        <a:ln>
          <a:noFill/>
        </a:ln>
      </xdr:spPr>
    </xdr:pic>
    <xdr:clientData/>
  </xdr:twoCellAnchor>
  <xdr:twoCellAnchor editAs="oneCell">
    <xdr:from>
      <xdr:col>13</xdr:col>
      <xdr:colOff>695325</xdr:colOff>
      <xdr:row>267</xdr:row>
      <xdr:rowOff>57150</xdr:rowOff>
    </xdr:from>
    <xdr:to>
      <xdr:col>17</xdr:col>
      <xdr:colOff>5692</xdr:colOff>
      <xdr:row>267</xdr:row>
      <xdr:rowOff>58256</xdr:rowOff>
    </xdr:to>
    <xdr:pic>
      <xdr:nvPicPr>
        <xdr:cNvPr id="220" name="Grafik 219" hidden="1"/>
        <xdr:cNvPicPr>
          <a:picLocks noChangeAspect="1"/>
        </xdr:cNvPicPr>
      </xdr:nvPicPr>
      <xdr:blipFill>
        <a:blip xmlns:r="http://schemas.openxmlformats.org/officeDocument/2006/relationships" r:embed="rId1" cstate="print"/>
        <a:stretch>
          <a:fillRect/>
        </a:stretch>
      </xdr:blipFill>
      <xdr:spPr>
        <a:xfrm>
          <a:off x="4038600" y="62207775"/>
          <a:ext cx="310873" cy="1180"/>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68387"/>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952500" y="64541400"/>
          <a:ext cx="310873" cy="1180"/>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466850" y="64541400"/>
          <a:ext cx="310873" cy="1180"/>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1981200" y="64541400"/>
          <a:ext cx="310873" cy="1180"/>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2495550" y="64541400"/>
          <a:ext cx="310873" cy="1180"/>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009900" y="64541400"/>
          <a:ext cx="310873" cy="1180"/>
        </a:xfrm>
        <a:prstGeom prst="rect">
          <a:avLst/>
        </a:prstGeom>
        <a:noFill/>
        <a:ln>
          <a:noFill/>
        </a:ln>
      </xdr:spPr>
    </xdr:pic>
    <xdr:clientData/>
  </xdr:twoCellAnchor>
  <xdr:twoCellAnchor editAs="oneCell">
    <xdr:from>
      <xdr:col>11</xdr:col>
      <xdr:colOff>695325</xdr:colOff>
      <xdr:row>277</xdr:row>
      <xdr:rowOff>57150</xdr:rowOff>
    </xdr:from>
    <xdr:to>
      <xdr:col>15</xdr:col>
      <xdr:colOff>15217</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3524250" y="64541400"/>
          <a:ext cx="310873" cy="1180"/>
        </a:xfrm>
        <a:prstGeom prst="rect">
          <a:avLst/>
        </a:prstGeom>
        <a:noFill/>
        <a:ln>
          <a:noFill/>
        </a:ln>
      </xdr:spPr>
    </xdr:pic>
    <xdr:clientData/>
  </xdr:twoCellAnchor>
  <xdr:twoCellAnchor editAs="oneCell">
    <xdr:from>
      <xdr:col>13</xdr:col>
      <xdr:colOff>695325</xdr:colOff>
      <xdr:row>277</xdr:row>
      <xdr:rowOff>57150</xdr:rowOff>
    </xdr:from>
    <xdr:to>
      <xdr:col>17</xdr:col>
      <xdr:colOff>5692</xdr:colOff>
      <xdr:row>277</xdr:row>
      <xdr:rowOff>58256</xdr:rowOff>
    </xdr:to>
    <xdr:pic>
      <xdr:nvPicPr>
        <xdr:cNvPr id="228" name="Grafik 227" hidden="1"/>
        <xdr:cNvPicPr>
          <a:picLocks noChangeAspect="1"/>
        </xdr:cNvPicPr>
      </xdr:nvPicPr>
      <xdr:blipFill>
        <a:blip xmlns:r="http://schemas.openxmlformats.org/officeDocument/2006/relationships" r:embed="rId1" cstate="print"/>
        <a:stretch>
          <a:fillRect/>
        </a:stretch>
      </xdr:blipFill>
      <xdr:spPr>
        <a:xfrm>
          <a:off x="4038600" y="64541400"/>
          <a:ext cx="310873" cy="1180"/>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902011"/>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952500" y="66875025"/>
          <a:ext cx="310873" cy="1180"/>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466850" y="66875025"/>
          <a:ext cx="310873" cy="1180"/>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1981200" y="66875025"/>
          <a:ext cx="310873" cy="1180"/>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2495550" y="66875025"/>
          <a:ext cx="310873" cy="1180"/>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009900" y="66875025"/>
          <a:ext cx="310873" cy="1180"/>
        </a:xfrm>
        <a:prstGeom prst="rect">
          <a:avLst/>
        </a:prstGeom>
        <a:noFill/>
        <a:ln>
          <a:noFill/>
        </a:ln>
      </xdr:spPr>
    </xdr:pic>
    <xdr:clientData/>
  </xdr:twoCellAnchor>
  <xdr:twoCellAnchor editAs="oneCell">
    <xdr:from>
      <xdr:col>11</xdr:col>
      <xdr:colOff>695325</xdr:colOff>
      <xdr:row>287</xdr:row>
      <xdr:rowOff>57150</xdr:rowOff>
    </xdr:from>
    <xdr:to>
      <xdr:col>15</xdr:col>
      <xdr:colOff>15217</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3524250" y="66875025"/>
          <a:ext cx="310873" cy="1180"/>
        </a:xfrm>
        <a:prstGeom prst="rect">
          <a:avLst/>
        </a:prstGeom>
        <a:noFill/>
        <a:ln>
          <a:noFill/>
        </a:ln>
      </xdr:spPr>
    </xdr:pic>
    <xdr:clientData/>
  </xdr:twoCellAnchor>
  <xdr:twoCellAnchor editAs="oneCell">
    <xdr:from>
      <xdr:col>13</xdr:col>
      <xdr:colOff>695325</xdr:colOff>
      <xdr:row>287</xdr:row>
      <xdr:rowOff>57150</xdr:rowOff>
    </xdr:from>
    <xdr:to>
      <xdr:col>17</xdr:col>
      <xdr:colOff>5692</xdr:colOff>
      <xdr:row>287</xdr:row>
      <xdr:rowOff>58256</xdr:rowOff>
    </xdr:to>
    <xdr:pic>
      <xdr:nvPicPr>
        <xdr:cNvPr id="236" name="Grafik 235" hidden="1"/>
        <xdr:cNvPicPr>
          <a:picLocks noChangeAspect="1"/>
        </xdr:cNvPicPr>
      </xdr:nvPicPr>
      <xdr:blipFill>
        <a:blip xmlns:r="http://schemas.openxmlformats.org/officeDocument/2006/relationships" r:embed="rId1" cstate="print"/>
        <a:stretch>
          <a:fillRect/>
        </a:stretch>
      </xdr:blipFill>
      <xdr:spPr>
        <a:xfrm>
          <a:off x="4038600" y="66875025"/>
          <a:ext cx="310873" cy="1180"/>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35636"/>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952500" y="69208650"/>
          <a:ext cx="310873" cy="1180"/>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466850" y="69208650"/>
          <a:ext cx="310873" cy="1180"/>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1981200" y="69208650"/>
          <a:ext cx="310873" cy="1180"/>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2495550" y="69208650"/>
          <a:ext cx="310873" cy="1180"/>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009900" y="69208650"/>
          <a:ext cx="310873" cy="1180"/>
        </a:xfrm>
        <a:prstGeom prst="rect">
          <a:avLst/>
        </a:prstGeom>
        <a:noFill/>
        <a:ln>
          <a:noFill/>
        </a:ln>
      </xdr:spPr>
    </xdr:pic>
    <xdr:clientData/>
  </xdr:twoCellAnchor>
  <xdr:twoCellAnchor editAs="oneCell">
    <xdr:from>
      <xdr:col>11</xdr:col>
      <xdr:colOff>695325</xdr:colOff>
      <xdr:row>297</xdr:row>
      <xdr:rowOff>57150</xdr:rowOff>
    </xdr:from>
    <xdr:to>
      <xdr:col>15</xdr:col>
      <xdr:colOff>15217</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3524250" y="69208650"/>
          <a:ext cx="310873" cy="1180"/>
        </a:xfrm>
        <a:prstGeom prst="rect">
          <a:avLst/>
        </a:prstGeom>
        <a:noFill/>
        <a:ln>
          <a:noFill/>
        </a:ln>
      </xdr:spPr>
    </xdr:pic>
    <xdr:clientData/>
  </xdr:twoCellAnchor>
  <xdr:twoCellAnchor editAs="oneCell">
    <xdr:from>
      <xdr:col>13</xdr:col>
      <xdr:colOff>695325</xdr:colOff>
      <xdr:row>297</xdr:row>
      <xdr:rowOff>57150</xdr:rowOff>
    </xdr:from>
    <xdr:to>
      <xdr:col>17</xdr:col>
      <xdr:colOff>5692</xdr:colOff>
      <xdr:row>297</xdr:row>
      <xdr:rowOff>58256</xdr:rowOff>
    </xdr:to>
    <xdr:pic>
      <xdr:nvPicPr>
        <xdr:cNvPr id="244" name="Grafik 243" hidden="1"/>
        <xdr:cNvPicPr>
          <a:picLocks noChangeAspect="1"/>
        </xdr:cNvPicPr>
      </xdr:nvPicPr>
      <xdr:blipFill>
        <a:blip xmlns:r="http://schemas.openxmlformats.org/officeDocument/2006/relationships" r:embed="rId1" cstate="print"/>
        <a:stretch>
          <a:fillRect/>
        </a:stretch>
      </xdr:blipFill>
      <xdr:spPr>
        <a:xfrm>
          <a:off x="4038600" y="69208650"/>
          <a:ext cx="310873" cy="1180"/>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5"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70849"/>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952500" y="71542275"/>
          <a:ext cx="310873" cy="1180"/>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466850" y="71542275"/>
          <a:ext cx="310873" cy="1180"/>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1981200" y="71542275"/>
          <a:ext cx="310873" cy="1180"/>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2495550" y="71542275"/>
          <a:ext cx="310873" cy="1180"/>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009900" y="71542275"/>
          <a:ext cx="310873" cy="1180"/>
        </a:xfrm>
        <a:prstGeom prst="rect">
          <a:avLst/>
        </a:prstGeom>
        <a:noFill/>
        <a:ln>
          <a:noFill/>
        </a:ln>
      </xdr:spPr>
    </xdr:pic>
    <xdr:clientData/>
  </xdr:twoCellAnchor>
  <xdr:twoCellAnchor editAs="oneCell">
    <xdr:from>
      <xdr:col>11</xdr:col>
      <xdr:colOff>695325</xdr:colOff>
      <xdr:row>307</xdr:row>
      <xdr:rowOff>57150</xdr:rowOff>
    </xdr:from>
    <xdr:to>
      <xdr:col>15</xdr:col>
      <xdr:colOff>15217</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3524250" y="71542275"/>
          <a:ext cx="310873" cy="1180"/>
        </a:xfrm>
        <a:prstGeom prst="rect">
          <a:avLst/>
        </a:prstGeom>
        <a:noFill/>
        <a:ln>
          <a:noFill/>
        </a:ln>
      </xdr:spPr>
    </xdr:pic>
    <xdr:clientData/>
  </xdr:twoCellAnchor>
  <xdr:twoCellAnchor editAs="oneCell">
    <xdr:from>
      <xdr:col>13</xdr:col>
      <xdr:colOff>695325</xdr:colOff>
      <xdr:row>307</xdr:row>
      <xdr:rowOff>57150</xdr:rowOff>
    </xdr:from>
    <xdr:to>
      <xdr:col>17</xdr:col>
      <xdr:colOff>5692</xdr:colOff>
      <xdr:row>307</xdr:row>
      <xdr:rowOff>58256</xdr:rowOff>
    </xdr:to>
    <xdr:pic>
      <xdr:nvPicPr>
        <xdr:cNvPr id="252" name="Grafik 251" hidden="1"/>
        <xdr:cNvPicPr>
          <a:picLocks noChangeAspect="1"/>
        </xdr:cNvPicPr>
      </xdr:nvPicPr>
      <xdr:blipFill>
        <a:blip xmlns:r="http://schemas.openxmlformats.org/officeDocument/2006/relationships" r:embed="rId1" cstate="print"/>
        <a:stretch>
          <a:fillRect/>
        </a:stretch>
      </xdr:blipFill>
      <xdr:spPr>
        <a:xfrm>
          <a:off x="4038600" y="71542275"/>
          <a:ext cx="310873" cy="1180"/>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904475"/>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952500" y="73875900"/>
          <a:ext cx="310873" cy="1180"/>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466850" y="73875900"/>
          <a:ext cx="310873" cy="1180"/>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1981200" y="73875900"/>
          <a:ext cx="310873" cy="1180"/>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2495550" y="73875900"/>
          <a:ext cx="310873" cy="1180"/>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009900" y="73875900"/>
          <a:ext cx="310873" cy="1180"/>
        </a:xfrm>
        <a:prstGeom prst="rect">
          <a:avLst/>
        </a:prstGeom>
        <a:noFill/>
        <a:ln>
          <a:noFill/>
        </a:ln>
      </xdr:spPr>
    </xdr:pic>
    <xdr:clientData/>
  </xdr:twoCellAnchor>
  <xdr:twoCellAnchor editAs="oneCell">
    <xdr:from>
      <xdr:col>11</xdr:col>
      <xdr:colOff>695325</xdr:colOff>
      <xdr:row>317</xdr:row>
      <xdr:rowOff>57150</xdr:rowOff>
    </xdr:from>
    <xdr:to>
      <xdr:col>15</xdr:col>
      <xdr:colOff>15217</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3524250" y="73875900"/>
          <a:ext cx="310873" cy="1180"/>
        </a:xfrm>
        <a:prstGeom prst="rect">
          <a:avLst/>
        </a:prstGeom>
        <a:noFill/>
        <a:ln>
          <a:noFill/>
        </a:ln>
      </xdr:spPr>
    </xdr:pic>
    <xdr:clientData/>
  </xdr:twoCellAnchor>
  <xdr:twoCellAnchor editAs="oneCell">
    <xdr:from>
      <xdr:col>13</xdr:col>
      <xdr:colOff>695325</xdr:colOff>
      <xdr:row>317</xdr:row>
      <xdr:rowOff>57150</xdr:rowOff>
    </xdr:from>
    <xdr:to>
      <xdr:col>17</xdr:col>
      <xdr:colOff>5692</xdr:colOff>
      <xdr:row>317</xdr:row>
      <xdr:rowOff>58256</xdr:rowOff>
    </xdr:to>
    <xdr:pic>
      <xdr:nvPicPr>
        <xdr:cNvPr id="260" name="Grafik 259" hidden="1"/>
        <xdr:cNvPicPr>
          <a:picLocks noChangeAspect="1"/>
        </xdr:cNvPicPr>
      </xdr:nvPicPr>
      <xdr:blipFill>
        <a:blip xmlns:r="http://schemas.openxmlformats.org/officeDocument/2006/relationships" r:embed="rId1" cstate="print"/>
        <a:stretch>
          <a:fillRect/>
        </a:stretch>
      </xdr:blipFill>
      <xdr:spPr>
        <a:xfrm>
          <a:off x="4038600" y="73875900"/>
          <a:ext cx="310873" cy="1180"/>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1" name="Diagramm 2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1981200" y="76209525"/>
          <a:ext cx="310873" cy="1180"/>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2495550" y="76209525"/>
          <a:ext cx="310873" cy="1180"/>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009900" y="76209525"/>
          <a:ext cx="310873" cy="1180"/>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3524250" y="76209525"/>
          <a:ext cx="310873" cy="1180"/>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66" name="Grafik 265" hidden="1"/>
        <xdr:cNvPicPr>
          <a:picLocks noChangeAspect="1"/>
        </xdr:cNvPicPr>
      </xdr:nvPicPr>
      <xdr:blipFill>
        <a:blip xmlns:r="http://schemas.openxmlformats.org/officeDocument/2006/relationships" r:embed="rId1" cstate="print"/>
        <a:stretch>
          <a:fillRect/>
        </a:stretch>
      </xdr:blipFill>
      <xdr:spPr>
        <a:xfrm>
          <a:off x="4038600" y="76209525"/>
          <a:ext cx="310873" cy="1180"/>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220636"/>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952500" y="76209525"/>
          <a:ext cx="310873" cy="1180"/>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466850" y="76209525"/>
          <a:ext cx="310873" cy="1180"/>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1981200" y="76209525"/>
          <a:ext cx="310873" cy="1180"/>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2495550" y="76209525"/>
          <a:ext cx="310873" cy="1180"/>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009900" y="76209525"/>
          <a:ext cx="310873" cy="1180"/>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3524250" y="76209525"/>
          <a:ext cx="310873" cy="1180"/>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74" name="Grafik 273" hidden="1"/>
        <xdr:cNvPicPr>
          <a:picLocks noChangeAspect="1"/>
        </xdr:cNvPicPr>
      </xdr:nvPicPr>
      <xdr:blipFill>
        <a:blip xmlns:r="http://schemas.openxmlformats.org/officeDocument/2006/relationships" r:embed="rId1" cstate="print"/>
        <a:stretch>
          <a:fillRect/>
        </a:stretch>
      </xdr:blipFill>
      <xdr:spPr>
        <a:xfrm>
          <a:off x="4038600" y="76209525"/>
          <a:ext cx="310873" cy="1180"/>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6" name="Diagramm 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1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84375"/>
          <a:ext cx="345631" cy="136207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5</xdr:col>
      <xdr:colOff>53697</xdr:colOff>
      <xdr:row>8</xdr:row>
      <xdr:rowOff>88047</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543049"/>
          <a:ext cx="177523" cy="2323"/>
        </a:xfrm>
        <a:prstGeom prst="rect">
          <a:avLst/>
        </a:prstGeom>
        <a:noFill/>
        <a:ln>
          <a:noFill/>
        </a:ln>
      </xdr:spPr>
    </xdr:pic>
    <xdr:clientData/>
  </xdr:twoCellAnchor>
  <xdr:twoCellAnchor editAs="oneCell">
    <xdr:from>
      <xdr:col>1</xdr:col>
      <xdr:colOff>695325</xdr:colOff>
      <xdr:row>7</xdr:row>
      <xdr:rowOff>57150</xdr:rowOff>
    </xdr:from>
    <xdr:to>
      <xdr:col>2</xdr:col>
      <xdr:colOff>244198</xdr:colOff>
      <xdr:row>7</xdr:row>
      <xdr:rowOff>58330</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323975"/>
          <a:ext cx="177523" cy="1180"/>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72</xdr:row>
      <xdr:rowOff>384175</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4631988"/>
          <a:ext cx="341312" cy="151606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349250</xdr:colOff>
      <xdr:row>62</xdr:row>
      <xdr:rowOff>377825</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2411074"/>
          <a:ext cx="325438" cy="157797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52</xdr:row>
      <xdr:rowOff>379411</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267949"/>
          <a:ext cx="365125" cy="1531937"/>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42</xdr:row>
      <xdr:rowOff>379413</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053387"/>
          <a:ext cx="357188" cy="1508126"/>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22</xdr:row>
      <xdr:rowOff>377824</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65573"/>
          <a:ext cx="361950" cy="1241426"/>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342900</xdr:colOff>
      <xdr:row>12</xdr:row>
      <xdr:rowOff>377825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552575"/>
          <a:ext cx="334963" cy="1235075"/>
        </a:xfrm>
        <a:prstGeom prst="rect">
          <a:avLst/>
        </a:prstGeom>
        <a:noFill/>
        <a:ln w="9525">
          <a:noFill/>
          <a:miter lim="800000"/>
          <a:headEnd/>
          <a:tailEnd/>
        </a:ln>
      </xdr:spPr>
    </xdr:pic>
    <xdr:clientData/>
  </xdr:twoCellAnchor>
  <xdr:twoCellAnchor editAs="oneCell">
    <xdr:from>
      <xdr:col>0</xdr:col>
      <xdr:colOff>19050</xdr:colOff>
      <xdr:row>27</xdr:row>
      <xdr:rowOff>28574</xdr:rowOff>
    </xdr:from>
    <xdr:to>
      <xdr:col>0</xdr:col>
      <xdr:colOff>352425</xdr:colOff>
      <xdr:row>32</xdr:row>
      <xdr:rowOff>358775</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181724"/>
          <a:ext cx="333375" cy="12827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349250</xdr:colOff>
      <xdr:row>92</xdr:row>
      <xdr:rowOff>382588</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8973800"/>
          <a:ext cx="341313" cy="1563688"/>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82</xdr:row>
      <xdr:rowOff>380999</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6824322"/>
          <a:ext cx="349250" cy="1577977"/>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4</xdr:col>
      <xdr:colOff>244198</xdr:colOff>
      <xdr:row>7</xdr:row>
      <xdr:rowOff>58330</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323975"/>
          <a:ext cx="177523" cy="1180"/>
        </a:xfrm>
        <a:prstGeom prst="rect">
          <a:avLst/>
        </a:prstGeom>
        <a:noFill/>
        <a:ln>
          <a:noFill/>
        </a:ln>
      </xdr:spPr>
    </xdr:pic>
    <xdr:clientData/>
  </xdr:twoCellAnchor>
  <xdr:twoCellAnchor editAs="oneCell">
    <xdr:from>
      <xdr:col>5</xdr:col>
      <xdr:colOff>695325</xdr:colOff>
      <xdr:row>7</xdr:row>
      <xdr:rowOff>57150</xdr:rowOff>
    </xdr:from>
    <xdr:to>
      <xdr:col>6</xdr:col>
      <xdr:colOff>244198</xdr:colOff>
      <xdr:row>7</xdr:row>
      <xdr:rowOff>58330</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323975"/>
          <a:ext cx="177523" cy="1180"/>
        </a:xfrm>
        <a:prstGeom prst="rect">
          <a:avLst/>
        </a:prstGeom>
        <a:noFill/>
        <a:ln>
          <a:noFill/>
        </a:ln>
      </xdr:spPr>
    </xdr:pic>
    <xdr:clientData/>
  </xdr:twoCellAnchor>
  <xdr:twoCellAnchor editAs="oneCell">
    <xdr:from>
      <xdr:col>7</xdr:col>
      <xdr:colOff>695325</xdr:colOff>
      <xdr:row>7</xdr:row>
      <xdr:rowOff>57150</xdr:rowOff>
    </xdr:from>
    <xdr:to>
      <xdr:col>8</xdr:col>
      <xdr:colOff>244198</xdr:colOff>
      <xdr:row>7</xdr:row>
      <xdr:rowOff>58330</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323975"/>
          <a:ext cx="177523" cy="1180"/>
        </a:xfrm>
        <a:prstGeom prst="rect">
          <a:avLst/>
        </a:prstGeom>
        <a:noFill/>
        <a:ln>
          <a:noFill/>
        </a:ln>
      </xdr:spPr>
    </xdr:pic>
    <xdr:clientData/>
  </xdr:twoCellAnchor>
  <xdr:twoCellAnchor editAs="oneCell">
    <xdr:from>
      <xdr:col>9</xdr:col>
      <xdr:colOff>695325</xdr:colOff>
      <xdr:row>7</xdr:row>
      <xdr:rowOff>57150</xdr:rowOff>
    </xdr:from>
    <xdr:to>
      <xdr:col>10</xdr:col>
      <xdr:colOff>244198</xdr:colOff>
      <xdr:row>7</xdr:row>
      <xdr:rowOff>58330</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323975"/>
          <a:ext cx="177523" cy="1180"/>
        </a:xfrm>
        <a:prstGeom prst="rect">
          <a:avLst/>
        </a:prstGeom>
        <a:noFill/>
        <a:ln>
          <a:noFill/>
        </a:ln>
      </xdr:spPr>
    </xdr:pic>
    <xdr:clientData/>
  </xdr:twoCellAnchor>
  <xdr:twoCellAnchor editAs="oneCell">
    <xdr:from>
      <xdr:col>11</xdr:col>
      <xdr:colOff>695325</xdr:colOff>
      <xdr:row>7</xdr:row>
      <xdr:rowOff>57150</xdr:rowOff>
    </xdr:from>
    <xdr:to>
      <xdr:col>12</xdr:col>
      <xdr:colOff>244198</xdr:colOff>
      <xdr:row>7</xdr:row>
      <xdr:rowOff>58330</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323975"/>
          <a:ext cx="177523" cy="1180"/>
        </a:xfrm>
        <a:prstGeom prst="rect">
          <a:avLst/>
        </a:prstGeom>
        <a:noFill/>
        <a:ln>
          <a:noFill/>
        </a:ln>
      </xdr:spPr>
    </xdr:pic>
    <xdr:clientData/>
  </xdr:twoCellAnchor>
  <xdr:twoCellAnchor editAs="oneCell">
    <xdr:from>
      <xdr:col>13</xdr:col>
      <xdr:colOff>695325</xdr:colOff>
      <xdr:row>7</xdr:row>
      <xdr:rowOff>57150</xdr:rowOff>
    </xdr:from>
    <xdr:to>
      <xdr:col>14</xdr:col>
      <xdr:colOff>244198</xdr:colOff>
      <xdr:row>7</xdr:row>
      <xdr:rowOff>58330</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323975"/>
          <a:ext cx="177523" cy="1180"/>
        </a:xfrm>
        <a:prstGeom prst="rect">
          <a:avLst/>
        </a:prstGeom>
        <a:noFill/>
        <a:ln>
          <a:noFill/>
        </a:ln>
      </xdr:spPr>
    </xdr:pic>
    <xdr:clientData/>
  </xdr:twoCellAnchor>
  <xdr:twoCellAnchor editAs="oneCell">
    <xdr:from>
      <xdr:col>1</xdr:col>
      <xdr:colOff>695325</xdr:colOff>
      <xdr:row>17</xdr:row>
      <xdr:rowOff>57150</xdr:rowOff>
    </xdr:from>
    <xdr:to>
      <xdr:col>2</xdr:col>
      <xdr:colOff>244198</xdr:colOff>
      <xdr:row>17</xdr:row>
      <xdr:rowOff>58330</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657600"/>
          <a:ext cx="177523" cy="1180"/>
        </a:xfrm>
        <a:prstGeom prst="rect">
          <a:avLst/>
        </a:prstGeom>
        <a:noFill/>
        <a:ln>
          <a:noFill/>
        </a:ln>
      </xdr:spPr>
    </xdr:pic>
    <xdr:clientData/>
  </xdr:twoCellAnchor>
  <xdr:twoCellAnchor editAs="oneCell">
    <xdr:from>
      <xdr:col>3</xdr:col>
      <xdr:colOff>695325</xdr:colOff>
      <xdr:row>17</xdr:row>
      <xdr:rowOff>57150</xdr:rowOff>
    </xdr:from>
    <xdr:to>
      <xdr:col>4</xdr:col>
      <xdr:colOff>244198</xdr:colOff>
      <xdr:row>17</xdr:row>
      <xdr:rowOff>58330</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657600"/>
          <a:ext cx="177523" cy="1180"/>
        </a:xfrm>
        <a:prstGeom prst="rect">
          <a:avLst/>
        </a:prstGeom>
        <a:noFill/>
        <a:ln>
          <a:noFill/>
        </a:ln>
      </xdr:spPr>
    </xdr:pic>
    <xdr:clientData/>
  </xdr:twoCellAnchor>
  <xdr:twoCellAnchor editAs="oneCell">
    <xdr:from>
      <xdr:col>5</xdr:col>
      <xdr:colOff>695325</xdr:colOff>
      <xdr:row>17</xdr:row>
      <xdr:rowOff>57150</xdr:rowOff>
    </xdr:from>
    <xdr:to>
      <xdr:col>6</xdr:col>
      <xdr:colOff>244198</xdr:colOff>
      <xdr:row>17</xdr:row>
      <xdr:rowOff>58330</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657600"/>
          <a:ext cx="177523" cy="1180"/>
        </a:xfrm>
        <a:prstGeom prst="rect">
          <a:avLst/>
        </a:prstGeom>
        <a:noFill/>
        <a:ln>
          <a:noFill/>
        </a:ln>
      </xdr:spPr>
    </xdr:pic>
    <xdr:clientData/>
  </xdr:twoCellAnchor>
  <xdr:twoCellAnchor editAs="oneCell">
    <xdr:from>
      <xdr:col>7</xdr:col>
      <xdr:colOff>695325</xdr:colOff>
      <xdr:row>17</xdr:row>
      <xdr:rowOff>57150</xdr:rowOff>
    </xdr:from>
    <xdr:to>
      <xdr:col>8</xdr:col>
      <xdr:colOff>244198</xdr:colOff>
      <xdr:row>17</xdr:row>
      <xdr:rowOff>58330</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657600"/>
          <a:ext cx="177523" cy="1180"/>
        </a:xfrm>
        <a:prstGeom prst="rect">
          <a:avLst/>
        </a:prstGeom>
        <a:noFill/>
        <a:ln>
          <a:noFill/>
        </a:ln>
      </xdr:spPr>
    </xdr:pic>
    <xdr:clientData/>
  </xdr:twoCellAnchor>
  <xdr:twoCellAnchor editAs="oneCell">
    <xdr:from>
      <xdr:col>9</xdr:col>
      <xdr:colOff>695325</xdr:colOff>
      <xdr:row>17</xdr:row>
      <xdr:rowOff>57150</xdr:rowOff>
    </xdr:from>
    <xdr:to>
      <xdr:col>10</xdr:col>
      <xdr:colOff>244198</xdr:colOff>
      <xdr:row>17</xdr:row>
      <xdr:rowOff>58330</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657600"/>
          <a:ext cx="177523" cy="1180"/>
        </a:xfrm>
        <a:prstGeom prst="rect">
          <a:avLst/>
        </a:prstGeom>
        <a:noFill/>
        <a:ln>
          <a:noFill/>
        </a:ln>
      </xdr:spPr>
    </xdr:pic>
    <xdr:clientData/>
  </xdr:twoCellAnchor>
  <xdr:twoCellAnchor editAs="oneCell">
    <xdr:from>
      <xdr:col>11</xdr:col>
      <xdr:colOff>695325</xdr:colOff>
      <xdr:row>17</xdr:row>
      <xdr:rowOff>57150</xdr:rowOff>
    </xdr:from>
    <xdr:to>
      <xdr:col>12</xdr:col>
      <xdr:colOff>244198</xdr:colOff>
      <xdr:row>17</xdr:row>
      <xdr:rowOff>58330</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657600"/>
          <a:ext cx="177523" cy="1180"/>
        </a:xfrm>
        <a:prstGeom prst="rect">
          <a:avLst/>
        </a:prstGeom>
        <a:noFill/>
        <a:ln>
          <a:noFill/>
        </a:ln>
      </xdr:spPr>
    </xdr:pic>
    <xdr:clientData/>
  </xdr:twoCellAnchor>
  <xdr:twoCellAnchor editAs="oneCell">
    <xdr:from>
      <xdr:col>13</xdr:col>
      <xdr:colOff>695325</xdr:colOff>
      <xdr:row>17</xdr:row>
      <xdr:rowOff>57150</xdr:rowOff>
    </xdr:from>
    <xdr:to>
      <xdr:col>14</xdr:col>
      <xdr:colOff>244198</xdr:colOff>
      <xdr:row>17</xdr:row>
      <xdr:rowOff>58330</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657600"/>
          <a:ext cx="177523" cy="1180"/>
        </a:xfrm>
        <a:prstGeom prst="rect">
          <a:avLst/>
        </a:prstGeom>
        <a:noFill/>
        <a:ln>
          <a:noFill/>
        </a:ln>
      </xdr:spPr>
    </xdr:pic>
    <xdr:clientData/>
  </xdr:twoCellAnchor>
  <xdr:twoCellAnchor editAs="oneCell">
    <xdr:from>
      <xdr:col>1</xdr:col>
      <xdr:colOff>695325</xdr:colOff>
      <xdr:row>27</xdr:row>
      <xdr:rowOff>57150</xdr:rowOff>
    </xdr:from>
    <xdr:to>
      <xdr:col>2</xdr:col>
      <xdr:colOff>244198</xdr:colOff>
      <xdr:row>27</xdr:row>
      <xdr:rowOff>58330</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5848350"/>
          <a:ext cx="177523" cy="1180"/>
        </a:xfrm>
        <a:prstGeom prst="rect">
          <a:avLst/>
        </a:prstGeom>
        <a:noFill/>
        <a:ln>
          <a:noFill/>
        </a:ln>
      </xdr:spPr>
    </xdr:pic>
    <xdr:clientData/>
  </xdr:twoCellAnchor>
  <xdr:twoCellAnchor editAs="oneCell">
    <xdr:from>
      <xdr:col>3</xdr:col>
      <xdr:colOff>695325</xdr:colOff>
      <xdr:row>27</xdr:row>
      <xdr:rowOff>57150</xdr:rowOff>
    </xdr:from>
    <xdr:to>
      <xdr:col>4</xdr:col>
      <xdr:colOff>244198</xdr:colOff>
      <xdr:row>27</xdr:row>
      <xdr:rowOff>58330</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5848350"/>
          <a:ext cx="177523" cy="1180"/>
        </a:xfrm>
        <a:prstGeom prst="rect">
          <a:avLst/>
        </a:prstGeom>
        <a:noFill/>
        <a:ln>
          <a:noFill/>
        </a:ln>
      </xdr:spPr>
    </xdr:pic>
    <xdr:clientData/>
  </xdr:twoCellAnchor>
  <xdr:twoCellAnchor editAs="oneCell">
    <xdr:from>
      <xdr:col>5</xdr:col>
      <xdr:colOff>695325</xdr:colOff>
      <xdr:row>27</xdr:row>
      <xdr:rowOff>57150</xdr:rowOff>
    </xdr:from>
    <xdr:to>
      <xdr:col>6</xdr:col>
      <xdr:colOff>244198</xdr:colOff>
      <xdr:row>27</xdr:row>
      <xdr:rowOff>58330</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5848350"/>
          <a:ext cx="177523" cy="1180"/>
        </a:xfrm>
        <a:prstGeom prst="rect">
          <a:avLst/>
        </a:prstGeom>
        <a:noFill/>
        <a:ln>
          <a:noFill/>
        </a:ln>
      </xdr:spPr>
    </xdr:pic>
    <xdr:clientData/>
  </xdr:twoCellAnchor>
  <xdr:twoCellAnchor editAs="oneCell">
    <xdr:from>
      <xdr:col>7</xdr:col>
      <xdr:colOff>695325</xdr:colOff>
      <xdr:row>27</xdr:row>
      <xdr:rowOff>57150</xdr:rowOff>
    </xdr:from>
    <xdr:to>
      <xdr:col>8</xdr:col>
      <xdr:colOff>244198</xdr:colOff>
      <xdr:row>27</xdr:row>
      <xdr:rowOff>58330</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5848350"/>
          <a:ext cx="177523" cy="1180"/>
        </a:xfrm>
        <a:prstGeom prst="rect">
          <a:avLst/>
        </a:prstGeom>
        <a:noFill/>
        <a:ln>
          <a:noFill/>
        </a:ln>
      </xdr:spPr>
    </xdr:pic>
    <xdr:clientData/>
  </xdr:twoCellAnchor>
  <xdr:twoCellAnchor editAs="oneCell">
    <xdr:from>
      <xdr:col>9</xdr:col>
      <xdr:colOff>695325</xdr:colOff>
      <xdr:row>27</xdr:row>
      <xdr:rowOff>57150</xdr:rowOff>
    </xdr:from>
    <xdr:to>
      <xdr:col>10</xdr:col>
      <xdr:colOff>244198</xdr:colOff>
      <xdr:row>27</xdr:row>
      <xdr:rowOff>58330</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5848350"/>
          <a:ext cx="177523" cy="1180"/>
        </a:xfrm>
        <a:prstGeom prst="rect">
          <a:avLst/>
        </a:prstGeom>
        <a:noFill/>
        <a:ln>
          <a:noFill/>
        </a:ln>
      </xdr:spPr>
    </xdr:pic>
    <xdr:clientData/>
  </xdr:twoCellAnchor>
  <xdr:twoCellAnchor editAs="oneCell">
    <xdr:from>
      <xdr:col>11</xdr:col>
      <xdr:colOff>695325</xdr:colOff>
      <xdr:row>27</xdr:row>
      <xdr:rowOff>57150</xdr:rowOff>
    </xdr:from>
    <xdr:to>
      <xdr:col>12</xdr:col>
      <xdr:colOff>244198</xdr:colOff>
      <xdr:row>27</xdr:row>
      <xdr:rowOff>58330</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5848350"/>
          <a:ext cx="177523" cy="1180"/>
        </a:xfrm>
        <a:prstGeom prst="rect">
          <a:avLst/>
        </a:prstGeom>
        <a:noFill/>
        <a:ln>
          <a:noFill/>
        </a:ln>
      </xdr:spPr>
    </xdr:pic>
    <xdr:clientData/>
  </xdr:twoCellAnchor>
  <xdr:twoCellAnchor editAs="oneCell">
    <xdr:from>
      <xdr:col>13</xdr:col>
      <xdr:colOff>695325</xdr:colOff>
      <xdr:row>27</xdr:row>
      <xdr:rowOff>57150</xdr:rowOff>
    </xdr:from>
    <xdr:to>
      <xdr:col>14</xdr:col>
      <xdr:colOff>244198</xdr:colOff>
      <xdr:row>27</xdr:row>
      <xdr:rowOff>58330</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5848350"/>
          <a:ext cx="177523" cy="1180"/>
        </a:xfrm>
        <a:prstGeom prst="rect">
          <a:avLst/>
        </a:prstGeom>
        <a:noFill/>
        <a:ln>
          <a:noFill/>
        </a:ln>
      </xdr:spPr>
    </xdr:pic>
    <xdr:clientData/>
  </xdr:twoCellAnchor>
  <xdr:twoCellAnchor editAs="oneCell">
    <xdr:from>
      <xdr:col>1</xdr:col>
      <xdr:colOff>695325</xdr:colOff>
      <xdr:row>37</xdr:row>
      <xdr:rowOff>57150</xdr:rowOff>
    </xdr:from>
    <xdr:to>
      <xdr:col>2</xdr:col>
      <xdr:colOff>244198</xdr:colOff>
      <xdr:row>37</xdr:row>
      <xdr:rowOff>58330</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039100"/>
          <a:ext cx="177523" cy="1180"/>
        </a:xfrm>
        <a:prstGeom prst="rect">
          <a:avLst/>
        </a:prstGeom>
        <a:noFill/>
        <a:ln>
          <a:noFill/>
        </a:ln>
      </xdr:spPr>
    </xdr:pic>
    <xdr:clientData/>
  </xdr:twoCellAnchor>
  <xdr:twoCellAnchor editAs="oneCell">
    <xdr:from>
      <xdr:col>3</xdr:col>
      <xdr:colOff>695325</xdr:colOff>
      <xdr:row>37</xdr:row>
      <xdr:rowOff>57150</xdr:rowOff>
    </xdr:from>
    <xdr:to>
      <xdr:col>4</xdr:col>
      <xdr:colOff>244198</xdr:colOff>
      <xdr:row>37</xdr:row>
      <xdr:rowOff>58330</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039100"/>
          <a:ext cx="177523" cy="1180"/>
        </a:xfrm>
        <a:prstGeom prst="rect">
          <a:avLst/>
        </a:prstGeom>
        <a:noFill/>
        <a:ln>
          <a:noFill/>
        </a:ln>
      </xdr:spPr>
    </xdr:pic>
    <xdr:clientData/>
  </xdr:twoCellAnchor>
  <xdr:twoCellAnchor editAs="oneCell">
    <xdr:from>
      <xdr:col>5</xdr:col>
      <xdr:colOff>695325</xdr:colOff>
      <xdr:row>37</xdr:row>
      <xdr:rowOff>57150</xdr:rowOff>
    </xdr:from>
    <xdr:to>
      <xdr:col>6</xdr:col>
      <xdr:colOff>244198</xdr:colOff>
      <xdr:row>37</xdr:row>
      <xdr:rowOff>58330</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039100"/>
          <a:ext cx="177523" cy="1180"/>
        </a:xfrm>
        <a:prstGeom prst="rect">
          <a:avLst/>
        </a:prstGeom>
        <a:noFill/>
        <a:ln>
          <a:noFill/>
        </a:ln>
      </xdr:spPr>
    </xdr:pic>
    <xdr:clientData/>
  </xdr:twoCellAnchor>
  <xdr:twoCellAnchor editAs="oneCell">
    <xdr:from>
      <xdr:col>7</xdr:col>
      <xdr:colOff>695325</xdr:colOff>
      <xdr:row>37</xdr:row>
      <xdr:rowOff>57150</xdr:rowOff>
    </xdr:from>
    <xdr:to>
      <xdr:col>8</xdr:col>
      <xdr:colOff>244198</xdr:colOff>
      <xdr:row>37</xdr:row>
      <xdr:rowOff>58330</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039100"/>
          <a:ext cx="177523" cy="1180"/>
        </a:xfrm>
        <a:prstGeom prst="rect">
          <a:avLst/>
        </a:prstGeom>
        <a:noFill/>
        <a:ln>
          <a:noFill/>
        </a:ln>
      </xdr:spPr>
    </xdr:pic>
    <xdr:clientData/>
  </xdr:twoCellAnchor>
  <xdr:twoCellAnchor editAs="oneCell">
    <xdr:from>
      <xdr:col>9</xdr:col>
      <xdr:colOff>695325</xdr:colOff>
      <xdr:row>37</xdr:row>
      <xdr:rowOff>57150</xdr:rowOff>
    </xdr:from>
    <xdr:to>
      <xdr:col>10</xdr:col>
      <xdr:colOff>244198</xdr:colOff>
      <xdr:row>37</xdr:row>
      <xdr:rowOff>58330</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039100"/>
          <a:ext cx="177523" cy="1180"/>
        </a:xfrm>
        <a:prstGeom prst="rect">
          <a:avLst/>
        </a:prstGeom>
        <a:noFill/>
        <a:ln>
          <a:noFill/>
        </a:ln>
      </xdr:spPr>
    </xdr:pic>
    <xdr:clientData/>
  </xdr:twoCellAnchor>
  <xdr:twoCellAnchor editAs="oneCell">
    <xdr:from>
      <xdr:col>11</xdr:col>
      <xdr:colOff>695325</xdr:colOff>
      <xdr:row>37</xdr:row>
      <xdr:rowOff>57150</xdr:rowOff>
    </xdr:from>
    <xdr:to>
      <xdr:col>12</xdr:col>
      <xdr:colOff>244198</xdr:colOff>
      <xdr:row>37</xdr:row>
      <xdr:rowOff>58330</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039100"/>
          <a:ext cx="177523" cy="1180"/>
        </a:xfrm>
        <a:prstGeom prst="rect">
          <a:avLst/>
        </a:prstGeom>
        <a:noFill/>
        <a:ln>
          <a:noFill/>
        </a:ln>
      </xdr:spPr>
    </xdr:pic>
    <xdr:clientData/>
  </xdr:twoCellAnchor>
  <xdr:twoCellAnchor editAs="oneCell">
    <xdr:from>
      <xdr:col>13</xdr:col>
      <xdr:colOff>695325</xdr:colOff>
      <xdr:row>37</xdr:row>
      <xdr:rowOff>57150</xdr:rowOff>
    </xdr:from>
    <xdr:to>
      <xdr:col>14</xdr:col>
      <xdr:colOff>244198</xdr:colOff>
      <xdr:row>37</xdr:row>
      <xdr:rowOff>58330</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039100"/>
          <a:ext cx="177523" cy="1180"/>
        </a:xfrm>
        <a:prstGeom prst="rect">
          <a:avLst/>
        </a:prstGeom>
        <a:noFill/>
        <a:ln>
          <a:noFill/>
        </a:ln>
      </xdr:spPr>
    </xdr:pic>
    <xdr:clientData/>
  </xdr:twoCellAnchor>
  <xdr:twoCellAnchor editAs="oneCell">
    <xdr:from>
      <xdr:col>1</xdr:col>
      <xdr:colOff>695325</xdr:colOff>
      <xdr:row>47</xdr:row>
      <xdr:rowOff>57150</xdr:rowOff>
    </xdr:from>
    <xdr:to>
      <xdr:col>2</xdr:col>
      <xdr:colOff>244198</xdr:colOff>
      <xdr:row>47</xdr:row>
      <xdr:rowOff>58330</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229850"/>
          <a:ext cx="177523" cy="1180"/>
        </a:xfrm>
        <a:prstGeom prst="rect">
          <a:avLst/>
        </a:prstGeom>
        <a:noFill/>
        <a:ln>
          <a:noFill/>
        </a:ln>
      </xdr:spPr>
    </xdr:pic>
    <xdr:clientData/>
  </xdr:twoCellAnchor>
  <xdr:twoCellAnchor editAs="oneCell">
    <xdr:from>
      <xdr:col>3</xdr:col>
      <xdr:colOff>695325</xdr:colOff>
      <xdr:row>47</xdr:row>
      <xdr:rowOff>57150</xdr:rowOff>
    </xdr:from>
    <xdr:to>
      <xdr:col>4</xdr:col>
      <xdr:colOff>244198</xdr:colOff>
      <xdr:row>47</xdr:row>
      <xdr:rowOff>58330</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229850"/>
          <a:ext cx="177523" cy="1180"/>
        </a:xfrm>
        <a:prstGeom prst="rect">
          <a:avLst/>
        </a:prstGeom>
        <a:noFill/>
        <a:ln>
          <a:noFill/>
        </a:ln>
      </xdr:spPr>
    </xdr:pic>
    <xdr:clientData/>
  </xdr:twoCellAnchor>
  <xdr:twoCellAnchor editAs="oneCell">
    <xdr:from>
      <xdr:col>5</xdr:col>
      <xdr:colOff>695325</xdr:colOff>
      <xdr:row>47</xdr:row>
      <xdr:rowOff>57150</xdr:rowOff>
    </xdr:from>
    <xdr:to>
      <xdr:col>6</xdr:col>
      <xdr:colOff>244198</xdr:colOff>
      <xdr:row>47</xdr:row>
      <xdr:rowOff>58330</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229850"/>
          <a:ext cx="177523" cy="1180"/>
        </a:xfrm>
        <a:prstGeom prst="rect">
          <a:avLst/>
        </a:prstGeom>
        <a:noFill/>
        <a:ln>
          <a:noFill/>
        </a:ln>
      </xdr:spPr>
    </xdr:pic>
    <xdr:clientData/>
  </xdr:twoCellAnchor>
  <xdr:twoCellAnchor editAs="oneCell">
    <xdr:from>
      <xdr:col>7</xdr:col>
      <xdr:colOff>695325</xdr:colOff>
      <xdr:row>47</xdr:row>
      <xdr:rowOff>57150</xdr:rowOff>
    </xdr:from>
    <xdr:to>
      <xdr:col>8</xdr:col>
      <xdr:colOff>244198</xdr:colOff>
      <xdr:row>47</xdr:row>
      <xdr:rowOff>58330</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229850"/>
          <a:ext cx="177523" cy="1180"/>
        </a:xfrm>
        <a:prstGeom prst="rect">
          <a:avLst/>
        </a:prstGeom>
        <a:noFill/>
        <a:ln>
          <a:noFill/>
        </a:ln>
      </xdr:spPr>
    </xdr:pic>
    <xdr:clientData/>
  </xdr:twoCellAnchor>
  <xdr:twoCellAnchor editAs="oneCell">
    <xdr:from>
      <xdr:col>9</xdr:col>
      <xdr:colOff>695325</xdr:colOff>
      <xdr:row>47</xdr:row>
      <xdr:rowOff>57150</xdr:rowOff>
    </xdr:from>
    <xdr:to>
      <xdr:col>10</xdr:col>
      <xdr:colOff>244198</xdr:colOff>
      <xdr:row>47</xdr:row>
      <xdr:rowOff>58330</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229850"/>
          <a:ext cx="177523" cy="1180"/>
        </a:xfrm>
        <a:prstGeom prst="rect">
          <a:avLst/>
        </a:prstGeom>
        <a:noFill/>
        <a:ln>
          <a:noFill/>
        </a:ln>
      </xdr:spPr>
    </xdr:pic>
    <xdr:clientData/>
  </xdr:twoCellAnchor>
  <xdr:twoCellAnchor editAs="oneCell">
    <xdr:from>
      <xdr:col>11</xdr:col>
      <xdr:colOff>695325</xdr:colOff>
      <xdr:row>47</xdr:row>
      <xdr:rowOff>57150</xdr:rowOff>
    </xdr:from>
    <xdr:to>
      <xdr:col>12</xdr:col>
      <xdr:colOff>244198</xdr:colOff>
      <xdr:row>47</xdr:row>
      <xdr:rowOff>58330</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229850"/>
          <a:ext cx="177523" cy="1180"/>
        </a:xfrm>
        <a:prstGeom prst="rect">
          <a:avLst/>
        </a:prstGeom>
        <a:noFill/>
        <a:ln>
          <a:noFill/>
        </a:ln>
      </xdr:spPr>
    </xdr:pic>
    <xdr:clientData/>
  </xdr:twoCellAnchor>
  <xdr:twoCellAnchor editAs="oneCell">
    <xdr:from>
      <xdr:col>13</xdr:col>
      <xdr:colOff>695325</xdr:colOff>
      <xdr:row>47</xdr:row>
      <xdr:rowOff>57150</xdr:rowOff>
    </xdr:from>
    <xdr:to>
      <xdr:col>14</xdr:col>
      <xdr:colOff>244198</xdr:colOff>
      <xdr:row>47</xdr:row>
      <xdr:rowOff>58330</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229850"/>
          <a:ext cx="177523" cy="1180"/>
        </a:xfrm>
        <a:prstGeom prst="rect">
          <a:avLst/>
        </a:prstGeom>
        <a:noFill/>
        <a:ln>
          <a:noFill/>
        </a:ln>
      </xdr:spPr>
    </xdr:pic>
    <xdr:clientData/>
  </xdr:twoCellAnchor>
  <xdr:twoCellAnchor editAs="oneCell">
    <xdr:from>
      <xdr:col>1</xdr:col>
      <xdr:colOff>695325</xdr:colOff>
      <xdr:row>57</xdr:row>
      <xdr:rowOff>57150</xdr:rowOff>
    </xdr:from>
    <xdr:to>
      <xdr:col>2</xdr:col>
      <xdr:colOff>244198</xdr:colOff>
      <xdr:row>57</xdr:row>
      <xdr:rowOff>58330</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2411075"/>
          <a:ext cx="177523" cy="1180"/>
        </a:xfrm>
        <a:prstGeom prst="rect">
          <a:avLst/>
        </a:prstGeom>
        <a:noFill/>
        <a:ln>
          <a:noFill/>
        </a:ln>
      </xdr:spPr>
    </xdr:pic>
    <xdr:clientData/>
  </xdr:twoCellAnchor>
  <xdr:twoCellAnchor editAs="oneCell">
    <xdr:from>
      <xdr:col>3</xdr:col>
      <xdr:colOff>695325</xdr:colOff>
      <xdr:row>57</xdr:row>
      <xdr:rowOff>57150</xdr:rowOff>
    </xdr:from>
    <xdr:to>
      <xdr:col>4</xdr:col>
      <xdr:colOff>244198</xdr:colOff>
      <xdr:row>57</xdr:row>
      <xdr:rowOff>58330</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2411075"/>
          <a:ext cx="177523" cy="1180"/>
        </a:xfrm>
        <a:prstGeom prst="rect">
          <a:avLst/>
        </a:prstGeom>
        <a:noFill/>
        <a:ln>
          <a:noFill/>
        </a:ln>
      </xdr:spPr>
    </xdr:pic>
    <xdr:clientData/>
  </xdr:twoCellAnchor>
  <xdr:twoCellAnchor editAs="oneCell">
    <xdr:from>
      <xdr:col>5</xdr:col>
      <xdr:colOff>695325</xdr:colOff>
      <xdr:row>57</xdr:row>
      <xdr:rowOff>57150</xdr:rowOff>
    </xdr:from>
    <xdr:to>
      <xdr:col>6</xdr:col>
      <xdr:colOff>244198</xdr:colOff>
      <xdr:row>57</xdr:row>
      <xdr:rowOff>58330</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2411075"/>
          <a:ext cx="177523" cy="1180"/>
        </a:xfrm>
        <a:prstGeom prst="rect">
          <a:avLst/>
        </a:prstGeom>
        <a:noFill/>
        <a:ln>
          <a:noFill/>
        </a:ln>
      </xdr:spPr>
    </xdr:pic>
    <xdr:clientData/>
  </xdr:twoCellAnchor>
  <xdr:twoCellAnchor editAs="oneCell">
    <xdr:from>
      <xdr:col>7</xdr:col>
      <xdr:colOff>695325</xdr:colOff>
      <xdr:row>57</xdr:row>
      <xdr:rowOff>57150</xdr:rowOff>
    </xdr:from>
    <xdr:to>
      <xdr:col>8</xdr:col>
      <xdr:colOff>244198</xdr:colOff>
      <xdr:row>57</xdr:row>
      <xdr:rowOff>58330</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2411075"/>
          <a:ext cx="177523" cy="1180"/>
        </a:xfrm>
        <a:prstGeom prst="rect">
          <a:avLst/>
        </a:prstGeom>
        <a:noFill/>
        <a:ln>
          <a:noFill/>
        </a:ln>
      </xdr:spPr>
    </xdr:pic>
    <xdr:clientData/>
  </xdr:twoCellAnchor>
  <xdr:twoCellAnchor editAs="oneCell">
    <xdr:from>
      <xdr:col>9</xdr:col>
      <xdr:colOff>695325</xdr:colOff>
      <xdr:row>57</xdr:row>
      <xdr:rowOff>57150</xdr:rowOff>
    </xdr:from>
    <xdr:to>
      <xdr:col>10</xdr:col>
      <xdr:colOff>244198</xdr:colOff>
      <xdr:row>57</xdr:row>
      <xdr:rowOff>58330</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2411075"/>
          <a:ext cx="177523" cy="1180"/>
        </a:xfrm>
        <a:prstGeom prst="rect">
          <a:avLst/>
        </a:prstGeom>
        <a:noFill/>
        <a:ln>
          <a:noFill/>
        </a:ln>
      </xdr:spPr>
    </xdr:pic>
    <xdr:clientData/>
  </xdr:twoCellAnchor>
  <xdr:twoCellAnchor editAs="oneCell">
    <xdr:from>
      <xdr:col>11</xdr:col>
      <xdr:colOff>695325</xdr:colOff>
      <xdr:row>57</xdr:row>
      <xdr:rowOff>57150</xdr:rowOff>
    </xdr:from>
    <xdr:to>
      <xdr:col>12</xdr:col>
      <xdr:colOff>244198</xdr:colOff>
      <xdr:row>57</xdr:row>
      <xdr:rowOff>58330</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2411075"/>
          <a:ext cx="177523" cy="1180"/>
        </a:xfrm>
        <a:prstGeom prst="rect">
          <a:avLst/>
        </a:prstGeom>
        <a:noFill/>
        <a:ln>
          <a:noFill/>
        </a:ln>
      </xdr:spPr>
    </xdr:pic>
    <xdr:clientData/>
  </xdr:twoCellAnchor>
  <xdr:twoCellAnchor editAs="oneCell">
    <xdr:from>
      <xdr:col>13</xdr:col>
      <xdr:colOff>695325</xdr:colOff>
      <xdr:row>57</xdr:row>
      <xdr:rowOff>57150</xdr:rowOff>
    </xdr:from>
    <xdr:to>
      <xdr:col>14</xdr:col>
      <xdr:colOff>244198</xdr:colOff>
      <xdr:row>57</xdr:row>
      <xdr:rowOff>58330</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2411075"/>
          <a:ext cx="177523" cy="1180"/>
        </a:xfrm>
        <a:prstGeom prst="rect">
          <a:avLst/>
        </a:prstGeom>
        <a:noFill/>
        <a:ln>
          <a:noFill/>
        </a:ln>
      </xdr:spPr>
    </xdr:pic>
    <xdr:clientData/>
  </xdr:twoCellAnchor>
  <xdr:twoCellAnchor editAs="oneCell">
    <xdr:from>
      <xdr:col>1</xdr:col>
      <xdr:colOff>695325</xdr:colOff>
      <xdr:row>67</xdr:row>
      <xdr:rowOff>57150</xdr:rowOff>
    </xdr:from>
    <xdr:to>
      <xdr:col>2</xdr:col>
      <xdr:colOff>244198</xdr:colOff>
      <xdr:row>67</xdr:row>
      <xdr:rowOff>58330</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4601825"/>
          <a:ext cx="177523" cy="1180"/>
        </a:xfrm>
        <a:prstGeom prst="rect">
          <a:avLst/>
        </a:prstGeom>
        <a:noFill/>
        <a:ln>
          <a:noFill/>
        </a:ln>
      </xdr:spPr>
    </xdr:pic>
    <xdr:clientData/>
  </xdr:twoCellAnchor>
  <xdr:twoCellAnchor editAs="oneCell">
    <xdr:from>
      <xdr:col>3</xdr:col>
      <xdr:colOff>695325</xdr:colOff>
      <xdr:row>67</xdr:row>
      <xdr:rowOff>57150</xdr:rowOff>
    </xdr:from>
    <xdr:to>
      <xdr:col>4</xdr:col>
      <xdr:colOff>244198</xdr:colOff>
      <xdr:row>67</xdr:row>
      <xdr:rowOff>58330</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4601825"/>
          <a:ext cx="177523" cy="1180"/>
        </a:xfrm>
        <a:prstGeom prst="rect">
          <a:avLst/>
        </a:prstGeom>
        <a:noFill/>
        <a:ln>
          <a:noFill/>
        </a:ln>
      </xdr:spPr>
    </xdr:pic>
    <xdr:clientData/>
  </xdr:twoCellAnchor>
  <xdr:twoCellAnchor editAs="oneCell">
    <xdr:from>
      <xdr:col>5</xdr:col>
      <xdr:colOff>695325</xdr:colOff>
      <xdr:row>67</xdr:row>
      <xdr:rowOff>57150</xdr:rowOff>
    </xdr:from>
    <xdr:to>
      <xdr:col>6</xdr:col>
      <xdr:colOff>244198</xdr:colOff>
      <xdr:row>67</xdr:row>
      <xdr:rowOff>58330</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4601825"/>
          <a:ext cx="177523" cy="1180"/>
        </a:xfrm>
        <a:prstGeom prst="rect">
          <a:avLst/>
        </a:prstGeom>
        <a:noFill/>
        <a:ln>
          <a:noFill/>
        </a:ln>
      </xdr:spPr>
    </xdr:pic>
    <xdr:clientData/>
  </xdr:twoCellAnchor>
  <xdr:twoCellAnchor editAs="oneCell">
    <xdr:from>
      <xdr:col>7</xdr:col>
      <xdr:colOff>695325</xdr:colOff>
      <xdr:row>67</xdr:row>
      <xdr:rowOff>57150</xdr:rowOff>
    </xdr:from>
    <xdr:to>
      <xdr:col>8</xdr:col>
      <xdr:colOff>244198</xdr:colOff>
      <xdr:row>67</xdr:row>
      <xdr:rowOff>58330</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4601825"/>
          <a:ext cx="177523" cy="1180"/>
        </a:xfrm>
        <a:prstGeom prst="rect">
          <a:avLst/>
        </a:prstGeom>
        <a:noFill/>
        <a:ln>
          <a:noFill/>
        </a:ln>
      </xdr:spPr>
    </xdr:pic>
    <xdr:clientData/>
  </xdr:twoCellAnchor>
  <xdr:twoCellAnchor editAs="oneCell">
    <xdr:from>
      <xdr:col>9</xdr:col>
      <xdr:colOff>695325</xdr:colOff>
      <xdr:row>67</xdr:row>
      <xdr:rowOff>57150</xdr:rowOff>
    </xdr:from>
    <xdr:to>
      <xdr:col>10</xdr:col>
      <xdr:colOff>244198</xdr:colOff>
      <xdr:row>67</xdr:row>
      <xdr:rowOff>58330</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4601825"/>
          <a:ext cx="177523" cy="1180"/>
        </a:xfrm>
        <a:prstGeom prst="rect">
          <a:avLst/>
        </a:prstGeom>
        <a:noFill/>
        <a:ln>
          <a:noFill/>
        </a:ln>
      </xdr:spPr>
    </xdr:pic>
    <xdr:clientData/>
  </xdr:twoCellAnchor>
  <xdr:twoCellAnchor editAs="oneCell">
    <xdr:from>
      <xdr:col>11</xdr:col>
      <xdr:colOff>695325</xdr:colOff>
      <xdr:row>67</xdr:row>
      <xdr:rowOff>57150</xdr:rowOff>
    </xdr:from>
    <xdr:to>
      <xdr:col>12</xdr:col>
      <xdr:colOff>244198</xdr:colOff>
      <xdr:row>67</xdr:row>
      <xdr:rowOff>58330</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4601825"/>
          <a:ext cx="177523" cy="1180"/>
        </a:xfrm>
        <a:prstGeom prst="rect">
          <a:avLst/>
        </a:prstGeom>
        <a:noFill/>
        <a:ln>
          <a:noFill/>
        </a:ln>
      </xdr:spPr>
    </xdr:pic>
    <xdr:clientData/>
  </xdr:twoCellAnchor>
  <xdr:twoCellAnchor editAs="oneCell">
    <xdr:from>
      <xdr:col>13</xdr:col>
      <xdr:colOff>695325</xdr:colOff>
      <xdr:row>67</xdr:row>
      <xdr:rowOff>57150</xdr:rowOff>
    </xdr:from>
    <xdr:to>
      <xdr:col>14</xdr:col>
      <xdr:colOff>244198</xdr:colOff>
      <xdr:row>67</xdr:row>
      <xdr:rowOff>58330</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4601825"/>
          <a:ext cx="177523" cy="1180"/>
        </a:xfrm>
        <a:prstGeom prst="rect">
          <a:avLst/>
        </a:prstGeom>
        <a:noFill/>
        <a:ln>
          <a:noFill/>
        </a:ln>
      </xdr:spPr>
    </xdr:pic>
    <xdr:clientData/>
  </xdr:twoCellAnchor>
  <xdr:twoCellAnchor editAs="oneCell">
    <xdr:from>
      <xdr:col>1</xdr:col>
      <xdr:colOff>695325</xdr:colOff>
      <xdr:row>77</xdr:row>
      <xdr:rowOff>57150</xdr:rowOff>
    </xdr:from>
    <xdr:to>
      <xdr:col>2</xdr:col>
      <xdr:colOff>244198</xdr:colOff>
      <xdr:row>77</xdr:row>
      <xdr:rowOff>58330</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6792575"/>
          <a:ext cx="177523" cy="1180"/>
        </a:xfrm>
        <a:prstGeom prst="rect">
          <a:avLst/>
        </a:prstGeom>
        <a:noFill/>
        <a:ln>
          <a:noFill/>
        </a:ln>
      </xdr:spPr>
    </xdr:pic>
    <xdr:clientData/>
  </xdr:twoCellAnchor>
  <xdr:twoCellAnchor editAs="oneCell">
    <xdr:from>
      <xdr:col>3</xdr:col>
      <xdr:colOff>695325</xdr:colOff>
      <xdr:row>77</xdr:row>
      <xdr:rowOff>57150</xdr:rowOff>
    </xdr:from>
    <xdr:to>
      <xdr:col>4</xdr:col>
      <xdr:colOff>244198</xdr:colOff>
      <xdr:row>77</xdr:row>
      <xdr:rowOff>58330</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6792575"/>
          <a:ext cx="177523" cy="1180"/>
        </a:xfrm>
        <a:prstGeom prst="rect">
          <a:avLst/>
        </a:prstGeom>
        <a:noFill/>
        <a:ln>
          <a:noFill/>
        </a:ln>
      </xdr:spPr>
    </xdr:pic>
    <xdr:clientData/>
  </xdr:twoCellAnchor>
  <xdr:twoCellAnchor editAs="oneCell">
    <xdr:from>
      <xdr:col>5</xdr:col>
      <xdr:colOff>695325</xdr:colOff>
      <xdr:row>77</xdr:row>
      <xdr:rowOff>57150</xdr:rowOff>
    </xdr:from>
    <xdr:to>
      <xdr:col>6</xdr:col>
      <xdr:colOff>244198</xdr:colOff>
      <xdr:row>77</xdr:row>
      <xdr:rowOff>58330</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6792575"/>
          <a:ext cx="177523" cy="1180"/>
        </a:xfrm>
        <a:prstGeom prst="rect">
          <a:avLst/>
        </a:prstGeom>
        <a:noFill/>
        <a:ln>
          <a:noFill/>
        </a:ln>
      </xdr:spPr>
    </xdr:pic>
    <xdr:clientData/>
  </xdr:twoCellAnchor>
  <xdr:twoCellAnchor editAs="oneCell">
    <xdr:from>
      <xdr:col>7</xdr:col>
      <xdr:colOff>695325</xdr:colOff>
      <xdr:row>77</xdr:row>
      <xdr:rowOff>57150</xdr:rowOff>
    </xdr:from>
    <xdr:to>
      <xdr:col>8</xdr:col>
      <xdr:colOff>244198</xdr:colOff>
      <xdr:row>77</xdr:row>
      <xdr:rowOff>58330</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6792575"/>
          <a:ext cx="177523" cy="1180"/>
        </a:xfrm>
        <a:prstGeom prst="rect">
          <a:avLst/>
        </a:prstGeom>
        <a:noFill/>
        <a:ln>
          <a:noFill/>
        </a:ln>
      </xdr:spPr>
    </xdr:pic>
    <xdr:clientData/>
  </xdr:twoCellAnchor>
  <xdr:twoCellAnchor editAs="oneCell">
    <xdr:from>
      <xdr:col>9</xdr:col>
      <xdr:colOff>695325</xdr:colOff>
      <xdr:row>77</xdr:row>
      <xdr:rowOff>57150</xdr:rowOff>
    </xdr:from>
    <xdr:to>
      <xdr:col>10</xdr:col>
      <xdr:colOff>244198</xdr:colOff>
      <xdr:row>77</xdr:row>
      <xdr:rowOff>58330</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6792575"/>
          <a:ext cx="177523" cy="1180"/>
        </a:xfrm>
        <a:prstGeom prst="rect">
          <a:avLst/>
        </a:prstGeom>
        <a:noFill/>
        <a:ln>
          <a:noFill/>
        </a:ln>
      </xdr:spPr>
    </xdr:pic>
    <xdr:clientData/>
  </xdr:twoCellAnchor>
  <xdr:twoCellAnchor editAs="oneCell">
    <xdr:from>
      <xdr:col>11</xdr:col>
      <xdr:colOff>695325</xdr:colOff>
      <xdr:row>77</xdr:row>
      <xdr:rowOff>57150</xdr:rowOff>
    </xdr:from>
    <xdr:to>
      <xdr:col>12</xdr:col>
      <xdr:colOff>244198</xdr:colOff>
      <xdr:row>77</xdr:row>
      <xdr:rowOff>58330</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6792575"/>
          <a:ext cx="177523" cy="1180"/>
        </a:xfrm>
        <a:prstGeom prst="rect">
          <a:avLst/>
        </a:prstGeom>
        <a:noFill/>
        <a:ln>
          <a:noFill/>
        </a:ln>
      </xdr:spPr>
    </xdr:pic>
    <xdr:clientData/>
  </xdr:twoCellAnchor>
  <xdr:twoCellAnchor editAs="oneCell">
    <xdr:from>
      <xdr:col>13</xdr:col>
      <xdr:colOff>695325</xdr:colOff>
      <xdr:row>77</xdr:row>
      <xdr:rowOff>57150</xdr:rowOff>
    </xdr:from>
    <xdr:to>
      <xdr:col>14</xdr:col>
      <xdr:colOff>244198</xdr:colOff>
      <xdr:row>77</xdr:row>
      <xdr:rowOff>58330</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6792575"/>
          <a:ext cx="177523" cy="1180"/>
        </a:xfrm>
        <a:prstGeom prst="rect">
          <a:avLst/>
        </a:prstGeom>
        <a:noFill/>
        <a:ln>
          <a:noFill/>
        </a:ln>
      </xdr:spPr>
    </xdr:pic>
    <xdr:clientData/>
  </xdr:twoCellAnchor>
  <xdr:twoCellAnchor editAs="oneCell">
    <xdr:from>
      <xdr:col>1</xdr:col>
      <xdr:colOff>695325</xdr:colOff>
      <xdr:row>87</xdr:row>
      <xdr:rowOff>57150</xdr:rowOff>
    </xdr:from>
    <xdr:to>
      <xdr:col>2</xdr:col>
      <xdr:colOff>244198</xdr:colOff>
      <xdr:row>87</xdr:row>
      <xdr:rowOff>58330</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18983325"/>
          <a:ext cx="177523" cy="1180"/>
        </a:xfrm>
        <a:prstGeom prst="rect">
          <a:avLst/>
        </a:prstGeom>
        <a:noFill/>
        <a:ln>
          <a:noFill/>
        </a:ln>
      </xdr:spPr>
    </xdr:pic>
    <xdr:clientData/>
  </xdr:twoCellAnchor>
  <xdr:twoCellAnchor editAs="oneCell">
    <xdr:from>
      <xdr:col>3</xdr:col>
      <xdr:colOff>695325</xdr:colOff>
      <xdr:row>87</xdr:row>
      <xdr:rowOff>57150</xdr:rowOff>
    </xdr:from>
    <xdr:to>
      <xdr:col>4</xdr:col>
      <xdr:colOff>244198</xdr:colOff>
      <xdr:row>87</xdr:row>
      <xdr:rowOff>58330</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18983325"/>
          <a:ext cx="177523" cy="1180"/>
        </a:xfrm>
        <a:prstGeom prst="rect">
          <a:avLst/>
        </a:prstGeom>
        <a:noFill/>
        <a:ln>
          <a:noFill/>
        </a:ln>
      </xdr:spPr>
    </xdr:pic>
    <xdr:clientData/>
  </xdr:twoCellAnchor>
  <xdr:twoCellAnchor editAs="oneCell">
    <xdr:from>
      <xdr:col>5</xdr:col>
      <xdr:colOff>695325</xdr:colOff>
      <xdr:row>87</xdr:row>
      <xdr:rowOff>57150</xdr:rowOff>
    </xdr:from>
    <xdr:to>
      <xdr:col>6</xdr:col>
      <xdr:colOff>244198</xdr:colOff>
      <xdr:row>87</xdr:row>
      <xdr:rowOff>58330</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18983325"/>
          <a:ext cx="177523" cy="1180"/>
        </a:xfrm>
        <a:prstGeom prst="rect">
          <a:avLst/>
        </a:prstGeom>
        <a:noFill/>
        <a:ln>
          <a:noFill/>
        </a:ln>
      </xdr:spPr>
    </xdr:pic>
    <xdr:clientData/>
  </xdr:twoCellAnchor>
  <xdr:twoCellAnchor editAs="oneCell">
    <xdr:from>
      <xdr:col>7</xdr:col>
      <xdr:colOff>695325</xdr:colOff>
      <xdr:row>87</xdr:row>
      <xdr:rowOff>57150</xdr:rowOff>
    </xdr:from>
    <xdr:to>
      <xdr:col>8</xdr:col>
      <xdr:colOff>244198</xdr:colOff>
      <xdr:row>87</xdr:row>
      <xdr:rowOff>58330</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18983325"/>
          <a:ext cx="177523" cy="1180"/>
        </a:xfrm>
        <a:prstGeom prst="rect">
          <a:avLst/>
        </a:prstGeom>
        <a:noFill/>
        <a:ln>
          <a:noFill/>
        </a:ln>
      </xdr:spPr>
    </xdr:pic>
    <xdr:clientData/>
  </xdr:twoCellAnchor>
  <xdr:twoCellAnchor editAs="oneCell">
    <xdr:from>
      <xdr:col>9</xdr:col>
      <xdr:colOff>695325</xdr:colOff>
      <xdr:row>87</xdr:row>
      <xdr:rowOff>57150</xdr:rowOff>
    </xdr:from>
    <xdr:to>
      <xdr:col>10</xdr:col>
      <xdr:colOff>244198</xdr:colOff>
      <xdr:row>87</xdr:row>
      <xdr:rowOff>58330</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18983325"/>
          <a:ext cx="177523" cy="1180"/>
        </a:xfrm>
        <a:prstGeom prst="rect">
          <a:avLst/>
        </a:prstGeom>
        <a:noFill/>
        <a:ln>
          <a:noFill/>
        </a:ln>
      </xdr:spPr>
    </xdr:pic>
    <xdr:clientData/>
  </xdr:twoCellAnchor>
  <xdr:twoCellAnchor editAs="oneCell">
    <xdr:from>
      <xdr:col>11</xdr:col>
      <xdr:colOff>695325</xdr:colOff>
      <xdr:row>87</xdr:row>
      <xdr:rowOff>57150</xdr:rowOff>
    </xdr:from>
    <xdr:to>
      <xdr:col>12</xdr:col>
      <xdr:colOff>244198</xdr:colOff>
      <xdr:row>87</xdr:row>
      <xdr:rowOff>58330</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18983325"/>
          <a:ext cx="177523" cy="1180"/>
        </a:xfrm>
        <a:prstGeom prst="rect">
          <a:avLst/>
        </a:prstGeom>
        <a:noFill/>
        <a:ln>
          <a:noFill/>
        </a:ln>
      </xdr:spPr>
    </xdr:pic>
    <xdr:clientData/>
  </xdr:twoCellAnchor>
  <xdr:twoCellAnchor editAs="oneCell">
    <xdr:from>
      <xdr:col>13</xdr:col>
      <xdr:colOff>695325</xdr:colOff>
      <xdr:row>87</xdr:row>
      <xdr:rowOff>57150</xdr:rowOff>
    </xdr:from>
    <xdr:to>
      <xdr:col>14</xdr:col>
      <xdr:colOff>244198</xdr:colOff>
      <xdr:row>87</xdr:row>
      <xdr:rowOff>58330</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18983325"/>
          <a:ext cx="177523" cy="1180"/>
        </a:xfrm>
        <a:prstGeom prst="rect">
          <a:avLst/>
        </a:prstGeom>
        <a:noFill/>
        <a:ln>
          <a:noFill/>
        </a:ln>
      </xdr:spPr>
    </xdr:pic>
    <xdr:clientData/>
  </xdr:twoCellAnchor>
  <xdr:twoCellAnchor editAs="oneCell">
    <xdr:from>
      <xdr:col>3</xdr:col>
      <xdr:colOff>581024</xdr:colOff>
      <xdr:row>98</xdr:row>
      <xdr:rowOff>85724</xdr:rowOff>
    </xdr:from>
    <xdr:to>
      <xdr:col>5</xdr:col>
      <xdr:colOff>53697</xdr:colOff>
      <xdr:row>98</xdr:row>
      <xdr:rowOff>88047</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1402674"/>
          <a:ext cx="177523" cy="2323"/>
        </a:xfrm>
        <a:prstGeom prst="rect">
          <a:avLst/>
        </a:prstGeom>
        <a:noFill/>
        <a:ln>
          <a:noFill/>
        </a:ln>
      </xdr:spPr>
    </xdr:pic>
    <xdr:clientData/>
  </xdr:twoCellAnchor>
  <xdr:twoCellAnchor editAs="oneCell">
    <xdr:from>
      <xdr:col>1</xdr:col>
      <xdr:colOff>695325</xdr:colOff>
      <xdr:row>97</xdr:row>
      <xdr:rowOff>57150</xdr:rowOff>
    </xdr:from>
    <xdr:to>
      <xdr:col>2</xdr:col>
      <xdr:colOff>244198</xdr:colOff>
      <xdr:row>97</xdr:row>
      <xdr:rowOff>58330</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1183600"/>
          <a:ext cx="177523" cy="1180"/>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162</xdr:row>
      <xdr:rowOff>404811</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4412236"/>
          <a:ext cx="349250" cy="1701800"/>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152</xdr:row>
      <xdr:rowOff>384175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2224661"/>
          <a:ext cx="365125" cy="164941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142</xdr:row>
      <xdr:rowOff>377824</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345186"/>
          <a:ext cx="323850" cy="1331913"/>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132</xdr:row>
      <xdr:rowOff>382587</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841575"/>
          <a:ext cx="325438" cy="1611312"/>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333376</xdr:colOff>
      <xdr:row>112</xdr:row>
      <xdr:rowOff>379412</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3509285"/>
          <a:ext cx="317500" cy="1530352"/>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341314</xdr:colOff>
      <xdr:row>102</xdr:row>
      <xdr:rowOff>379413</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1182012"/>
          <a:ext cx="325438" cy="1714501"/>
        </a:xfrm>
        <a:prstGeom prst="rect">
          <a:avLst/>
        </a:prstGeom>
        <a:noFill/>
        <a:ln w="9525">
          <a:noFill/>
          <a:miter lim="800000"/>
          <a:headEnd/>
          <a:tailEnd/>
        </a:ln>
      </xdr:spPr>
    </xdr:pic>
    <xdr:clientData/>
  </xdr:twoCellAnchor>
  <xdr:twoCellAnchor editAs="oneCell">
    <xdr:from>
      <xdr:col>0</xdr:col>
      <xdr:colOff>26988</xdr:colOff>
      <xdr:row>117</xdr:row>
      <xdr:rowOff>63499</xdr:rowOff>
    </xdr:from>
    <xdr:to>
      <xdr:col>0</xdr:col>
      <xdr:colOff>338646</xdr:colOff>
      <xdr:row>122</xdr:row>
      <xdr:rowOff>379413</xdr:rowOff>
    </xdr:to>
    <xdr:pic>
      <xdr:nvPicPr>
        <xdr:cNvPr id="8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6988" y="25714324"/>
          <a:ext cx="311658" cy="1563689"/>
        </a:xfrm>
        <a:prstGeom prst="rect">
          <a:avLst/>
        </a:prstGeom>
        <a:noFill/>
        <a:ln w="9525">
          <a:noFill/>
          <a:miter lim="800000"/>
          <a:headEnd/>
          <a:tailEnd/>
        </a:ln>
      </xdr:spPr>
    </xdr:pic>
    <xdr:clientData/>
  </xdr:twoCellAnchor>
  <xdr:twoCellAnchor editAs="oneCell">
    <xdr:from>
      <xdr:col>0</xdr:col>
      <xdr:colOff>1</xdr:colOff>
      <xdr:row>176</xdr:row>
      <xdr:rowOff>198436</xdr:rowOff>
    </xdr:from>
    <xdr:to>
      <xdr:col>0</xdr:col>
      <xdr:colOff>349251</xdr:colOff>
      <xdr:row>182</xdr:row>
      <xdr:rowOff>385762</xdr:rowOff>
    </xdr:to>
    <xdr:pic>
      <xdr:nvPicPr>
        <xdr:cNvPr id="8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793736"/>
          <a:ext cx="349250" cy="1644651"/>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172</xdr:row>
      <xdr:rowOff>382586</xdr:rowOff>
    </xdr:to>
    <xdr:pic>
      <xdr:nvPicPr>
        <xdr:cNvPr id="8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606160"/>
          <a:ext cx="357188" cy="1657351"/>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4</xdr:col>
      <xdr:colOff>244198</xdr:colOff>
      <xdr:row>97</xdr:row>
      <xdr:rowOff>58330</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466850" y="21183600"/>
          <a:ext cx="177523" cy="1180"/>
        </a:xfrm>
        <a:prstGeom prst="rect">
          <a:avLst/>
        </a:prstGeom>
        <a:noFill/>
        <a:ln>
          <a:noFill/>
        </a:ln>
      </xdr:spPr>
    </xdr:pic>
    <xdr:clientData/>
  </xdr:twoCellAnchor>
  <xdr:twoCellAnchor editAs="oneCell">
    <xdr:from>
      <xdr:col>5</xdr:col>
      <xdr:colOff>695325</xdr:colOff>
      <xdr:row>97</xdr:row>
      <xdr:rowOff>57150</xdr:rowOff>
    </xdr:from>
    <xdr:to>
      <xdr:col>6</xdr:col>
      <xdr:colOff>244198</xdr:colOff>
      <xdr:row>97</xdr:row>
      <xdr:rowOff>58330</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1981200" y="21183600"/>
          <a:ext cx="177523" cy="1180"/>
        </a:xfrm>
        <a:prstGeom prst="rect">
          <a:avLst/>
        </a:prstGeom>
        <a:noFill/>
        <a:ln>
          <a:noFill/>
        </a:ln>
      </xdr:spPr>
    </xdr:pic>
    <xdr:clientData/>
  </xdr:twoCellAnchor>
  <xdr:twoCellAnchor editAs="oneCell">
    <xdr:from>
      <xdr:col>7</xdr:col>
      <xdr:colOff>695325</xdr:colOff>
      <xdr:row>97</xdr:row>
      <xdr:rowOff>57150</xdr:rowOff>
    </xdr:from>
    <xdr:to>
      <xdr:col>8</xdr:col>
      <xdr:colOff>244198</xdr:colOff>
      <xdr:row>97</xdr:row>
      <xdr:rowOff>58330</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2495550" y="21183600"/>
          <a:ext cx="177523" cy="1180"/>
        </a:xfrm>
        <a:prstGeom prst="rect">
          <a:avLst/>
        </a:prstGeom>
        <a:noFill/>
        <a:ln>
          <a:noFill/>
        </a:ln>
      </xdr:spPr>
    </xdr:pic>
    <xdr:clientData/>
  </xdr:twoCellAnchor>
  <xdr:twoCellAnchor editAs="oneCell">
    <xdr:from>
      <xdr:col>9</xdr:col>
      <xdr:colOff>695325</xdr:colOff>
      <xdr:row>97</xdr:row>
      <xdr:rowOff>57150</xdr:rowOff>
    </xdr:from>
    <xdr:to>
      <xdr:col>10</xdr:col>
      <xdr:colOff>244198</xdr:colOff>
      <xdr:row>97</xdr:row>
      <xdr:rowOff>58330</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009900" y="21183600"/>
          <a:ext cx="177523" cy="1180"/>
        </a:xfrm>
        <a:prstGeom prst="rect">
          <a:avLst/>
        </a:prstGeom>
        <a:noFill/>
        <a:ln>
          <a:noFill/>
        </a:ln>
      </xdr:spPr>
    </xdr:pic>
    <xdr:clientData/>
  </xdr:twoCellAnchor>
  <xdr:twoCellAnchor editAs="oneCell">
    <xdr:from>
      <xdr:col>11</xdr:col>
      <xdr:colOff>695325</xdr:colOff>
      <xdr:row>97</xdr:row>
      <xdr:rowOff>57150</xdr:rowOff>
    </xdr:from>
    <xdr:to>
      <xdr:col>12</xdr:col>
      <xdr:colOff>244198</xdr:colOff>
      <xdr:row>97</xdr:row>
      <xdr:rowOff>58330</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3524250" y="21183600"/>
          <a:ext cx="177523" cy="1180"/>
        </a:xfrm>
        <a:prstGeom prst="rect">
          <a:avLst/>
        </a:prstGeom>
        <a:noFill/>
        <a:ln>
          <a:noFill/>
        </a:ln>
      </xdr:spPr>
    </xdr:pic>
    <xdr:clientData/>
  </xdr:twoCellAnchor>
  <xdr:twoCellAnchor editAs="oneCell">
    <xdr:from>
      <xdr:col>13</xdr:col>
      <xdr:colOff>695325</xdr:colOff>
      <xdr:row>97</xdr:row>
      <xdr:rowOff>57150</xdr:rowOff>
    </xdr:from>
    <xdr:to>
      <xdr:col>14</xdr:col>
      <xdr:colOff>244198</xdr:colOff>
      <xdr:row>97</xdr:row>
      <xdr:rowOff>58330</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4038600" y="21183600"/>
          <a:ext cx="177523" cy="1180"/>
        </a:xfrm>
        <a:prstGeom prst="rect">
          <a:avLst/>
        </a:prstGeom>
        <a:noFill/>
        <a:ln>
          <a:noFill/>
        </a:ln>
      </xdr:spPr>
    </xdr:pic>
    <xdr:clientData/>
  </xdr:twoCellAnchor>
  <xdr:twoCellAnchor editAs="oneCell">
    <xdr:from>
      <xdr:col>1</xdr:col>
      <xdr:colOff>695325</xdr:colOff>
      <xdr:row>107</xdr:row>
      <xdr:rowOff>57150</xdr:rowOff>
    </xdr:from>
    <xdr:to>
      <xdr:col>2</xdr:col>
      <xdr:colOff>244198</xdr:colOff>
      <xdr:row>107</xdr:row>
      <xdr:rowOff>58330</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952500" y="23517225"/>
          <a:ext cx="177523" cy="1180"/>
        </a:xfrm>
        <a:prstGeom prst="rect">
          <a:avLst/>
        </a:prstGeom>
        <a:noFill/>
        <a:ln>
          <a:noFill/>
        </a:ln>
      </xdr:spPr>
    </xdr:pic>
    <xdr:clientData/>
  </xdr:twoCellAnchor>
  <xdr:twoCellAnchor editAs="oneCell">
    <xdr:from>
      <xdr:col>3</xdr:col>
      <xdr:colOff>695325</xdr:colOff>
      <xdr:row>107</xdr:row>
      <xdr:rowOff>57150</xdr:rowOff>
    </xdr:from>
    <xdr:to>
      <xdr:col>4</xdr:col>
      <xdr:colOff>244198</xdr:colOff>
      <xdr:row>107</xdr:row>
      <xdr:rowOff>58330</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466850" y="23517225"/>
          <a:ext cx="177523" cy="1180"/>
        </a:xfrm>
        <a:prstGeom prst="rect">
          <a:avLst/>
        </a:prstGeom>
        <a:noFill/>
        <a:ln>
          <a:noFill/>
        </a:ln>
      </xdr:spPr>
    </xdr:pic>
    <xdr:clientData/>
  </xdr:twoCellAnchor>
  <xdr:twoCellAnchor editAs="oneCell">
    <xdr:from>
      <xdr:col>5</xdr:col>
      <xdr:colOff>695325</xdr:colOff>
      <xdr:row>107</xdr:row>
      <xdr:rowOff>57150</xdr:rowOff>
    </xdr:from>
    <xdr:to>
      <xdr:col>6</xdr:col>
      <xdr:colOff>244198</xdr:colOff>
      <xdr:row>107</xdr:row>
      <xdr:rowOff>58330</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1981200" y="23517225"/>
          <a:ext cx="177523" cy="1180"/>
        </a:xfrm>
        <a:prstGeom prst="rect">
          <a:avLst/>
        </a:prstGeom>
        <a:noFill/>
        <a:ln>
          <a:noFill/>
        </a:ln>
      </xdr:spPr>
    </xdr:pic>
    <xdr:clientData/>
  </xdr:twoCellAnchor>
  <xdr:twoCellAnchor editAs="oneCell">
    <xdr:from>
      <xdr:col>7</xdr:col>
      <xdr:colOff>695325</xdr:colOff>
      <xdr:row>107</xdr:row>
      <xdr:rowOff>57150</xdr:rowOff>
    </xdr:from>
    <xdr:to>
      <xdr:col>8</xdr:col>
      <xdr:colOff>244198</xdr:colOff>
      <xdr:row>107</xdr:row>
      <xdr:rowOff>58330</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2495550" y="23517225"/>
          <a:ext cx="177523" cy="1180"/>
        </a:xfrm>
        <a:prstGeom prst="rect">
          <a:avLst/>
        </a:prstGeom>
        <a:noFill/>
        <a:ln>
          <a:noFill/>
        </a:ln>
      </xdr:spPr>
    </xdr:pic>
    <xdr:clientData/>
  </xdr:twoCellAnchor>
  <xdr:twoCellAnchor editAs="oneCell">
    <xdr:from>
      <xdr:col>9</xdr:col>
      <xdr:colOff>695325</xdr:colOff>
      <xdr:row>107</xdr:row>
      <xdr:rowOff>57150</xdr:rowOff>
    </xdr:from>
    <xdr:to>
      <xdr:col>10</xdr:col>
      <xdr:colOff>244198</xdr:colOff>
      <xdr:row>107</xdr:row>
      <xdr:rowOff>58330</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009900" y="23517225"/>
          <a:ext cx="177523" cy="1180"/>
        </a:xfrm>
        <a:prstGeom prst="rect">
          <a:avLst/>
        </a:prstGeom>
        <a:noFill/>
        <a:ln>
          <a:noFill/>
        </a:ln>
      </xdr:spPr>
    </xdr:pic>
    <xdr:clientData/>
  </xdr:twoCellAnchor>
  <xdr:twoCellAnchor editAs="oneCell">
    <xdr:from>
      <xdr:col>11</xdr:col>
      <xdr:colOff>695325</xdr:colOff>
      <xdr:row>107</xdr:row>
      <xdr:rowOff>57150</xdr:rowOff>
    </xdr:from>
    <xdr:to>
      <xdr:col>12</xdr:col>
      <xdr:colOff>244198</xdr:colOff>
      <xdr:row>107</xdr:row>
      <xdr:rowOff>58330</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3524250" y="23517225"/>
          <a:ext cx="177523" cy="1180"/>
        </a:xfrm>
        <a:prstGeom prst="rect">
          <a:avLst/>
        </a:prstGeom>
        <a:noFill/>
        <a:ln>
          <a:noFill/>
        </a:ln>
      </xdr:spPr>
    </xdr:pic>
    <xdr:clientData/>
  </xdr:twoCellAnchor>
  <xdr:twoCellAnchor editAs="oneCell">
    <xdr:from>
      <xdr:col>13</xdr:col>
      <xdr:colOff>695325</xdr:colOff>
      <xdr:row>107</xdr:row>
      <xdr:rowOff>57150</xdr:rowOff>
    </xdr:from>
    <xdr:to>
      <xdr:col>14</xdr:col>
      <xdr:colOff>244198</xdr:colOff>
      <xdr:row>107</xdr:row>
      <xdr:rowOff>58330</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4038600" y="23517225"/>
          <a:ext cx="177523" cy="1180"/>
        </a:xfrm>
        <a:prstGeom prst="rect">
          <a:avLst/>
        </a:prstGeom>
        <a:noFill/>
        <a:ln>
          <a:noFill/>
        </a:ln>
      </xdr:spPr>
    </xdr:pic>
    <xdr:clientData/>
  </xdr:twoCellAnchor>
  <xdr:twoCellAnchor editAs="oneCell">
    <xdr:from>
      <xdr:col>1</xdr:col>
      <xdr:colOff>695325</xdr:colOff>
      <xdr:row>117</xdr:row>
      <xdr:rowOff>57150</xdr:rowOff>
    </xdr:from>
    <xdr:to>
      <xdr:col>2</xdr:col>
      <xdr:colOff>244198</xdr:colOff>
      <xdr:row>117</xdr:row>
      <xdr:rowOff>58330</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952500" y="25707975"/>
          <a:ext cx="177523" cy="1180"/>
        </a:xfrm>
        <a:prstGeom prst="rect">
          <a:avLst/>
        </a:prstGeom>
        <a:noFill/>
        <a:ln>
          <a:noFill/>
        </a:ln>
      </xdr:spPr>
    </xdr:pic>
    <xdr:clientData/>
  </xdr:twoCellAnchor>
  <xdr:twoCellAnchor editAs="oneCell">
    <xdr:from>
      <xdr:col>3</xdr:col>
      <xdr:colOff>695325</xdr:colOff>
      <xdr:row>117</xdr:row>
      <xdr:rowOff>57150</xdr:rowOff>
    </xdr:from>
    <xdr:to>
      <xdr:col>4</xdr:col>
      <xdr:colOff>244198</xdr:colOff>
      <xdr:row>117</xdr:row>
      <xdr:rowOff>58330</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466850" y="25707975"/>
          <a:ext cx="177523" cy="1180"/>
        </a:xfrm>
        <a:prstGeom prst="rect">
          <a:avLst/>
        </a:prstGeom>
        <a:noFill/>
        <a:ln>
          <a:noFill/>
        </a:ln>
      </xdr:spPr>
    </xdr:pic>
    <xdr:clientData/>
  </xdr:twoCellAnchor>
  <xdr:twoCellAnchor editAs="oneCell">
    <xdr:from>
      <xdr:col>5</xdr:col>
      <xdr:colOff>695325</xdr:colOff>
      <xdr:row>117</xdr:row>
      <xdr:rowOff>57150</xdr:rowOff>
    </xdr:from>
    <xdr:to>
      <xdr:col>6</xdr:col>
      <xdr:colOff>244198</xdr:colOff>
      <xdr:row>117</xdr:row>
      <xdr:rowOff>58330</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1981200" y="25707975"/>
          <a:ext cx="177523" cy="1180"/>
        </a:xfrm>
        <a:prstGeom prst="rect">
          <a:avLst/>
        </a:prstGeom>
        <a:noFill/>
        <a:ln>
          <a:noFill/>
        </a:ln>
      </xdr:spPr>
    </xdr:pic>
    <xdr:clientData/>
  </xdr:twoCellAnchor>
  <xdr:twoCellAnchor editAs="oneCell">
    <xdr:from>
      <xdr:col>7</xdr:col>
      <xdr:colOff>695325</xdr:colOff>
      <xdr:row>117</xdr:row>
      <xdr:rowOff>57150</xdr:rowOff>
    </xdr:from>
    <xdr:to>
      <xdr:col>8</xdr:col>
      <xdr:colOff>244198</xdr:colOff>
      <xdr:row>117</xdr:row>
      <xdr:rowOff>58330</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2495550" y="25707975"/>
          <a:ext cx="177523" cy="1180"/>
        </a:xfrm>
        <a:prstGeom prst="rect">
          <a:avLst/>
        </a:prstGeom>
        <a:noFill/>
        <a:ln>
          <a:noFill/>
        </a:ln>
      </xdr:spPr>
    </xdr:pic>
    <xdr:clientData/>
  </xdr:twoCellAnchor>
  <xdr:twoCellAnchor editAs="oneCell">
    <xdr:from>
      <xdr:col>9</xdr:col>
      <xdr:colOff>695325</xdr:colOff>
      <xdr:row>117</xdr:row>
      <xdr:rowOff>57150</xdr:rowOff>
    </xdr:from>
    <xdr:to>
      <xdr:col>10</xdr:col>
      <xdr:colOff>244198</xdr:colOff>
      <xdr:row>117</xdr:row>
      <xdr:rowOff>58330</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009900" y="25707975"/>
          <a:ext cx="177523" cy="1180"/>
        </a:xfrm>
        <a:prstGeom prst="rect">
          <a:avLst/>
        </a:prstGeom>
        <a:noFill/>
        <a:ln>
          <a:noFill/>
        </a:ln>
      </xdr:spPr>
    </xdr:pic>
    <xdr:clientData/>
  </xdr:twoCellAnchor>
  <xdr:twoCellAnchor editAs="oneCell">
    <xdr:from>
      <xdr:col>11</xdr:col>
      <xdr:colOff>695325</xdr:colOff>
      <xdr:row>117</xdr:row>
      <xdr:rowOff>57150</xdr:rowOff>
    </xdr:from>
    <xdr:to>
      <xdr:col>12</xdr:col>
      <xdr:colOff>244198</xdr:colOff>
      <xdr:row>117</xdr:row>
      <xdr:rowOff>58330</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3524250" y="25707975"/>
          <a:ext cx="177523" cy="1180"/>
        </a:xfrm>
        <a:prstGeom prst="rect">
          <a:avLst/>
        </a:prstGeom>
        <a:noFill/>
        <a:ln>
          <a:noFill/>
        </a:ln>
      </xdr:spPr>
    </xdr:pic>
    <xdr:clientData/>
  </xdr:twoCellAnchor>
  <xdr:twoCellAnchor editAs="oneCell">
    <xdr:from>
      <xdr:col>13</xdr:col>
      <xdr:colOff>695325</xdr:colOff>
      <xdr:row>117</xdr:row>
      <xdr:rowOff>57150</xdr:rowOff>
    </xdr:from>
    <xdr:to>
      <xdr:col>14</xdr:col>
      <xdr:colOff>244198</xdr:colOff>
      <xdr:row>117</xdr:row>
      <xdr:rowOff>58330</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4038600" y="25707975"/>
          <a:ext cx="177523" cy="1180"/>
        </a:xfrm>
        <a:prstGeom prst="rect">
          <a:avLst/>
        </a:prstGeom>
        <a:noFill/>
        <a:ln>
          <a:noFill/>
        </a:ln>
      </xdr:spPr>
    </xdr:pic>
    <xdr:clientData/>
  </xdr:twoCellAnchor>
  <xdr:twoCellAnchor editAs="oneCell">
    <xdr:from>
      <xdr:col>1</xdr:col>
      <xdr:colOff>695325</xdr:colOff>
      <xdr:row>127</xdr:row>
      <xdr:rowOff>57150</xdr:rowOff>
    </xdr:from>
    <xdr:to>
      <xdr:col>2</xdr:col>
      <xdr:colOff>244198</xdr:colOff>
      <xdr:row>127</xdr:row>
      <xdr:rowOff>58330</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952500" y="27898725"/>
          <a:ext cx="177523" cy="1180"/>
        </a:xfrm>
        <a:prstGeom prst="rect">
          <a:avLst/>
        </a:prstGeom>
        <a:noFill/>
        <a:ln>
          <a:noFill/>
        </a:ln>
      </xdr:spPr>
    </xdr:pic>
    <xdr:clientData/>
  </xdr:twoCellAnchor>
  <xdr:twoCellAnchor editAs="oneCell">
    <xdr:from>
      <xdr:col>3</xdr:col>
      <xdr:colOff>695325</xdr:colOff>
      <xdr:row>127</xdr:row>
      <xdr:rowOff>57150</xdr:rowOff>
    </xdr:from>
    <xdr:to>
      <xdr:col>4</xdr:col>
      <xdr:colOff>244198</xdr:colOff>
      <xdr:row>127</xdr:row>
      <xdr:rowOff>58330</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466850" y="27898725"/>
          <a:ext cx="177523" cy="1180"/>
        </a:xfrm>
        <a:prstGeom prst="rect">
          <a:avLst/>
        </a:prstGeom>
        <a:noFill/>
        <a:ln>
          <a:noFill/>
        </a:ln>
      </xdr:spPr>
    </xdr:pic>
    <xdr:clientData/>
  </xdr:twoCellAnchor>
  <xdr:twoCellAnchor editAs="oneCell">
    <xdr:from>
      <xdr:col>5</xdr:col>
      <xdr:colOff>695325</xdr:colOff>
      <xdr:row>127</xdr:row>
      <xdr:rowOff>57150</xdr:rowOff>
    </xdr:from>
    <xdr:to>
      <xdr:col>6</xdr:col>
      <xdr:colOff>244198</xdr:colOff>
      <xdr:row>127</xdr:row>
      <xdr:rowOff>58330</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1981200" y="27898725"/>
          <a:ext cx="177523" cy="1180"/>
        </a:xfrm>
        <a:prstGeom prst="rect">
          <a:avLst/>
        </a:prstGeom>
        <a:noFill/>
        <a:ln>
          <a:noFill/>
        </a:ln>
      </xdr:spPr>
    </xdr:pic>
    <xdr:clientData/>
  </xdr:twoCellAnchor>
  <xdr:twoCellAnchor editAs="oneCell">
    <xdr:from>
      <xdr:col>7</xdr:col>
      <xdr:colOff>695325</xdr:colOff>
      <xdr:row>127</xdr:row>
      <xdr:rowOff>57150</xdr:rowOff>
    </xdr:from>
    <xdr:to>
      <xdr:col>8</xdr:col>
      <xdr:colOff>244198</xdr:colOff>
      <xdr:row>127</xdr:row>
      <xdr:rowOff>58330</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2495550" y="27898725"/>
          <a:ext cx="177523" cy="1180"/>
        </a:xfrm>
        <a:prstGeom prst="rect">
          <a:avLst/>
        </a:prstGeom>
        <a:noFill/>
        <a:ln>
          <a:noFill/>
        </a:ln>
      </xdr:spPr>
    </xdr:pic>
    <xdr:clientData/>
  </xdr:twoCellAnchor>
  <xdr:twoCellAnchor editAs="oneCell">
    <xdr:from>
      <xdr:col>9</xdr:col>
      <xdr:colOff>695325</xdr:colOff>
      <xdr:row>127</xdr:row>
      <xdr:rowOff>57150</xdr:rowOff>
    </xdr:from>
    <xdr:to>
      <xdr:col>10</xdr:col>
      <xdr:colOff>244198</xdr:colOff>
      <xdr:row>127</xdr:row>
      <xdr:rowOff>58330</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009900" y="27898725"/>
          <a:ext cx="177523" cy="1180"/>
        </a:xfrm>
        <a:prstGeom prst="rect">
          <a:avLst/>
        </a:prstGeom>
        <a:noFill/>
        <a:ln>
          <a:noFill/>
        </a:ln>
      </xdr:spPr>
    </xdr:pic>
    <xdr:clientData/>
  </xdr:twoCellAnchor>
  <xdr:twoCellAnchor editAs="oneCell">
    <xdr:from>
      <xdr:col>11</xdr:col>
      <xdr:colOff>695325</xdr:colOff>
      <xdr:row>127</xdr:row>
      <xdr:rowOff>57150</xdr:rowOff>
    </xdr:from>
    <xdr:to>
      <xdr:col>12</xdr:col>
      <xdr:colOff>244198</xdr:colOff>
      <xdr:row>127</xdr:row>
      <xdr:rowOff>58330</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3524250" y="27898725"/>
          <a:ext cx="177523" cy="1180"/>
        </a:xfrm>
        <a:prstGeom prst="rect">
          <a:avLst/>
        </a:prstGeom>
        <a:noFill/>
        <a:ln>
          <a:noFill/>
        </a:ln>
      </xdr:spPr>
    </xdr:pic>
    <xdr:clientData/>
  </xdr:twoCellAnchor>
  <xdr:twoCellAnchor editAs="oneCell">
    <xdr:from>
      <xdr:col>13</xdr:col>
      <xdr:colOff>695325</xdr:colOff>
      <xdr:row>127</xdr:row>
      <xdr:rowOff>57150</xdr:rowOff>
    </xdr:from>
    <xdr:to>
      <xdr:col>14</xdr:col>
      <xdr:colOff>244198</xdr:colOff>
      <xdr:row>127</xdr:row>
      <xdr:rowOff>58330</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4038600" y="27898725"/>
          <a:ext cx="177523" cy="1180"/>
        </a:xfrm>
        <a:prstGeom prst="rect">
          <a:avLst/>
        </a:prstGeom>
        <a:noFill/>
        <a:ln>
          <a:noFill/>
        </a:ln>
      </xdr:spPr>
    </xdr:pic>
    <xdr:clientData/>
  </xdr:twoCellAnchor>
  <xdr:twoCellAnchor editAs="oneCell">
    <xdr:from>
      <xdr:col>1</xdr:col>
      <xdr:colOff>695325</xdr:colOff>
      <xdr:row>137</xdr:row>
      <xdr:rowOff>57150</xdr:rowOff>
    </xdr:from>
    <xdr:to>
      <xdr:col>2</xdr:col>
      <xdr:colOff>244198</xdr:colOff>
      <xdr:row>137</xdr:row>
      <xdr:rowOff>58330</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952500" y="30089475"/>
          <a:ext cx="177523" cy="1180"/>
        </a:xfrm>
        <a:prstGeom prst="rect">
          <a:avLst/>
        </a:prstGeom>
        <a:noFill/>
        <a:ln>
          <a:noFill/>
        </a:ln>
      </xdr:spPr>
    </xdr:pic>
    <xdr:clientData/>
  </xdr:twoCellAnchor>
  <xdr:twoCellAnchor editAs="oneCell">
    <xdr:from>
      <xdr:col>3</xdr:col>
      <xdr:colOff>695325</xdr:colOff>
      <xdr:row>137</xdr:row>
      <xdr:rowOff>57150</xdr:rowOff>
    </xdr:from>
    <xdr:to>
      <xdr:col>4</xdr:col>
      <xdr:colOff>244198</xdr:colOff>
      <xdr:row>137</xdr:row>
      <xdr:rowOff>58330</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466850" y="30089475"/>
          <a:ext cx="177523" cy="1180"/>
        </a:xfrm>
        <a:prstGeom prst="rect">
          <a:avLst/>
        </a:prstGeom>
        <a:noFill/>
        <a:ln>
          <a:noFill/>
        </a:ln>
      </xdr:spPr>
    </xdr:pic>
    <xdr:clientData/>
  </xdr:twoCellAnchor>
  <xdr:twoCellAnchor editAs="oneCell">
    <xdr:from>
      <xdr:col>5</xdr:col>
      <xdr:colOff>695325</xdr:colOff>
      <xdr:row>137</xdr:row>
      <xdr:rowOff>57150</xdr:rowOff>
    </xdr:from>
    <xdr:to>
      <xdr:col>6</xdr:col>
      <xdr:colOff>244198</xdr:colOff>
      <xdr:row>137</xdr:row>
      <xdr:rowOff>58330</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1981200" y="30089475"/>
          <a:ext cx="177523" cy="1180"/>
        </a:xfrm>
        <a:prstGeom prst="rect">
          <a:avLst/>
        </a:prstGeom>
        <a:noFill/>
        <a:ln>
          <a:noFill/>
        </a:ln>
      </xdr:spPr>
    </xdr:pic>
    <xdr:clientData/>
  </xdr:twoCellAnchor>
  <xdr:twoCellAnchor editAs="oneCell">
    <xdr:from>
      <xdr:col>7</xdr:col>
      <xdr:colOff>695325</xdr:colOff>
      <xdr:row>137</xdr:row>
      <xdr:rowOff>57150</xdr:rowOff>
    </xdr:from>
    <xdr:to>
      <xdr:col>8</xdr:col>
      <xdr:colOff>244198</xdr:colOff>
      <xdr:row>137</xdr:row>
      <xdr:rowOff>58330</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2495550" y="30089475"/>
          <a:ext cx="177523" cy="1180"/>
        </a:xfrm>
        <a:prstGeom prst="rect">
          <a:avLst/>
        </a:prstGeom>
        <a:noFill/>
        <a:ln>
          <a:noFill/>
        </a:ln>
      </xdr:spPr>
    </xdr:pic>
    <xdr:clientData/>
  </xdr:twoCellAnchor>
  <xdr:twoCellAnchor editAs="oneCell">
    <xdr:from>
      <xdr:col>9</xdr:col>
      <xdr:colOff>695325</xdr:colOff>
      <xdr:row>137</xdr:row>
      <xdr:rowOff>57150</xdr:rowOff>
    </xdr:from>
    <xdr:to>
      <xdr:col>10</xdr:col>
      <xdr:colOff>244198</xdr:colOff>
      <xdr:row>137</xdr:row>
      <xdr:rowOff>58330</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009900" y="30089475"/>
          <a:ext cx="177523" cy="1180"/>
        </a:xfrm>
        <a:prstGeom prst="rect">
          <a:avLst/>
        </a:prstGeom>
        <a:noFill/>
        <a:ln>
          <a:noFill/>
        </a:ln>
      </xdr:spPr>
    </xdr:pic>
    <xdr:clientData/>
  </xdr:twoCellAnchor>
  <xdr:twoCellAnchor editAs="oneCell">
    <xdr:from>
      <xdr:col>11</xdr:col>
      <xdr:colOff>695325</xdr:colOff>
      <xdr:row>137</xdr:row>
      <xdr:rowOff>57150</xdr:rowOff>
    </xdr:from>
    <xdr:to>
      <xdr:col>12</xdr:col>
      <xdr:colOff>244198</xdr:colOff>
      <xdr:row>137</xdr:row>
      <xdr:rowOff>58330</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3524250" y="30089475"/>
          <a:ext cx="177523" cy="1180"/>
        </a:xfrm>
        <a:prstGeom prst="rect">
          <a:avLst/>
        </a:prstGeom>
        <a:noFill/>
        <a:ln>
          <a:noFill/>
        </a:ln>
      </xdr:spPr>
    </xdr:pic>
    <xdr:clientData/>
  </xdr:twoCellAnchor>
  <xdr:twoCellAnchor editAs="oneCell">
    <xdr:from>
      <xdr:col>13</xdr:col>
      <xdr:colOff>695325</xdr:colOff>
      <xdr:row>137</xdr:row>
      <xdr:rowOff>57150</xdr:rowOff>
    </xdr:from>
    <xdr:to>
      <xdr:col>14</xdr:col>
      <xdr:colOff>244198</xdr:colOff>
      <xdr:row>137</xdr:row>
      <xdr:rowOff>58330</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4038600" y="30089475"/>
          <a:ext cx="177523" cy="1180"/>
        </a:xfrm>
        <a:prstGeom prst="rect">
          <a:avLst/>
        </a:prstGeom>
        <a:noFill/>
        <a:ln>
          <a:noFill/>
        </a:ln>
      </xdr:spPr>
    </xdr:pic>
    <xdr:clientData/>
  </xdr:twoCellAnchor>
  <xdr:twoCellAnchor editAs="oneCell">
    <xdr:from>
      <xdr:col>1</xdr:col>
      <xdr:colOff>695325</xdr:colOff>
      <xdr:row>147</xdr:row>
      <xdr:rowOff>57150</xdr:rowOff>
    </xdr:from>
    <xdr:to>
      <xdr:col>2</xdr:col>
      <xdr:colOff>244198</xdr:colOff>
      <xdr:row>147</xdr:row>
      <xdr:rowOff>58330</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952500" y="32280225"/>
          <a:ext cx="177523" cy="1180"/>
        </a:xfrm>
        <a:prstGeom prst="rect">
          <a:avLst/>
        </a:prstGeom>
        <a:noFill/>
        <a:ln>
          <a:noFill/>
        </a:ln>
      </xdr:spPr>
    </xdr:pic>
    <xdr:clientData/>
  </xdr:twoCellAnchor>
  <xdr:twoCellAnchor editAs="oneCell">
    <xdr:from>
      <xdr:col>3</xdr:col>
      <xdr:colOff>695325</xdr:colOff>
      <xdr:row>147</xdr:row>
      <xdr:rowOff>57150</xdr:rowOff>
    </xdr:from>
    <xdr:to>
      <xdr:col>4</xdr:col>
      <xdr:colOff>244198</xdr:colOff>
      <xdr:row>147</xdr:row>
      <xdr:rowOff>58330</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466850" y="32280225"/>
          <a:ext cx="177523" cy="1180"/>
        </a:xfrm>
        <a:prstGeom prst="rect">
          <a:avLst/>
        </a:prstGeom>
        <a:noFill/>
        <a:ln>
          <a:noFill/>
        </a:ln>
      </xdr:spPr>
    </xdr:pic>
    <xdr:clientData/>
  </xdr:twoCellAnchor>
  <xdr:twoCellAnchor editAs="oneCell">
    <xdr:from>
      <xdr:col>5</xdr:col>
      <xdr:colOff>695325</xdr:colOff>
      <xdr:row>147</xdr:row>
      <xdr:rowOff>57150</xdr:rowOff>
    </xdr:from>
    <xdr:to>
      <xdr:col>6</xdr:col>
      <xdr:colOff>244198</xdr:colOff>
      <xdr:row>147</xdr:row>
      <xdr:rowOff>58330</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1981200" y="32280225"/>
          <a:ext cx="177523" cy="1180"/>
        </a:xfrm>
        <a:prstGeom prst="rect">
          <a:avLst/>
        </a:prstGeom>
        <a:noFill/>
        <a:ln>
          <a:noFill/>
        </a:ln>
      </xdr:spPr>
    </xdr:pic>
    <xdr:clientData/>
  </xdr:twoCellAnchor>
  <xdr:twoCellAnchor editAs="oneCell">
    <xdr:from>
      <xdr:col>7</xdr:col>
      <xdr:colOff>695325</xdr:colOff>
      <xdr:row>147</xdr:row>
      <xdr:rowOff>57150</xdr:rowOff>
    </xdr:from>
    <xdr:to>
      <xdr:col>8</xdr:col>
      <xdr:colOff>244198</xdr:colOff>
      <xdr:row>147</xdr:row>
      <xdr:rowOff>58330</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2495550" y="32280225"/>
          <a:ext cx="177523" cy="1180"/>
        </a:xfrm>
        <a:prstGeom prst="rect">
          <a:avLst/>
        </a:prstGeom>
        <a:noFill/>
        <a:ln>
          <a:noFill/>
        </a:ln>
      </xdr:spPr>
    </xdr:pic>
    <xdr:clientData/>
  </xdr:twoCellAnchor>
  <xdr:twoCellAnchor editAs="oneCell">
    <xdr:from>
      <xdr:col>9</xdr:col>
      <xdr:colOff>695325</xdr:colOff>
      <xdr:row>147</xdr:row>
      <xdr:rowOff>57150</xdr:rowOff>
    </xdr:from>
    <xdr:to>
      <xdr:col>10</xdr:col>
      <xdr:colOff>244198</xdr:colOff>
      <xdr:row>147</xdr:row>
      <xdr:rowOff>58330</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009900" y="32280225"/>
          <a:ext cx="177523" cy="1180"/>
        </a:xfrm>
        <a:prstGeom prst="rect">
          <a:avLst/>
        </a:prstGeom>
        <a:noFill/>
        <a:ln>
          <a:noFill/>
        </a:ln>
      </xdr:spPr>
    </xdr:pic>
    <xdr:clientData/>
  </xdr:twoCellAnchor>
  <xdr:twoCellAnchor editAs="oneCell">
    <xdr:from>
      <xdr:col>11</xdr:col>
      <xdr:colOff>695325</xdr:colOff>
      <xdr:row>147</xdr:row>
      <xdr:rowOff>57150</xdr:rowOff>
    </xdr:from>
    <xdr:to>
      <xdr:col>12</xdr:col>
      <xdr:colOff>244198</xdr:colOff>
      <xdr:row>147</xdr:row>
      <xdr:rowOff>58330</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3524250" y="32280225"/>
          <a:ext cx="177523" cy="1180"/>
        </a:xfrm>
        <a:prstGeom prst="rect">
          <a:avLst/>
        </a:prstGeom>
        <a:noFill/>
        <a:ln>
          <a:noFill/>
        </a:ln>
      </xdr:spPr>
    </xdr:pic>
    <xdr:clientData/>
  </xdr:twoCellAnchor>
  <xdr:twoCellAnchor editAs="oneCell">
    <xdr:from>
      <xdr:col>13</xdr:col>
      <xdr:colOff>695325</xdr:colOff>
      <xdr:row>147</xdr:row>
      <xdr:rowOff>57150</xdr:rowOff>
    </xdr:from>
    <xdr:to>
      <xdr:col>14</xdr:col>
      <xdr:colOff>244198</xdr:colOff>
      <xdr:row>147</xdr:row>
      <xdr:rowOff>58330</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4038600" y="32280225"/>
          <a:ext cx="177523" cy="1180"/>
        </a:xfrm>
        <a:prstGeom prst="rect">
          <a:avLst/>
        </a:prstGeom>
        <a:noFill/>
        <a:ln>
          <a:noFill/>
        </a:ln>
      </xdr:spPr>
    </xdr:pic>
    <xdr:clientData/>
  </xdr:twoCellAnchor>
  <xdr:twoCellAnchor editAs="oneCell">
    <xdr:from>
      <xdr:col>1</xdr:col>
      <xdr:colOff>695325</xdr:colOff>
      <xdr:row>157</xdr:row>
      <xdr:rowOff>57150</xdr:rowOff>
    </xdr:from>
    <xdr:to>
      <xdr:col>2</xdr:col>
      <xdr:colOff>244198</xdr:colOff>
      <xdr:row>157</xdr:row>
      <xdr:rowOff>58330</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952500" y="34470975"/>
          <a:ext cx="177523" cy="1180"/>
        </a:xfrm>
        <a:prstGeom prst="rect">
          <a:avLst/>
        </a:prstGeom>
        <a:noFill/>
        <a:ln>
          <a:noFill/>
        </a:ln>
      </xdr:spPr>
    </xdr:pic>
    <xdr:clientData/>
  </xdr:twoCellAnchor>
  <xdr:twoCellAnchor editAs="oneCell">
    <xdr:from>
      <xdr:col>3</xdr:col>
      <xdr:colOff>695325</xdr:colOff>
      <xdr:row>157</xdr:row>
      <xdr:rowOff>57150</xdr:rowOff>
    </xdr:from>
    <xdr:to>
      <xdr:col>4</xdr:col>
      <xdr:colOff>244198</xdr:colOff>
      <xdr:row>157</xdr:row>
      <xdr:rowOff>58330</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466850" y="34470975"/>
          <a:ext cx="177523" cy="1180"/>
        </a:xfrm>
        <a:prstGeom prst="rect">
          <a:avLst/>
        </a:prstGeom>
        <a:noFill/>
        <a:ln>
          <a:noFill/>
        </a:ln>
      </xdr:spPr>
    </xdr:pic>
    <xdr:clientData/>
  </xdr:twoCellAnchor>
  <xdr:twoCellAnchor editAs="oneCell">
    <xdr:from>
      <xdr:col>5</xdr:col>
      <xdr:colOff>695325</xdr:colOff>
      <xdr:row>157</xdr:row>
      <xdr:rowOff>57150</xdr:rowOff>
    </xdr:from>
    <xdr:to>
      <xdr:col>6</xdr:col>
      <xdr:colOff>244198</xdr:colOff>
      <xdr:row>157</xdr:row>
      <xdr:rowOff>58330</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1981200" y="34470975"/>
          <a:ext cx="177523" cy="1180"/>
        </a:xfrm>
        <a:prstGeom prst="rect">
          <a:avLst/>
        </a:prstGeom>
        <a:noFill/>
        <a:ln>
          <a:noFill/>
        </a:ln>
      </xdr:spPr>
    </xdr:pic>
    <xdr:clientData/>
  </xdr:twoCellAnchor>
  <xdr:twoCellAnchor editAs="oneCell">
    <xdr:from>
      <xdr:col>7</xdr:col>
      <xdr:colOff>695325</xdr:colOff>
      <xdr:row>157</xdr:row>
      <xdr:rowOff>57150</xdr:rowOff>
    </xdr:from>
    <xdr:to>
      <xdr:col>8</xdr:col>
      <xdr:colOff>244198</xdr:colOff>
      <xdr:row>157</xdr:row>
      <xdr:rowOff>58330</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2495550" y="34470975"/>
          <a:ext cx="177523" cy="1180"/>
        </a:xfrm>
        <a:prstGeom prst="rect">
          <a:avLst/>
        </a:prstGeom>
        <a:noFill/>
        <a:ln>
          <a:noFill/>
        </a:ln>
      </xdr:spPr>
    </xdr:pic>
    <xdr:clientData/>
  </xdr:twoCellAnchor>
  <xdr:twoCellAnchor editAs="oneCell">
    <xdr:from>
      <xdr:col>9</xdr:col>
      <xdr:colOff>695325</xdr:colOff>
      <xdr:row>157</xdr:row>
      <xdr:rowOff>57150</xdr:rowOff>
    </xdr:from>
    <xdr:to>
      <xdr:col>10</xdr:col>
      <xdr:colOff>244198</xdr:colOff>
      <xdr:row>157</xdr:row>
      <xdr:rowOff>58330</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009900" y="34470975"/>
          <a:ext cx="177523" cy="1180"/>
        </a:xfrm>
        <a:prstGeom prst="rect">
          <a:avLst/>
        </a:prstGeom>
        <a:noFill/>
        <a:ln>
          <a:noFill/>
        </a:ln>
      </xdr:spPr>
    </xdr:pic>
    <xdr:clientData/>
  </xdr:twoCellAnchor>
  <xdr:twoCellAnchor editAs="oneCell">
    <xdr:from>
      <xdr:col>11</xdr:col>
      <xdr:colOff>695325</xdr:colOff>
      <xdr:row>157</xdr:row>
      <xdr:rowOff>57150</xdr:rowOff>
    </xdr:from>
    <xdr:to>
      <xdr:col>12</xdr:col>
      <xdr:colOff>244198</xdr:colOff>
      <xdr:row>157</xdr:row>
      <xdr:rowOff>58330</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3524250" y="34470975"/>
          <a:ext cx="177523" cy="1180"/>
        </a:xfrm>
        <a:prstGeom prst="rect">
          <a:avLst/>
        </a:prstGeom>
        <a:noFill/>
        <a:ln>
          <a:noFill/>
        </a:ln>
      </xdr:spPr>
    </xdr:pic>
    <xdr:clientData/>
  </xdr:twoCellAnchor>
  <xdr:twoCellAnchor editAs="oneCell">
    <xdr:from>
      <xdr:col>13</xdr:col>
      <xdr:colOff>695325</xdr:colOff>
      <xdr:row>157</xdr:row>
      <xdr:rowOff>57150</xdr:rowOff>
    </xdr:from>
    <xdr:to>
      <xdr:col>14</xdr:col>
      <xdr:colOff>244198</xdr:colOff>
      <xdr:row>157</xdr:row>
      <xdr:rowOff>58330</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4038600" y="34470975"/>
          <a:ext cx="177523" cy="1180"/>
        </a:xfrm>
        <a:prstGeom prst="rect">
          <a:avLst/>
        </a:prstGeom>
        <a:noFill/>
        <a:ln>
          <a:noFill/>
        </a:ln>
      </xdr:spPr>
    </xdr:pic>
    <xdr:clientData/>
  </xdr:twoCellAnchor>
  <xdr:twoCellAnchor editAs="oneCell">
    <xdr:from>
      <xdr:col>1</xdr:col>
      <xdr:colOff>695325</xdr:colOff>
      <xdr:row>167</xdr:row>
      <xdr:rowOff>57150</xdr:rowOff>
    </xdr:from>
    <xdr:to>
      <xdr:col>2</xdr:col>
      <xdr:colOff>244198</xdr:colOff>
      <xdr:row>167</xdr:row>
      <xdr:rowOff>58330</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952500" y="36661725"/>
          <a:ext cx="177523" cy="1180"/>
        </a:xfrm>
        <a:prstGeom prst="rect">
          <a:avLst/>
        </a:prstGeom>
        <a:noFill/>
        <a:ln>
          <a:noFill/>
        </a:ln>
      </xdr:spPr>
    </xdr:pic>
    <xdr:clientData/>
  </xdr:twoCellAnchor>
  <xdr:twoCellAnchor editAs="oneCell">
    <xdr:from>
      <xdr:col>3</xdr:col>
      <xdr:colOff>695325</xdr:colOff>
      <xdr:row>167</xdr:row>
      <xdr:rowOff>57150</xdr:rowOff>
    </xdr:from>
    <xdr:to>
      <xdr:col>4</xdr:col>
      <xdr:colOff>244198</xdr:colOff>
      <xdr:row>167</xdr:row>
      <xdr:rowOff>58330</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466850" y="36661725"/>
          <a:ext cx="177523" cy="1180"/>
        </a:xfrm>
        <a:prstGeom prst="rect">
          <a:avLst/>
        </a:prstGeom>
        <a:noFill/>
        <a:ln>
          <a:noFill/>
        </a:ln>
      </xdr:spPr>
    </xdr:pic>
    <xdr:clientData/>
  </xdr:twoCellAnchor>
  <xdr:twoCellAnchor editAs="oneCell">
    <xdr:from>
      <xdr:col>5</xdr:col>
      <xdr:colOff>695325</xdr:colOff>
      <xdr:row>167</xdr:row>
      <xdr:rowOff>57150</xdr:rowOff>
    </xdr:from>
    <xdr:to>
      <xdr:col>6</xdr:col>
      <xdr:colOff>244198</xdr:colOff>
      <xdr:row>167</xdr:row>
      <xdr:rowOff>58330</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1981200" y="36661725"/>
          <a:ext cx="177523" cy="1180"/>
        </a:xfrm>
        <a:prstGeom prst="rect">
          <a:avLst/>
        </a:prstGeom>
        <a:noFill/>
        <a:ln>
          <a:noFill/>
        </a:ln>
      </xdr:spPr>
    </xdr:pic>
    <xdr:clientData/>
  </xdr:twoCellAnchor>
  <xdr:twoCellAnchor editAs="oneCell">
    <xdr:from>
      <xdr:col>7</xdr:col>
      <xdr:colOff>695325</xdr:colOff>
      <xdr:row>167</xdr:row>
      <xdr:rowOff>57150</xdr:rowOff>
    </xdr:from>
    <xdr:to>
      <xdr:col>8</xdr:col>
      <xdr:colOff>244198</xdr:colOff>
      <xdr:row>167</xdr:row>
      <xdr:rowOff>58330</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2495550" y="36661725"/>
          <a:ext cx="177523" cy="1180"/>
        </a:xfrm>
        <a:prstGeom prst="rect">
          <a:avLst/>
        </a:prstGeom>
        <a:noFill/>
        <a:ln>
          <a:noFill/>
        </a:ln>
      </xdr:spPr>
    </xdr:pic>
    <xdr:clientData/>
  </xdr:twoCellAnchor>
  <xdr:twoCellAnchor editAs="oneCell">
    <xdr:from>
      <xdr:col>9</xdr:col>
      <xdr:colOff>695325</xdr:colOff>
      <xdr:row>167</xdr:row>
      <xdr:rowOff>57150</xdr:rowOff>
    </xdr:from>
    <xdr:to>
      <xdr:col>10</xdr:col>
      <xdr:colOff>244198</xdr:colOff>
      <xdr:row>167</xdr:row>
      <xdr:rowOff>58330</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009900" y="36661725"/>
          <a:ext cx="177523" cy="1180"/>
        </a:xfrm>
        <a:prstGeom prst="rect">
          <a:avLst/>
        </a:prstGeom>
        <a:noFill/>
        <a:ln>
          <a:noFill/>
        </a:ln>
      </xdr:spPr>
    </xdr:pic>
    <xdr:clientData/>
  </xdr:twoCellAnchor>
  <xdr:twoCellAnchor editAs="oneCell">
    <xdr:from>
      <xdr:col>11</xdr:col>
      <xdr:colOff>695325</xdr:colOff>
      <xdr:row>167</xdr:row>
      <xdr:rowOff>57150</xdr:rowOff>
    </xdr:from>
    <xdr:to>
      <xdr:col>12</xdr:col>
      <xdr:colOff>244198</xdr:colOff>
      <xdr:row>167</xdr:row>
      <xdr:rowOff>58330</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3524250" y="36661725"/>
          <a:ext cx="177523" cy="1180"/>
        </a:xfrm>
        <a:prstGeom prst="rect">
          <a:avLst/>
        </a:prstGeom>
        <a:noFill/>
        <a:ln>
          <a:noFill/>
        </a:ln>
      </xdr:spPr>
    </xdr:pic>
    <xdr:clientData/>
  </xdr:twoCellAnchor>
  <xdr:twoCellAnchor editAs="oneCell">
    <xdr:from>
      <xdr:col>13</xdr:col>
      <xdr:colOff>695325</xdr:colOff>
      <xdr:row>167</xdr:row>
      <xdr:rowOff>57150</xdr:rowOff>
    </xdr:from>
    <xdr:to>
      <xdr:col>14</xdr:col>
      <xdr:colOff>244198</xdr:colOff>
      <xdr:row>167</xdr:row>
      <xdr:rowOff>58330</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4038600" y="36661725"/>
          <a:ext cx="177523" cy="1180"/>
        </a:xfrm>
        <a:prstGeom prst="rect">
          <a:avLst/>
        </a:prstGeom>
        <a:noFill/>
        <a:ln>
          <a:noFill/>
        </a:ln>
      </xdr:spPr>
    </xdr:pic>
    <xdr:clientData/>
  </xdr:twoCellAnchor>
  <xdr:twoCellAnchor editAs="oneCell">
    <xdr:from>
      <xdr:col>1</xdr:col>
      <xdr:colOff>695325</xdr:colOff>
      <xdr:row>177</xdr:row>
      <xdr:rowOff>57150</xdr:rowOff>
    </xdr:from>
    <xdr:to>
      <xdr:col>2</xdr:col>
      <xdr:colOff>244198</xdr:colOff>
      <xdr:row>177</xdr:row>
      <xdr:rowOff>58330</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952500" y="38852475"/>
          <a:ext cx="177523" cy="1180"/>
        </a:xfrm>
        <a:prstGeom prst="rect">
          <a:avLst/>
        </a:prstGeom>
        <a:noFill/>
        <a:ln>
          <a:noFill/>
        </a:ln>
      </xdr:spPr>
    </xdr:pic>
    <xdr:clientData/>
  </xdr:twoCellAnchor>
  <xdr:twoCellAnchor editAs="oneCell">
    <xdr:from>
      <xdr:col>3</xdr:col>
      <xdr:colOff>695325</xdr:colOff>
      <xdr:row>177</xdr:row>
      <xdr:rowOff>57150</xdr:rowOff>
    </xdr:from>
    <xdr:to>
      <xdr:col>4</xdr:col>
      <xdr:colOff>244198</xdr:colOff>
      <xdr:row>177</xdr:row>
      <xdr:rowOff>58330</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466850" y="38852475"/>
          <a:ext cx="177523" cy="1180"/>
        </a:xfrm>
        <a:prstGeom prst="rect">
          <a:avLst/>
        </a:prstGeom>
        <a:noFill/>
        <a:ln>
          <a:noFill/>
        </a:ln>
      </xdr:spPr>
    </xdr:pic>
    <xdr:clientData/>
  </xdr:twoCellAnchor>
  <xdr:twoCellAnchor editAs="oneCell">
    <xdr:from>
      <xdr:col>5</xdr:col>
      <xdr:colOff>695325</xdr:colOff>
      <xdr:row>177</xdr:row>
      <xdr:rowOff>57150</xdr:rowOff>
    </xdr:from>
    <xdr:to>
      <xdr:col>6</xdr:col>
      <xdr:colOff>244198</xdr:colOff>
      <xdr:row>177</xdr:row>
      <xdr:rowOff>58330</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1981200" y="38852475"/>
          <a:ext cx="177523" cy="1180"/>
        </a:xfrm>
        <a:prstGeom prst="rect">
          <a:avLst/>
        </a:prstGeom>
        <a:noFill/>
        <a:ln>
          <a:noFill/>
        </a:ln>
      </xdr:spPr>
    </xdr:pic>
    <xdr:clientData/>
  </xdr:twoCellAnchor>
  <xdr:twoCellAnchor editAs="oneCell">
    <xdr:from>
      <xdr:col>7</xdr:col>
      <xdr:colOff>695325</xdr:colOff>
      <xdr:row>177</xdr:row>
      <xdr:rowOff>57150</xdr:rowOff>
    </xdr:from>
    <xdr:to>
      <xdr:col>8</xdr:col>
      <xdr:colOff>244198</xdr:colOff>
      <xdr:row>177</xdr:row>
      <xdr:rowOff>58330</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2495550" y="38852475"/>
          <a:ext cx="177523" cy="1180"/>
        </a:xfrm>
        <a:prstGeom prst="rect">
          <a:avLst/>
        </a:prstGeom>
        <a:noFill/>
        <a:ln>
          <a:noFill/>
        </a:ln>
      </xdr:spPr>
    </xdr:pic>
    <xdr:clientData/>
  </xdr:twoCellAnchor>
  <xdr:twoCellAnchor editAs="oneCell">
    <xdr:from>
      <xdr:col>9</xdr:col>
      <xdr:colOff>695325</xdr:colOff>
      <xdr:row>177</xdr:row>
      <xdr:rowOff>57150</xdr:rowOff>
    </xdr:from>
    <xdr:to>
      <xdr:col>10</xdr:col>
      <xdr:colOff>244198</xdr:colOff>
      <xdr:row>177</xdr:row>
      <xdr:rowOff>58330</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009900" y="38852475"/>
          <a:ext cx="177523" cy="1180"/>
        </a:xfrm>
        <a:prstGeom prst="rect">
          <a:avLst/>
        </a:prstGeom>
        <a:noFill/>
        <a:ln>
          <a:noFill/>
        </a:ln>
      </xdr:spPr>
    </xdr:pic>
    <xdr:clientData/>
  </xdr:twoCellAnchor>
  <xdr:twoCellAnchor editAs="oneCell">
    <xdr:from>
      <xdr:col>11</xdr:col>
      <xdr:colOff>695325</xdr:colOff>
      <xdr:row>177</xdr:row>
      <xdr:rowOff>57150</xdr:rowOff>
    </xdr:from>
    <xdr:to>
      <xdr:col>12</xdr:col>
      <xdr:colOff>244198</xdr:colOff>
      <xdr:row>177</xdr:row>
      <xdr:rowOff>58330</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3524250" y="38852475"/>
          <a:ext cx="177523" cy="1180"/>
        </a:xfrm>
        <a:prstGeom prst="rect">
          <a:avLst/>
        </a:prstGeom>
        <a:noFill/>
        <a:ln>
          <a:noFill/>
        </a:ln>
      </xdr:spPr>
    </xdr:pic>
    <xdr:clientData/>
  </xdr:twoCellAnchor>
  <xdr:twoCellAnchor editAs="oneCell">
    <xdr:from>
      <xdr:col>13</xdr:col>
      <xdr:colOff>695325</xdr:colOff>
      <xdr:row>177</xdr:row>
      <xdr:rowOff>57150</xdr:rowOff>
    </xdr:from>
    <xdr:to>
      <xdr:col>14</xdr:col>
      <xdr:colOff>244198</xdr:colOff>
      <xdr:row>177</xdr:row>
      <xdr:rowOff>58330</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4038600" y="38852475"/>
          <a:ext cx="177523" cy="1180"/>
        </a:xfrm>
        <a:prstGeom prst="rect">
          <a:avLst/>
        </a:prstGeom>
        <a:noFill/>
        <a:ln>
          <a:noFill/>
        </a:ln>
      </xdr:spPr>
    </xdr:pic>
    <xdr:clientData/>
  </xdr:twoCellAnchor>
  <xdr:twoCellAnchor editAs="oneCell">
    <xdr:from>
      <xdr:col>3</xdr:col>
      <xdr:colOff>581024</xdr:colOff>
      <xdr:row>188</xdr:row>
      <xdr:rowOff>85724</xdr:rowOff>
    </xdr:from>
    <xdr:to>
      <xdr:col>5</xdr:col>
      <xdr:colOff>53697</xdr:colOff>
      <xdr:row>188</xdr:row>
      <xdr:rowOff>88047</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1466849" y="41271824"/>
          <a:ext cx="177523" cy="2323"/>
        </a:xfrm>
        <a:prstGeom prst="rect">
          <a:avLst/>
        </a:prstGeom>
        <a:noFill/>
        <a:ln>
          <a:noFill/>
        </a:ln>
      </xdr:spPr>
    </xdr:pic>
    <xdr:clientData/>
  </xdr:twoCellAnchor>
  <xdr:twoCellAnchor editAs="oneCell">
    <xdr:from>
      <xdr:col>1</xdr:col>
      <xdr:colOff>695325</xdr:colOff>
      <xdr:row>187</xdr:row>
      <xdr:rowOff>57150</xdr:rowOff>
    </xdr:from>
    <xdr:to>
      <xdr:col>2</xdr:col>
      <xdr:colOff>244198</xdr:colOff>
      <xdr:row>187</xdr:row>
      <xdr:rowOff>58330</xdr:rowOff>
    </xdr:to>
    <xdr:pic>
      <xdr:nvPicPr>
        <xdr:cNvPr id="149" name="Grafik 148" hidden="1"/>
        <xdr:cNvPicPr>
          <a:picLocks noChangeAspect="1"/>
        </xdr:cNvPicPr>
      </xdr:nvPicPr>
      <xdr:blipFill>
        <a:blip xmlns:r="http://schemas.openxmlformats.org/officeDocument/2006/relationships" r:embed="rId1" cstate="print"/>
        <a:stretch>
          <a:fillRect/>
        </a:stretch>
      </xdr:blipFill>
      <xdr:spPr>
        <a:xfrm>
          <a:off x="952500" y="41052750"/>
          <a:ext cx="177523" cy="1180"/>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252</xdr:row>
      <xdr:rowOff>380999</xdr:rowOff>
    </xdr:to>
    <xdr:pic>
      <xdr:nvPicPr>
        <xdr:cNvPr id="15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4281386"/>
          <a:ext cx="349250" cy="1668463"/>
        </a:xfrm>
        <a:prstGeom prst="rect">
          <a:avLst/>
        </a:prstGeom>
        <a:noFill/>
        <a:ln w="9525">
          <a:noFill/>
          <a:miter lim="800000"/>
          <a:headEnd/>
          <a:tailEnd/>
        </a:ln>
      </xdr:spPr>
    </xdr:pic>
    <xdr:clientData/>
  </xdr:twoCellAnchor>
  <xdr:twoCellAnchor editAs="oneCell">
    <xdr:from>
      <xdr:col>0</xdr:col>
      <xdr:colOff>0</xdr:colOff>
      <xdr:row>237</xdr:row>
      <xdr:rowOff>1585</xdr:rowOff>
    </xdr:from>
    <xdr:to>
      <xdr:col>0</xdr:col>
      <xdr:colOff>341313</xdr:colOff>
      <xdr:row>242</xdr:row>
      <xdr:rowOff>380999</xdr:rowOff>
    </xdr:to>
    <xdr:pic>
      <xdr:nvPicPr>
        <xdr:cNvPr id="151"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2093810"/>
          <a:ext cx="341313" cy="1665289"/>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232</xdr:row>
      <xdr:rowOff>380999</xdr:rowOff>
    </xdr:to>
    <xdr:pic>
      <xdr:nvPicPr>
        <xdr:cNvPr id="152"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9899886"/>
          <a:ext cx="357188" cy="1668463"/>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222</xdr:row>
      <xdr:rowOff>381000</xdr:rowOff>
    </xdr:to>
    <xdr:pic>
      <xdr:nvPicPr>
        <xdr:cNvPr id="153"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7710725"/>
          <a:ext cx="349250" cy="167640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202</xdr:row>
      <xdr:rowOff>385762</xdr:rowOff>
    </xdr:to>
    <xdr:pic>
      <xdr:nvPicPr>
        <xdr:cNvPr id="154"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3330811"/>
          <a:ext cx="357188" cy="1641476"/>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192</xdr:row>
      <xdr:rowOff>384175</xdr:rowOff>
    </xdr:to>
    <xdr:pic>
      <xdr:nvPicPr>
        <xdr:cNvPr id="15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0995600"/>
          <a:ext cx="333375" cy="17938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330708</xdr:colOff>
      <xdr:row>212</xdr:row>
      <xdr:rowOff>371475</xdr:rowOff>
    </xdr:to>
    <xdr:pic>
      <xdr:nvPicPr>
        <xdr:cNvPr id="156"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5510449"/>
          <a:ext cx="311658" cy="1676401"/>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272</xdr:row>
      <xdr:rowOff>385762</xdr:rowOff>
    </xdr:to>
    <xdr:pic>
      <xdr:nvPicPr>
        <xdr:cNvPr id="15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8662886"/>
          <a:ext cx="357188" cy="1644651"/>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262</xdr:row>
      <xdr:rowOff>379413</xdr:rowOff>
    </xdr:to>
    <xdr:pic>
      <xdr:nvPicPr>
        <xdr:cNvPr id="15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6454613"/>
          <a:ext cx="341313" cy="1703450"/>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4</xdr:col>
      <xdr:colOff>244198</xdr:colOff>
      <xdr:row>187</xdr:row>
      <xdr:rowOff>58330</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466850" y="41052750"/>
          <a:ext cx="177523" cy="1180"/>
        </a:xfrm>
        <a:prstGeom prst="rect">
          <a:avLst/>
        </a:prstGeom>
        <a:noFill/>
        <a:ln>
          <a:noFill/>
        </a:ln>
      </xdr:spPr>
    </xdr:pic>
    <xdr:clientData/>
  </xdr:twoCellAnchor>
  <xdr:twoCellAnchor editAs="oneCell">
    <xdr:from>
      <xdr:col>5</xdr:col>
      <xdr:colOff>695325</xdr:colOff>
      <xdr:row>187</xdr:row>
      <xdr:rowOff>57150</xdr:rowOff>
    </xdr:from>
    <xdr:to>
      <xdr:col>6</xdr:col>
      <xdr:colOff>244198</xdr:colOff>
      <xdr:row>187</xdr:row>
      <xdr:rowOff>58330</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1981200" y="41052750"/>
          <a:ext cx="177523" cy="1180"/>
        </a:xfrm>
        <a:prstGeom prst="rect">
          <a:avLst/>
        </a:prstGeom>
        <a:noFill/>
        <a:ln>
          <a:noFill/>
        </a:ln>
      </xdr:spPr>
    </xdr:pic>
    <xdr:clientData/>
  </xdr:twoCellAnchor>
  <xdr:twoCellAnchor editAs="oneCell">
    <xdr:from>
      <xdr:col>7</xdr:col>
      <xdr:colOff>695325</xdr:colOff>
      <xdr:row>187</xdr:row>
      <xdr:rowOff>57150</xdr:rowOff>
    </xdr:from>
    <xdr:to>
      <xdr:col>8</xdr:col>
      <xdr:colOff>244198</xdr:colOff>
      <xdr:row>187</xdr:row>
      <xdr:rowOff>58330</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2495550" y="41052750"/>
          <a:ext cx="177523" cy="1180"/>
        </a:xfrm>
        <a:prstGeom prst="rect">
          <a:avLst/>
        </a:prstGeom>
        <a:noFill/>
        <a:ln>
          <a:noFill/>
        </a:ln>
      </xdr:spPr>
    </xdr:pic>
    <xdr:clientData/>
  </xdr:twoCellAnchor>
  <xdr:twoCellAnchor editAs="oneCell">
    <xdr:from>
      <xdr:col>9</xdr:col>
      <xdr:colOff>695325</xdr:colOff>
      <xdr:row>187</xdr:row>
      <xdr:rowOff>57150</xdr:rowOff>
    </xdr:from>
    <xdr:to>
      <xdr:col>10</xdr:col>
      <xdr:colOff>244198</xdr:colOff>
      <xdr:row>187</xdr:row>
      <xdr:rowOff>58330</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009900" y="41052750"/>
          <a:ext cx="177523" cy="1180"/>
        </a:xfrm>
        <a:prstGeom prst="rect">
          <a:avLst/>
        </a:prstGeom>
        <a:noFill/>
        <a:ln>
          <a:noFill/>
        </a:ln>
      </xdr:spPr>
    </xdr:pic>
    <xdr:clientData/>
  </xdr:twoCellAnchor>
  <xdr:twoCellAnchor editAs="oneCell">
    <xdr:from>
      <xdr:col>11</xdr:col>
      <xdr:colOff>695325</xdr:colOff>
      <xdr:row>187</xdr:row>
      <xdr:rowOff>57150</xdr:rowOff>
    </xdr:from>
    <xdr:to>
      <xdr:col>12</xdr:col>
      <xdr:colOff>244198</xdr:colOff>
      <xdr:row>187</xdr:row>
      <xdr:rowOff>58330</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3524250" y="41052750"/>
          <a:ext cx="177523" cy="1180"/>
        </a:xfrm>
        <a:prstGeom prst="rect">
          <a:avLst/>
        </a:prstGeom>
        <a:noFill/>
        <a:ln>
          <a:noFill/>
        </a:ln>
      </xdr:spPr>
    </xdr:pic>
    <xdr:clientData/>
  </xdr:twoCellAnchor>
  <xdr:twoCellAnchor editAs="oneCell">
    <xdr:from>
      <xdr:col>13</xdr:col>
      <xdr:colOff>695325</xdr:colOff>
      <xdr:row>187</xdr:row>
      <xdr:rowOff>57150</xdr:rowOff>
    </xdr:from>
    <xdr:to>
      <xdr:col>14</xdr:col>
      <xdr:colOff>244198</xdr:colOff>
      <xdr:row>187</xdr:row>
      <xdr:rowOff>58330</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4038600" y="41052750"/>
          <a:ext cx="177523" cy="1180"/>
        </a:xfrm>
        <a:prstGeom prst="rect">
          <a:avLst/>
        </a:prstGeom>
        <a:noFill/>
        <a:ln>
          <a:noFill/>
        </a:ln>
      </xdr:spPr>
    </xdr:pic>
    <xdr:clientData/>
  </xdr:twoCellAnchor>
  <xdr:twoCellAnchor editAs="oneCell">
    <xdr:from>
      <xdr:col>1</xdr:col>
      <xdr:colOff>695325</xdr:colOff>
      <xdr:row>197</xdr:row>
      <xdr:rowOff>57150</xdr:rowOff>
    </xdr:from>
    <xdr:to>
      <xdr:col>2</xdr:col>
      <xdr:colOff>244198</xdr:colOff>
      <xdr:row>197</xdr:row>
      <xdr:rowOff>58330</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952500" y="43386375"/>
          <a:ext cx="177523" cy="1180"/>
        </a:xfrm>
        <a:prstGeom prst="rect">
          <a:avLst/>
        </a:prstGeom>
        <a:noFill/>
        <a:ln>
          <a:noFill/>
        </a:ln>
      </xdr:spPr>
    </xdr:pic>
    <xdr:clientData/>
  </xdr:twoCellAnchor>
  <xdr:twoCellAnchor editAs="oneCell">
    <xdr:from>
      <xdr:col>3</xdr:col>
      <xdr:colOff>695325</xdr:colOff>
      <xdr:row>197</xdr:row>
      <xdr:rowOff>57150</xdr:rowOff>
    </xdr:from>
    <xdr:to>
      <xdr:col>4</xdr:col>
      <xdr:colOff>244198</xdr:colOff>
      <xdr:row>197</xdr:row>
      <xdr:rowOff>58330</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466850" y="43386375"/>
          <a:ext cx="177523" cy="1180"/>
        </a:xfrm>
        <a:prstGeom prst="rect">
          <a:avLst/>
        </a:prstGeom>
        <a:noFill/>
        <a:ln>
          <a:noFill/>
        </a:ln>
      </xdr:spPr>
    </xdr:pic>
    <xdr:clientData/>
  </xdr:twoCellAnchor>
  <xdr:twoCellAnchor editAs="oneCell">
    <xdr:from>
      <xdr:col>5</xdr:col>
      <xdr:colOff>695325</xdr:colOff>
      <xdr:row>197</xdr:row>
      <xdr:rowOff>57150</xdr:rowOff>
    </xdr:from>
    <xdr:to>
      <xdr:col>6</xdr:col>
      <xdr:colOff>244198</xdr:colOff>
      <xdr:row>197</xdr:row>
      <xdr:rowOff>58330</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1981200" y="43386375"/>
          <a:ext cx="177523" cy="1180"/>
        </a:xfrm>
        <a:prstGeom prst="rect">
          <a:avLst/>
        </a:prstGeom>
        <a:noFill/>
        <a:ln>
          <a:noFill/>
        </a:ln>
      </xdr:spPr>
    </xdr:pic>
    <xdr:clientData/>
  </xdr:twoCellAnchor>
  <xdr:twoCellAnchor editAs="oneCell">
    <xdr:from>
      <xdr:col>7</xdr:col>
      <xdr:colOff>695325</xdr:colOff>
      <xdr:row>197</xdr:row>
      <xdr:rowOff>57150</xdr:rowOff>
    </xdr:from>
    <xdr:to>
      <xdr:col>8</xdr:col>
      <xdr:colOff>244198</xdr:colOff>
      <xdr:row>197</xdr:row>
      <xdr:rowOff>58330</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2495550" y="43386375"/>
          <a:ext cx="177523" cy="1180"/>
        </a:xfrm>
        <a:prstGeom prst="rect">
          <a:avLst/>
        </a:prstGeom>
        <a:noFill/>
        <a:ln>
          <a:noFill/>
        </a:ln>
      </xdr:spPr>
    </xdr:pic>
    <xdr:clientData/>
  </xdr:twoCellAnchor>
  <xdr:twoCellAnchor editAs="oneCell">
    <xdr:from>
      <xdr:col>9</xdr:col>
      <xdr:colOff>695325</xdr:colOff>
      <xdr:row>197</xdr:row>
      <xdr:rowOff>57150</xdr:rowOff>
    </xdr:from>
    <xdr:to>
      <xdr:col>10</xdr:col>
      <xdr:colOff>244198</xdr:colOff>
      <xdr:row>197</xdr:row>
      <xdr:rowOff>58330</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009900" y="43386375"/>
          <a:ext cx="177523" cy="1180"/>
        </a:xfrm>
        <a:prstGeom prst="rect">
          <a:avLst/>
        </a:prstGeom>
        <a:noFill/>
        <a:ln>
          <a:noFill/>
        </a:ln>
      </xdr:spPr>
    </xdr:pic>
    <xdr:clientData/>
  </xdr:twoCellAnchor>
  <xdr:twoCellAnchor editAs="oneCell">
    <xdr:from>
      <xdr:col>11</xdr:col>
      <xdr:colOff>695325</xdr:colOff>
      <xdr:row>197</xdr:row>
      <xdr:rowOff>57150</xdr:rowOff>
    </xdr:from>
    <xdr:to>
      <xdr:col>12</xdr:col>
      <xdr:colOff>244198</xdr:colOff>
      <xdr:row>197</xdr:row>
      <xdr:rowOff>58330</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3524250" y="43386375"/>
          <a:ext cx="177523" cy="1180"/>
        </a:xfrm>
        <a:prstGeom prst="rect">
          <a:avLst/>
        </a:prstGeom>
        <a:noFill/>
        <a:ln>
          <a:noFill/>
        </a:ln>
      </xdr:spPr>
    </xdr:pic>
    <xdr:clientData/>
  </xdr:twoCellAnchor>
  <xdr:twoCellAnchor editAs="oneCell">
    <xdr:from>
      <xdr:col>13</xdr:col>
      <xdr:colOff>695325</xdr:colOff>
      <xdr:row>197</xdr:row>
      <xdr:rowOff>57150</xdr:rowOff>
    </xdr:from>
    <xdr:to>
      <xdr:col>14</xdr:col>
      <xdr:colOff>244198</xdr:colOff>
      <xdr:row>197</xdr:row>
      <xdr:rowOff>58330</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4038600" y="43386375"/>
          <a:ext cx="177523" cy="1180"/>
        </a:xfrm>
        <a:prstGeom prst="rect">
          <a:avLst/>
        </a:prstGeom>
        <a:noFill/>
        <a:ln>
          <a:noFill/>
        </a:ln>
      </xdr:spPr>
    </xdr:pic>
    <xdr:clientData/>
  </xdr:twoCellAnchor>
  <xdr:twoCellAnchor editAs="oneCell">
    <xdr:from>
      <xdr:col>1</xdr:col>
      <xdr:colOff>695325</xdr:colOff>
      <xdr:row>207</xdr:row>
      <xdr:rowOff>57150</xdr:rowOff>
    </xdr:from>
    <xdr:to>
      <xdr:col>2</xdr:col>
      <xdr:colOff>244198</xdr:colOff>
      <xdr:row>207</xdr:row>
      <xdr:rowOff>58330</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952500" y="45577125"/>
          <a:ext cx="177523" cy="1180"/>
        </a:xfrm>
        <a:prstGeom prst="rect">
          <a:avLst/>
        </a:prstGeom>
        <a:noFill/>
        <a:ln>
          <a:noFill/>
        </a:ln>
      </xdr:spPr>
    </xdr:pic>
    <xdr:clientData/>
  </xdr:twoCellAnchor>
  <xdr:twoCellAnchor editAs="oneCell">
    <xdr:from>
      <xdr:col>3</xdr:col>
      <xdr:colOff>695325</xdr:colOff>
      <xdr:row>207</xdr:row>
      <xdr:rowOff>57150</xdr:rowOff>
    </xdr:from>
    <xdr:to>
      <xdr:col>4</xdr:col>
      <xdr:colOff>244198</xdr:colOff>
      <xdr:row>207</xdr:row>
      <xdr:rowOff>58330</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466850" y="45577125"/>
          <a:ext cx="177523" cy="1180"/>
        </a:xfrm>
        <a:prstGeom prst="rect">
          <a:avLst/>
        </a:prstGeom>
        <a:noFill/>
        <a:ln>
          <a:noFill/>
        </a:ln>
      </xdr:spPr>
    </xdr:pic>
    <xdr:clientData/>
  </xdr:twoCellAnchor>
  <xdr:twoCellAnchor editAs="oneCell">
    <xdr:from>
      <xdr:col>5</xdr:col>
      <xdr:colOff>695325</xdr:colOff>
      <xdr:row>207</xdr:row>
      <xdr:rowOff>57150</xdr:rowOff>
    </xdr:from>
    <xdr:to>
      <xdr:col>6</xdr:col>
      <xdr:colOff>244198</xdr:colOff>
      <xdr:row>207</xdr:row>
      <xdr:rowOff>58330</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1981200" y="45577125"/>
          <a:ext cx="177523" cy="1180"/>
        </a:xfrm>
        <a:prstGeom prst="rect">
          <a:avLst/>
        </a:prstGeom>
        <a:noFill/>
        <a:ln>
          <a:noFill/>
        </a:ln>
      </xdr:spPr>
    </xdr:pic>
    <xdr:clientData/>
  </xdr:twoCellAnchor>
  <xdr:twoCellAnchor editAs="oneCell">
    <xdr:from>
      <xdr:col>7</xdr:col>
      <xdr:colOff>695325</xdr:colOff>
      <xdr:row>207</xdr:row>
      <xdr:rowOff>57150</xdr:rowOff>
    </xdr:from>
    <xdr:to>
      <xdr:col>8</xdr:col>
      <xdr:colOff>244198</xdr:colOff>
      <xdr:row>207</xdr:row>
      <xdr:rowOff>58330</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2495550" y="45577125"/>
          <a:ext cx="177523" cy="1180"/>
        </a:xfrm>
        <a:prstGeom prst="rect">
          <a:avLst/>
        </a:prstGeom>
        <a:noFill/>
        <a:ln>
          <a:noFill/>
        </a:ln>
      </xdr:spPr>
    </xdr:pic>
    <xdr:clientData/>
  </xdr:twoCellAnchor>
  <xdr:twoCellAnchor editAs="oneCell">
    <xdr:from>
      <xdr:col>9</xdr:col>
      <xdr:colOff>695325</xdr:colOff>
      <xdr:row>207</xdr:row>
      <xdr:rowOff>57150</xdr:rowOff>
    </xdr:from>
    <xdr:to>
      <xdr:col>10</xdr:col>
      <xdr:colOff>244198</xdr:colOff>
      <xdr:row>207</xdr:row>
      <xdr:rowOff>58330</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009900" y="45577125"/>
          <a:ext cx="177523" cy="1180"/>
        </a:xfrm>
        <a:prstGeom prst="rect">
          <a:avLst/>
        </a:prstGeom>
        <a:noFill/>
        <a:ln>
          <a:noFill/>
        </a:ln>
      </xdr:spPr>
    </xdr:pic>
    <xdr:clientData/>
  </xdr:twoCellAnchor>
  <xdr:twoCellAnchor editAs="oneCell">
    <xdr:from>
      <xdr:col>11</xdr:col>
      <xdr:colOff>695325</xdr:colOff>
      <xdr:row>207</xdr:row>
      <xdr:rowOff>57150</xdr:rowOff>
    </xdr:from>
    <xdr:to>
      <xdr:col>12</xdr:col>
      <xdr:colOff>244198</xdr:colOff>
      <xdr:row>207</xdr:row>
      <xdr:rowOff>58330</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3524250" y="45577125"/>
          <a:ext cx="177523" cy="1180"/>
        </a:xfrm>
        <a:prstGeom prst="rect">
          <a:avLst/>
        </a:prstGeom>
        <a:noFill/>
        <a:ln>
          <a:noFill/>
        </a:ln>
      </xdr:spPr>
    </xdr:pic>
    <xdr:clientData/>
  </xdr:twoCellAnchor>
  <xdr:twoCellAnchor editAs="oneCell">
    <xdr:from>
      <xdr:col>13</xdr:col>
      <xdr:colOff>695325</xdr:colOff>
      <xdr:row>207</xdr:row>
      <xdr:rowOff>57150</xdr:rowOff>
    </xdr:from>
    <xdr:to>
      <xdr:col>14</xdr:col>
      <xdr:colOff>244198</xdr:colOff>
      <xdr:row>207</xdr:row>
      <xdr:rowOff>58330</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4038600" y="45577125"/>
          <a:ext cx="177523" cy="1180"/>
        </a:xfrm>
        <a:prstGeom prst="rect">
          <a:avLst/>
        </a:prstGeom>
        <a:noFill/>
        <a:ln>
          <a:noFill/>
        </a:ln>
      </xdr:spPr>
    </xdr:pic>
    <xdr:clientData/>
  </xdr:twoCellAnchor>
  <xdr:twoCellAnchor editAs="oneCell">
    <xdr:from>
      <xdr:col>1</xdr:col>
      <xdr:colOff>695325</xdr:colOff>
      <xdr:row>217</xdr:row>
      <xdr:rowOff>57150</xdr:rowOff>
    </xdr:from>
    <xdr:to>
      <xdr:col>2</xdr:col>
      <xdr:colOff>244198</xdr:colOff>
      <xdr:row>217</xdr:row>
      <xdr:rowOff>58330</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952500" y="47767875"/>
          <a:ext cx="177523" cy="1180"/>
        </a:xfrm>
        <a:prstGeom prst="rect">
          <a:avLst/>
        </a:prstGeom>
        <a:noFill/>
        <a:ln>
          <a:noFill/>
        </a:ln>
      </xdr:spPr>
    </xdr:pic>
    <xdr:clientData/>
  </xdr:twoCellAnchor>
  <xdr:twoCellAnchor editAs="oneCell">
    <xdr:from>
      <xdr:col>3</xdr:col>
      <xdr:colOff>695325</xdr:colOff>
      <xdr:row>217</xdr:row>
      <xdr:rowOff>57150</xdr:rowOff>
    </xdr:from>
    <xdr:to>
      <xdr:col>4</xdr:col>
      <xdr:colOff>244198</xdr:colOff>
      <xdr:row>217</xdr:row>
      <xdr:rowOff>58330</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466850" y="47767875"/>
          <a:ext cx="177523" cy="1180"/>
        </a:xfrm>
        <a:prstGeom prst="rect">
          <a:avLst/>
        </a:prstGeom>
        <a:noFill/>
        <a:ln>
          <a:noFill/>
        </a:ln>
      </xdr:spPr>
    </xdr:pic>
    <xdr:clientData/>
  </xdr:twoCellAnchor>
  <xdr:twoCellAnchor editAs="oneCell">
    <xdr:from>
      <xdr:col>5</xdr:col>
      <xdr:colOff>695325</xdr:colOff>
      <xdr:row>217</xdr:row>
      <xdr:rowOff>57150</xdr:rowOff>
    </xdr:from>
    <xdr:to>
      <xdr:col>6</xdr:col>
      <xdr:colOff>244198</xdr:colOff>
      <xdr:row>217</xdr:row>
      <xdr:rowOff>58330</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1981200" y="47767875"/>
          <a:ext cx="177523" cy="1180"/>
        </a:xfrm>
        <a:prstGeom prst="rect">
          <a:avLst/>
        </a:prstGeom>
        <a:noFill/>
        <a:ln>
          <a:noFill/>
        </a:ln>
      </xdr:spPr>
    </xdr:pic>
    <xdr:clientData/>
  </xdr:twoCellAnchor>
  <xdr:twoCellAnchor editAs="oneCell">
    <xdr:from>
      <xdr:col>7</xdr:col>
      <xdr:colOff>695325</xdr:colOff>
      <xdr:row>217</xdr:row>
      <xdr:rowOff>57150</xdr:rowOff>
    </xdr:from>
    <xdr:to>
      <xdr:col>8</xdr:col>
      <xdr:colOff>244198</xdr:colOff>
      <xdr:row>217</xdr:row>
      <xdr:rowOff>58330</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2495550" y="47767875"/>
          <a:ext cx="177523" cy="1180"/>
        </a:xfrm>
        <a:prstGeom prst="rect">
          <a:avLst/>
        </a:prstGeom>
        <a:noFill/>
        <a:ln>
          <a:noFill/>
        </a:ln>
      </xdr:spPr>
    </xdr:pic>
    <xdr:clientData/>
  </xdr:twoCellAnchor>
  <xdr:twoCellAnchor editAs="oneCell">
    <xdr:from>
      <xdr:col>9</xdr:col>
      <xdr:colOff>695325</xdr:colOff>
      <xdr:row>217</xdr:row>
      <xdr:rowOff>57150</xdr:rowOff>
    </xdr:from>
    <xdr:to>
      <xdr:col>10</xdr:col>
      <xdr:colOff>244198</xdr:colOff>
      <xdr:row>217</xdr:row>
      <xdr:rowOff>58330</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009900" y="47767875"/>
          <a:ext cx="177523" cy="1180"/>
        </a:xfrm>
        <a:prstGeom prst="rect">
          <a:avLst/>
        </a:prstGeom>
        <a:noFill/>
        <a:ln>
          <a:noFill/>
        </a:ln>
      </xdr:spPr>
    </xdr:pic>
    <xdr:clientData/>
  </xdr:twoCellAnchor>
  <xdr:twoCellAnchor editAs="oneCell">
    <xdr:from>
      <xdr:col>11</xdr:col>
      <xdr:colOff>695325</xdr:colOff>
      <xdr:row>217</xdr:row>
      <xdr:rowOff>57150</xdr:rowOff>
    </xdr:from>
    <xdr:to>
      <xdr:col>12</xdr:col>
      <xdr:colOff>244198</xdr:colOff>
      <xdr:row>217</xdr:row>
      <xdr:rowOff>58330</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3524250" y="47767875"/>
          <a:ext cx="177523" cy="1180"/>
        </a:xfrm>
        <a:prstGeom prst="rect">
          <a:avLst/>
        </a:prstGeom>
        <a:noFill/>
        <a:ln>
          <a:noFill/>
        </a:ln>
      </xdr:spPr>
    </xdr:pic>
    <xdr:clientData/>
  </xdr:twoCellAnchor>
  <xdr:twoCellAnchor editAs="oneCell">
    <xdr:from>
      <xdr:col>13</xdr:col>
      <xdr:colOff>695325</xdr:colOff>
      <xdr:row>217</xdr:row>
      <xdr:rowOff>57150</xdr:rowOff>
    </xdr:from>
    <xdr:to>
      <xdr:col>14</xdr:col>
      <xdr:colOff>244198</xdr:colOff>
      <xdr:row>217</xdr:row>
      <xdr:rowOff>58330</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4038600" y="47767875"/>
          <a:ext cx="177523" cy="1180"/>
        </a:xfrm>
        <a:prstGeom prst="rect">
          <a:avLst/>
        </a:prstGeom>
        <a:noFill/>
        <a:ln>
          <a:noFill/>
        </a:ln>
      </xdr:spPr>
    </xdr:pic>
    <xdr:clientData/>
  </xdr:twoCellAnchor>
  <xdr:twoCellAnchor editAs="oneCell">
    <xdr:from>
      <xdr:col>1</xdr:col>
      <xdr:colOff>695325</xdr:colOff>
      <xdr:row>227</xdr:row>
      <xdr:rowOff>57150</xdr:rowOff>
    </xdr:from>
    <xdr:to>
      <xdr:col>2</xdr:col>
      <xdr:colOff>244198</xdr:colOff>
      <xdr:row>227</xdr:row>
      <xdr:rowOff>58330</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952500" y="49958625"/>
          <a:ext cx="177523" cy="1180"/>
        </a:xfrm>
        <a:prstGeom prst="rect">
          <a:avLst/>
        </a:prstGeom>
        <a:noFill/>
        <a:ln>
          <a:noFill/>
        </a:ln>
      </xdr:spPr>
    </xdr:pic>
    <xdr:clientData/>
  </xdr:twoCellAnchor>
  <xdr:twoCellAnchor editAs="oneCell">
    <xdr:from>
      <xdr:col>3</xdr:col>
      <xdr:colOff>695325</xdr:colOff>
      <xdr:row>227</xdr:row>
      <xdr:rowOff>57150</xdr:rowOff>
    </xdr:from>
    <xdr:to>
      <xdr:col>4</xdr:col>
      <xdr:colOff>244198</xdr:colOff>
      <xdr:row>227</xdr:row>
      <xdr:rowOff>58330</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466850" y="49958625"/>
          <a:ext cx="177523" cy="1180"/>
        </a:xfrm>
        <a:prstGeom prst="rect">
          <a:avLst/>
        </a:prstGeom>
        <a:noFill/>
        <a:ln>
          <a:noFill/>
        </a:ln>
      </xdr:spPr>
    </xdr:pic>
    <xdr:clientData/>
  </xdr:twoCellAnchor>
  <xdr:twoCellAnchor editAs="oneCell">
    <xdr:from>
      <xdr:col>5</xdr:col>
      <xdr:colOff>695325</xdr:colOff>
      <xdr:row>227</xdr:row>
      <xdr:rowOff>57150</xdr:rowOff>
    </xdr:from>
    <xdr:to>
      <xdr:col>6</xdr:col>
      <xdr:colOff>244198</xdr:colOff>
      <xdr:row>227</xdr:row>
      <xdr:rowOff>58330</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1981200" y="49958625"/>
          <a:ext cx="177523" cy="1180"/>
        </a:xfrm>
        <a:prstGeom prst="rect">
          <a:avLst/>
        </a:prstGeom>
        <a:noFill/>
        <a:ln>
          <a:noFill/>
        </a:ln>
      </xdr:spPr>
    </xdr:pic>
    <xdr:clientData/>
  </xdr:twoCellAnchor>
  <xdr:twoCellAnchor editAs="oneCell">
    <xdr:from>
      <xdr:col>7</xdr:col>
      <xdr:colOff>695325</xdr:colOff>
      <xdr:row>227</xdr:row>
      <xdr:rowOff>57150</xdr:rowOff>
    </xdr:from>
    <xdr:to>
      <xdr:col>8</xdr:col>
      <xdr:colOff>244198</xdr:colOff>
      <xdr:row>227</xdr:row>
      <xdr:rowOff>58330</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2495550" y="49958625"/>
          <a:ext cx="177523" cy="1180"/>
        </a:xfrm>
        <a:prstGeom prst="rect">
          <a:avLst/>
        </a:prstGeom>
        <a:noFill/>
        <a:ln>
          <a:noFill/>
        </a:ln>
      </xdr:spPr>
    </xdr:pic>
    <xdr:clientData/>
  </xdr:twoCellAnchor>
  <xdr:twoCellAnchor editAs="oneCell">
    <xdr:from>
      <xdr:col>9</xdr:col>
      <xdr:colOff>695325</xdr:colOff>
      <xdr:row>227</xdr:row>
      <xdr:rowOff>57150</xdr:rowOff>
    </xdr:from>
    <xdr:to>
      <xdr:col>10</xdr:col>
      <xdr:colOff>244198</xdr:colOff>
      <xdr:row>227</xdr:row>
      <xdr:rowOff>58330</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009900" y="49958625"/>
          <a:ext cx="177523" cy="1180"/>
        </a:xfrm>
        <a:prstGeom prst="rect">
          <a:avLst/>
        </a:prstGeom>
        <a:noFill/>
        <a:ln>
          <a:noFill/>
        </a:ln>
      </xdr:spPr>
    </xdr:pic>
    <xdr:clientData/>
  </xdr:twoCellAnchor>
  <xdr:twoCellAnchor editAs="oneCell">
    <xdr:from>
      <xdr:col>11</xdr:col>
      <xdr:colOff>695325</xdr:colOff>
      <xdr:row>227</xdr:row>
      <xdr:rowOff>57150</xdr:rowOff>
    </xdr:from>
    <xdr:to>
      <xdr:col>12</xdr:col>
      <xdr:colOff>244198</xdr:colOff>
      <xdr:row>227</xdr:row>
      <xdr:rowOff>58330</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3524250" y="49958625"/>
          <a:ext cx="177523" cy="1180"/>
        </a:xfrm>
        <a:prstGeom prst="rect">
          <a:avLst/>
        </a:prstGeom>
        <a:noFill/>
        <a:ln>
          <a:noFill/>
        </a:ln>
      </xdr:spPr>
    </xdr:pic>
    <xdr:clientData/>
  </xdr:twoCellAnchor>
  <xdr:twoCellAnchor editAs="oneCell">
    <xdr:from>
      <xdr:col>13</xdr:col>
      <xdr:colOff>695325</xdr:colOff>
      <xdr:row>227</xdr:row>
      <xdr:rowOff>57150</xdr:rowOff>
    </xdr:from>
    <xdr:to>
      <xdr:col>14</xdr:col>
      <xdr:colOff>244198</xdr:colOff>
      <xdr:row>227</xdr:row>
      <xdr:rowOff>58330</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4038600" y="49958625"/>
          <a:ext cx="177523" cy="1180"/>
        </a:xfrm>
        <a:prstGeom prst="rect">
          <a:avLst/>
        </a:prstGeom>
        <a:noFill/>
        <a:ln>
          <a:noFill/>
        </a:ln>
      </xdr:spPr>
    </xdr:pic>
    <xdr:clientData/>
  </xdr:twoCellAnchor>
  <xdr:twoCellAnchor editAs="oneCell">
    <xdr:from>
      <xdr:col>1</xdr:col>
      <xdr:colOff>695325</xdr:colOff>
      <xdr:row>237</xdr:row>
      <xdr:rowOff>57150</xdr:rowOff>
    </xdr:from>
    <xdr:to>
      <xdr:col>2</xdr:col>
      <xdr:colOff>244198</xdr:colOff>
      <xdr:row>237</xdr:row>
      <xdr:rowOff>58330</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952500" y="52149375"/>
          <a:ext cx="177523" cy="1180"/>
        </a:xfrm>
        <a:prstGeom prst="rect">
          <a:avLst/>
        </a:prstGeom>
        <a:noFill/>
        <a:ln>
          <a:noFill/>
        </a:ln>
      </xdr:spPr>
    </xdr:pic>
    <xdr:clientData/>
  </xdr:twoCellAnchor>
  <xdr:twoCellAnchor editAs="oneCell">
    <xdr:from>
      <xdr:col>3</xdr:col>
      <xdr:colOff>695325</xdr:colOff>
      <xdr:row>237</xdr:row>
      <xdr:rowOff>57150</xdr:rowOff>
    </xdr:from>
    <xdr:to>
      <xdr:col>4</xdr:col>
      <xdr:colOff>244198</xdr:colOff>
      <xdr:row>237</xdr:row>
      <xdr:rowOff>58330</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466850" y="52149375"/>
          <a:ext cx="177523" cy="1180"/>
        </a:xfrm>
        <a:prstGeom prst="rect">
          <a:avLst/>
        </a:prstGeom>
        <a:noFill/>
        <a:ln>
          <a:noFill/>
        </a:ln>
      </xdr:spPr>
    </xdr:pic>
    <xdr:clientData/>
  </xdr:twoCellAnchor>
  <xdr:twoCellAnchor editAs="oneCell">
    <xdr:from>
      <xdr:col>5</xdr:col>
      <xdr:colOff>695325</xdr:colOff>
      <xdr:row>237</xdr:row>
      <xdr:rowOff>57150</xdr:rowOff>
    </xdr:from>
    <xdr:to>
      <xdr:col>6</xdr:col>
      <xdr:colOff>244198</xdr:colOff>
      <xdr:row>237</xdr:row>
      <xdr:rowOff>58330</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1981200" y="52149375"/>
          <a:ext cx="177523" cy="1180"/>
        </a:xfrm>
        <a:prstGeom prst="rect">
          <a:avLst/>
        </a:prstGeom>
        <a:noFill/>
        <a:ln>
          <a:noFill/>
        </a:ln>
      </xdr:spPr>
    </xdr:pic>
    <xdr:clientData/>
  </xdr:twoCellAnchor>
  <xdr:twoCellAnchor editAs="oneCell">
    <xdr:from>
      <xdr:col>7</xdr:col>
      <xdr:colOff>695325</xdr:colOff>
      <xdr:row>237</xdr:row>
      <xdr:rowOff>57150</xdr:rowOff>
    </xdr:from>
    <xdr:to>
      <xdr:col>8</xdr:col>
      <xdr:colOff>244198</xdr:colOff>
      <xdr:row>237</xdr:row>
      <xdr:rowOff>58330</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2495550" y="52149375"/>
          <a:ext cx="177523" cy="1180"/>
        </a:xfrm>
        <a:prstGeom prst="rect">
          <a:avLst/>
        </a:prstGeom>
        <a:noFill/>
        <a:ln>
          <a:noFill/>
        </a:ln>
      </xdr:spPr>
    </xdr:pic>
    <xdr:clientData/>
  </xdr:twoCellAnchor>
  <xdr:twoCellAnchor editAs="oneCell">
    <xdr:from>
      <xdr:col>9</xdr:col>
      <xdr:colOff>695325</xdr:colOff>
      <xdr:row>237</xdr:row>
      <xdr:rowOff>57150</xdr:rowOff>
    </xdr:from>
    <xdr:to>
      <xdr:col>10</xdr:col>
      <xdr:colOff>244198</xdr:colOff>
      <xdr:row>237</xdr:row>
      <xdr:rowOff>58330</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009900" y="52149375"/>
          <a:ext cx="177523" cy="1180"/>
        </a:xfrm>
        <a:prstGeom prst="rect">
          <a:avLst/>
        </a:prstGeom>
        <a:noFill/>
        <a:ln>
          <a:noFill/>
        </a:ln>
      </xdr:spPr>
    </xdr:pic>
    <xdr:clientData/>
  </xdr:twoCellAnchor>
  <xdr:twoCellAnchor editAs="oneCell">
    <xdr:from>
      <xdr:col>11</xdr:col>
      <xdr:colOff>695325</xdr:colOff>
      <xdr:row>237</xdr:row>
      <xdr:rowOff>57150</xdr:rowOff>
    </xdr:from>
    <xdr:to>
      <xdr:col>12</xdr:col>
      <xdr:colOff>244198</xdr:colOff>
      <xdr:row>237</xdr:row>
      <xdr:rowOff>58330</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3524250" y="52149375"/>
          <a:ext cx="177523" cy="1180"/>
        </a:xfrm>
        <a:prstGeom prst="rect">
          <a:avLst/>
        </a:prstGeom>
        <a:noFill/>
        <a:ln>
          <a:noFill/>
        </a:ln>
      </xdr:spPr>
    </xdr:pic>
    <xdr:clientData/>
  </xdr:twoCellAnchor>
  <xdr:twoCellAnchor editAs="oneCell">
    <xdr:from>
      <xdr:col>13</xdr:col>
      <xdr:colOff>695325</xdr:colOff>
      <xdr:row>237</xdr:row>
      <xdr:rowOff>57150</xdr:rowOff>
    </xdr:from>
    <xdr:to>
      <xdr:col>14</xdr:col>
      <xdr:colOff>244198</xdr:colOff>
      <xdr:row>237</xdr:row>
      <xdr:rowOff>58330</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4038600" y="52149375"/>
          <a:ext cx="177523" cy="1180"/>
        </a:xfrm>
        <a:prstGeom prst="rect">
          <a:avLst/>
        </a:prstGeom>
        <a:noFill/>
        <a:ln>
          <a:noFill/>
        </a:ln>
      </xdr:spPr>
    </xdr:pic>
    <xdr:clientData/>
  </xdr:twoCellAnchor>
  <xdr:twoCellAnchor editAs="oneCell">
    <xdr:from>
      <xdr:col>1</xdr:col>
      <xdr:colOff>695325</xdr:colOff>
      <xdr:row>247</xdr:row>
      <xdr:rowOff>57150</xdr:rowOff>
    </xdr:from>
    <xdr:to>
      <xdr:col>2</xdr:col>
      <xdr:colOff>244198</xdr:colOff>
      <xdr:row>247</xdr:row>
      <xdr:rowOff>58330</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952500" y="54340125"/>
          <a:ext cx="177523" cy="1180"/>
        </a:xfrm>
        <a:prstGeom prst="rect">
          <a:avLst/>
        </a:prstGeom>
        <a:noFill/>
        <a:ln>
          <a:noFill/>
        </a:ln>
      </xdr:spPr>
    </xdr:pic>
    <xdr:clientData/>
  </xdr:twoCellAnchor>
  <xdr:twoCellAnchor editAs="oneCell">
    <xdr:from>
      <xdr:col>3</xdr:col>
      <xdr:colOff>695325</xdr:colOff>
      <xdr:row>247</xdr:row>
      <xdr:rowOff>57150</xdr:rowOff>
    </xdr:from>
    <xdr:to>
      <xdr:col>4</xdr:col>
      <xdr:colOff>244198</xdr:colOff>
      <xdr:row>247</xdr:row>
      <xdr:rowOff>58330</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466850" y="54340125"/>
          <a:ext cx="177523" cy="1180"/>
        </a:xfrm>
        <a:prstGeom prst="rect">
          <a:avLst/>
        </a:prstGeom>
        <a:noFill/>
        <a:ln>
          <a:noFill/>
        </a:ln>
      </xdr:spPr>
    </xdr:pic>
    <xdr:clientData/>
  </xdr:twoCellAnchor>
  <xdr:twoCellAnchor editAs="oneCell">
    <xdr:from>
      <xdr:col>5</xdr:col>
      <xdr:colOff>695325</xdr:colOff>
      <xdr:row>247</xdr:row>
      <xdr:rowOff>57150</xdr:rowOff>
    </xdr:from>
    <xdr:to>
      <xdr:col>6</xdr:col>
      <xdr:colOff>244198</xdr:colOff>
      <xdr:row>247</xdr:row>
      <xdr:rowOff>58330</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1981200" y="54340125"/>
          <a:ext cx="177523" cy="1180"/>
        </a:xfrm>
        <a:prstGeom prst="rect">
          <a:avLst/>
        </a:prstGeom>
        <a:noFill/>
        <a:ln>
          <a:noFill/>
        </a:ln>
      </xdr:spPr>
    </xdr:pic>
    <xdr:clientData/>
  </xdr:twoCellAnchor>
  <xdr:twoCellAnchor editAs="oneCell">
    <xdr:from>
      <xdr:col>7</xdr:col>
      <xdr:colOff>695325</xdr:colOff>
      <xdr:row>247</xdr:row>
      <xdr:rowOff>57150</xdr:rowOff>
    </xdr:from>
    <xdr:to>
      <xdr:col>8</xdr:col>
      <xdr:colOff>244198</xdr:colOff>
      <xdr:row>247</xdr:row>
      <xdr:rowOff>58330</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2495550" y="54340125"/>
          <a:ext cx="177523" cy="1180"/>
        </a:xfrm>
        <a:prstGeom prst="rect">
          <a:avLst/>
        </a:prstGeom>
        <a:noFill/>
        <a:ln>
          <a:noFill/>
        </a:ln>
      </xdr:spPr>
    </xdr:pic>
    <xdr:clientData/>
  </xdr:twoCellAnchor>
  <xdr:twoCellAnchor editAs="oneCell">
    <xdr:from>
      <xdr:col>9</xdr:col>
      <xdr:colOff>695325</xdr:colOff>
      <xdr:row>247</xdr:row>
      <xdr:rowOff>57150</xdr:rowOff>
    </xdr:from>
    <xdr:to>
      <xdr:col>10</xdr:col>
      <xdr:colOff>244198</xdr:colOff>
      <xdr:row>247</xdr:row>
      <xdr:rowOff>58330</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009900" y="54340125"/>
          <a:ext cx="177523" cy="1180"/>
        </a:xfrm>
        <a:prstGeom prst="rect">
          <a:avLst/>
        </a:prstGeom>
        <a:noFill/>
        <a:ln>
          <a:noFill/>
        </a:ln>
      </xdr:spPr>
    </xdr:pic>
    <xdr:clientData/>
  </xdr:twoCellAnchor>
  <xdr:twoCellAnchor editAs="oneCell">
    <xdr:from>
      <xdr:col>11</xdr:col>
      <xdr:colOff>695325</xdr:colOff>
      <xdr:row>247</xdr:row>
      <xdr:rowOff>57150</xdr:rowOff>
    </xdr:from>
    <xdr:to>
      <xdr:col>12</xdr:col>
      <xdr:colOff>244198</xdr:colOff>
      <xdr:row>247</xdr:row>
      <xdr:rowOff>58330</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3524250" y="54340125"/>
          <a:ext cx="177523" cy="1180"/>
        </a:xfrm>
        <a:prstGeom prst="rect">
          <a:avLst/>
        </a:prstGeom>
        <a:noFill/>
        <a:ln>
          <a:noFill/>
        </a:ln>
      </xdr:spPr>
    </xdr:pic>
    <xdr:clientData/>
  </xdr:twoCellAnchor>
  <xdr:twoCellAnchor editAs="oneCell">
    <xdr:from>
      <xdr:col>13</xdr:col>
      <xdr:colOff>695325</xdr:colOff>
      <xdr:row>247</xdr:row>
      <xdr:rowOff>57150</xdr:rowOff>
    </xdr:from>
    <xdr:to>
      <xdr:col>14</xdr:col>
      <xdr:colOff>244198</xdr:colOff>
      <xdr:row>247</xdr:row>
      <xdr:rowOff>58330</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4038600" y="54340125"/>
          <a:ext cx="177523" cy="1180"/>
        </a:xfrm>
        <a:prstGeom prst="rect">
          <a:avLst/>
        </a:prstGeom>
        <a:noFill/>
        <a:ln>
          <a:noFill/>
        </a:ln>
      </xdr:spPr>
    </xdr:pic>
    <xdr:clientData/>
  </xdr:twoCellAnchor>
  <xdr:twoCellAnchor editAs="oneCell">
    <xdr:from>
      <xdr:col>1</xdr:col>
      <xdr:colOff>695325</xdr:colOff>
      <xdr:row>257</xdr:row>
      <xdr:rowOff>57150</xdr:rowOff>
    </xdr:from>
    <xdr:to>
      <xdr:col>2</xdr:col>
      <xdr:colOff>244198</xdr:colOff>
      <xdr:row>257</xdr:row>
      <xdr:rowOff>58330</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952500" y="56530875"/>
          <a:ext cx="177523" cy="1180"/>
        </a:xfrm>
        <a:prstGeom prst="rect">
          <a:avLst/>
        </a:prstGeom>
        <a:noFill/>
        <a:ln>
          <a:noFill/>
        </a:ln>
      </xdr:spPr>
    </xdr:pic>
    <xdr:clientData/>
  </xdr:twoCellAnchor>
  <xdr:twoCellAnchor editAs="oneCell">
    <xdr:from>
      <xdr:col>3</xdr:col>
      <xdr:colOff>695325</xdr:colOff>
      <xdr:row>257</xdr:row>
      <xdr:rowOff>57150</xdr:rowOff>
    </xdr:from>
    <xdr:to>
      <xdr:col>4</xdr:col>
      <xdr:colOff>244198</xdr:colOff>
      <xdr:row>257</xdr:row>
      <xdr:rowOff>58330</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466850" y="56530875"/>
          <a:ext cx="177523" cy="1180"/>
        </a:xfrm>
        <a:prstGeom prst="rect">
          <a:avLst/>
        </a:prstGeom>
        <a:noFill/>
        <a:ln>
          <a:noFill/>
        </a:ln>
      </xdr:spPr>
    </xdr:pic>
    <xdr:clientData/>
  </xdr:twoCellAnchor>
  <xdr:twoCellAnchor editAs="oneCell">
    <xdr:from>
      <xdr:col>5</xdr:col>
      <xdr:colOff>695325</xdr:colOff>
      <xdr:row>257</xdr:row>
      <xdr:rowOff>57150</xdr:rowOff>
    </xdr:from>
    <xdr:to>
      <xdr:col>6</xdr:col>
      <xdr:colOff>244198</xdr:colOff>
      <xdr:row>257</xdr:row>
      <xdr:rowOff>58330</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1981200" y="56530875"/>
          <a:ext cx="177523" cy="1180"/>
        </a:xfrm>
        <a:prstGeom prst="rect">
          <a:avLst/>
        </a:prstGeom>
        <a:noFill/>
        <a:ln>
          <a:noFill/>
        </a:ln>
      </xdr:spPr>
    </xdr:pic>
    <xdr:clientData/>
  </xdr:twoCellAnchor>
  <xdr:twoCellAnchor editAs="oneCell">
    <xdr:from>
      <xdr:col>7</xdr:col>
      <xdr:colOff>695325</xdr:colOff>
      <xdr:row>257</xdr:row>
      <xdr:rowOff>57150</xdr:rowOff>
    </xdr:from>
    <xdr:to>
      <xdr:col>8</xdr:col>
      <xdr:colOff>244198</xdr:colOff>
      <xdr:row>257</xdr:row>
      <xdr:rowOff>58330</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2495550" y="56530875"/>
          <a:ext cx="177523" cy="1180"/>
        </a:xfrm>
        <a:prstGeom prst="rect">
          <a:avLst/>
        </a:prstGeom>
        <a:noFill/>
        <a:ln>
          <a:noFill/>
        </a:ln>
      </xdr:spPr>
    </xdr:pic>
    <xdr:clientData/>
  </xdr:twoCellAnchor>
  <xdr:twoCellAnchor editAs="oneCell">
    <xdr:from>
      <xdr:col>9</xdr:col>
      <xdr:colOff>695325</xdr:colOff>
      <xdr:row>257</xdr:row>
      <xdr:rowOff>57150</xdr:rowOff>
    </xdr:from>
    <xdr:to>
      <xdr:col>10</xdr:col>
      <xdr:colOff>244198</xdr:colOff>
      <xdr:row>257</xdr:row>
      <xdr:rowOff>58330</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009900" y="56530875"/>
          <a:ext cx="177523" cy="1180"/>
        </a:xfrm>
        <a:prstGeom prst="rect">
          <a:avLst/>
        </a:prstGeom>
        <a:noFill/>
        <a:ln>
          <a:noFill/>
        </a:ln>
      </xdr:spPr>
    </xdr:pic>
    <xdr:clientData/>
  </xdr:twoCellAnchor>
  <xdr:twoCellAnchor editAs="oneCell">
    <xdr:from>
      <xdr:col>11</xdr:col>
      <xdr:colOff>695325</xdr:colOff>
      <xdr:row>257</xdr:row>
      <xdr:rowOff>57150</xdr:rowOff>
    </xdr:from>
    <xdr:to>
      <xdr:col>12</xdr:col>
      <xdr:colOff>244198</xdr:colOff>
      <xdr:row>257</xdr:row>
      <xdr:rowOff>58330</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3524250" y="56530875"/>
          <a:ext cx="177523" cy="1180"/>
        </a:xfrm>
        <a:prstGeom prst="rect">
          <a:avLst/>
        </a:prstGeom>
        <a:noFill/>
        <a:ln>
          <a:noFill/>
        </a:ln>
      </xdr:spPr>
    </xdr:pic>
    <xdr:clientData/>
  </xdr:twoCellAnchor>
  <xdr:twoCellAnchor editAs="oneCell">
    <xdr:from>
      <xdr:col>13</xdr:col>
      <xdr:colOff>695325</xdr:colOff>
      <xdr:row>257</xdr:row>
      <xdr:rowOff>57150</xdr:rowOff>
    </xdr:from>
    <xdr:to>
      <xdr:col>14</xdr:col>
      <xdr:colOff>244198</xdr:colOff>
      <xdr:row>257</xdr:row>
      <xdr:rowOff>58330</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4038600" y="56530875"/>
          <a:ext cx="177523" cy="1180"/>
        </a:xfrm>
        <a:prstGeom prst="rect">
          <a:avLst/>
        </a:prstGeom>
        <a:noFill/>
        <a:ln>
          <a:noFill/>
        </a:ln>
      </xdr:spPr>
    </xdr:pic>
    <xdr:clientData/>
  </xdr:twoCellAnchor>
  <xdr:twoCellAnchor editAs="oneCell">
    <xdr:from>
      <xdr:col>1</xdr:col>
      <xdr:colOff>695325</xdr:colOff>
      <xdr:row>267</xdr:row>
      <xdr:rowOff>57150</xdr:rowOff>
    </xdr:from>
    <xdr:to>
      <xdr:col>2</xdr:col>
      <xdr:colOff>244198</xdr:colOff>
      <xdr:row>267</xdr:row>
      <xdr:rowOff>58330</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952500" y="58721625"/>
          <a:ext cx="177523" cy="1180"/>
        </a:xfrm>
        <a:prstGeom prst="rect">
          <a:avLst/>
        </a:prstGeom>
        <a:noFill/>
        <a:ln>
          <a:noFill/>
        </a:ln>
      </xdr:spPr>
    </xdr:pic>
    <xdr:clientData/>
  </xdr:twoCellAnchor>
  <xdr:twoCellAnchor editAs="oneCell">
    <xdr:from>
      <xdr:col>3</xdr:col>
      <xdr:colOff>695325</xdr:colOff>
      <xdr:row>267</xdr:row>
      <xdr:rowOff>57150</xdr:rowOff>
    </xdr:from>
    <xdr:to>
      <xdr:col>4</xdr:col>
      <xdr:colOff>244198</xdr:colOff>
      <xdr:row>267</xdr:row>
      <xdr:rowOff>58330</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466850" y="58721625"/>
          <a:ext cx="177523" cy="1180"/>
        </a:xfrm>
        <a:prstGeom prst="rect">
          <a:avLst/>
        </a:prstGeom>
        <a:noFill/>
        <a:ln>
          <a:noFill/>
        </a:ln>
      </xdr:spPr>
    </xdr:pic>
    <xdr:clientData/>
  </xdr:twoCellAnchor>
  <xdr:twoCellAnchor editAs="oneCell">
    <xdr:from>
      <xdr:col>5</xdr:col>
      <xdr:colOff>695325</xdr:colOff>
      <xdr:row>267</xdr:row>
      <xdr:rowOff>57150</xdr:rowOff>
    </xdr:from>
    <xdr:to>
      <xdr:col>6</xdr:col>
      <xdr:colOff>244198</xdr:colOff>
      <xdr:row>267</xdr:row>
      <xdr:rowOff>58330</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1981200" y="58721625"/>
          <a:ext cx="177523" cy="1180"/>
        </a:xfrm>
        <a:prstGeom prst="rect">
          <a:avLst/>
        </a:prstGeom>
        <a:noFill/>
        <a:ln>
          <a:noFill/>
        </a:ln>
      </xdr:spPr>
    </xdr:pic>
    <xdr:clientData/>
  </xdr:twoCellAnchor>
  <xdr:twoCellAnchor editAs="oneCell">
    <xdr:from>
      <xdr:col>7</xdr:col>
      <xdr:colOff>695325</xdr:colOff>
      <xdr:row>267</xdr:row>
      <xdr:rowOff>57150</xdr:rowOff>
    </xdr:from>
    <xdr:to>
      <xdr:col>8</xdr:col>
      <xdr:colOff>244198</xdr:colOff>
      <xdr:row>267</xdr:row>
      <xdr:rowOff>58330</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2495550" y="58721625"/>
          <a:ext cx="177523" cy="1180"/>
        </a:xfrm>
        <a:prstGeom prst="rect">
          <a:avLst/>
        </a:prstGeom>
        <a:noFill/>
        <a:ln>
          <a:noFill/>
        </a:ln>
      </xdr:spPr>
    </xdr:pic>
    <xdr:clientData/>
  </xdr:twoCellAnchor>
  <xdr:twoCellAnchor editAs="oneCell">
    <xdr:from>
      <xdr:col>9</xdr:col>
      <xdr:colOff>695325</xdr:colOff>
      <xdr:row>267</xdr:row>
      <xdr:rowOff>57150</xdr:rowOff>
    </xdr:from>
    <xdr:to>
      <xdr:col>10</xdr:col>
      <xdr:colOff>244198</xdr:colOff>
      <xdr:row>267</xdr:row>
      <xdr:rowOff>58330</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009900" y="58721625"/>
          <a:ext cx="177523" cy="1180"/>
        </a:xfrm>
        <a:prstGeom prst="rect">
          <a:avLst/>
        </a:prstGeom>
        <a:noFill/>
        <a:ln>
          <a:noFill/>
        </a:ln>
      </xdr:spPr>
    </xdr:pic>
    <xdr:clientData/>
  </xdr:twoCellAnchor>
  <xdr:twoCellAnchor editAs="oneCell">
    <xdr:from>
      <xdr:col>11</xdr:col>
      <xdr:colOff>695325</xdr:colOff>
      <xdr:row>267</xdr:row>
      <xdr:rowOff>57150</xdr:rowOff>
    </xdr:from>
    <xdr:to>
      <xdr:col>12</xdr:col>
      <xdr:colOff>244198</xdr:colOff>
      <xdr:row>267</xdr:row>
      <xdr:rowOff>58330</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3524250" y="58721625"/>
          <a:ext cx="177523" cy="1180"/>
        </a:xfrm>
        <a:prstGeom prst="rect">
          <a:avLst/>
        </a:prstGeom>
        <a:noFill/>
        <a:ln>
          <a:noFill/>
        </a:ln>
      </xdr:spPr>
    </xdr:pic>
    <xdr:clientData/>
  </xdr:twoCellAnchor>
  <xdr:twoCellAnchor editAs="oneCell">
    <xdr:from>
      <xdr:col>13</xdr:col>
      <xdr:colOff>695325</xdr:colOff>
      <xdr:row>267</xdr:row>
      <xdr:rowOff>57150</xdr:rowOff>
    </xdr:from>
    <xdr:to>
      <xdr:col>14</xdr:col>
      <xdr:colOff>244198</xdr:colOff>
      <xdr:row>267</xdr:row>
      <xdr:rowOff>58330</xdr:rowOff>
    </xdr:to>
    <xdr:pic>
      <xdr:nvPicPr>
        <xdr:cNvPr id="220" name="Grafik 219" hidden="1"/>
        <xdr:cNvPicPr>
          <a:picLocks noChangeAspect="1"/>
        </xdr:cNvPicPr>
      </xdr:nvPicPr>
      <xdr:blipFill>
        <a:blip xmlns:r="http://schemas.openxmlformats.org/officeDocument/2006/relationships" r:embed="rId1" cstate="print"/>
        <a:stretch>
          <a:fillRect/>
        </a:stretch>
      </xdr:blipFill>
      <xdr:spPr>
        <a:xfrm>
          <a:off x="4038600" y="58721625"/>
          <a:ext cx="177523" cy="1180"/>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282</xdr:row>
      <xdr:rowOff>377824</xdr:rowOff>
    </xdr:to>
    <xdr:pic>
      <xdr:nvPicPr>
        <xdr:cNvPr id="22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0853637"/>
          <a:ext cx="365125" cy="1636712"/>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2</xdr:col>
      <xdr:colOff>244198</xdr:colOff>
      <xdr:row>277</xdr:row>
      <xdr:rowOff>58330</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952500" y="60912375"/>
          <a:ext cx="177523" cy="1180"/>
        </a:xfrm>
        <a:prstGeom prst="rect">
          <a:avLst/>
        </a:prstGeom>
        <a:noFill/>
        <a:ln>
          <a:noFill/>
        </a:ln>
      </xdr:spPr>
    </xdr:pic>
    <xdr:clientData/>
  </xdr:twoCellAnchor>
  <xdr:twoCellAnchor editAs="oneCell">
    <xdr:from>
      <xdr:col>3</xdr:col>
      <xdr:colOff>695325</xdr:colOff>
      <xdr:row>277</xdr:row>
      <xdr:rowOff>57150</xdr:rowOff>
    </xdr:from>
    <xdr:to>
      <xdr:col>4</xdr:col>
      <xdr:colOff>244198</xdr:colOff>
      <xdr:row>277</xdr:row>
      <xdr:rowOff>58330</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466850" y="60912375"/>
          <a:ext cx="177523" cy="1180"/>
        </a:xfrm>
        <a:prstGeom prst="rect">
          <a:avLst/>
        </a:prstGeom>
        <a:noFill/>
        <a:ln>
          <a:noFill/>
        </a:ln>
      </xdr:spPr>
    </xdr:pic>
    <xdr:clientData/>
  </xdr:twoCellAnchor>
  <xdr:twoCellAnchor editAs="oneCell">
    <xdr:from>
      <xdr:col>5</xdr:col>
      <xdr:colOff>695325</xdr:colOff>
      <xdr:row>277</xdr:row>
      <xdr:rowOff>57150</xdr:rowOff>
    </xdr:from>
    <xdr:to>
      <xdr:col>6</xdr:col>
      <xdr:colOff>244198</xdr:colOff>
      <xdr:row>277</xdr:row>
      <xdr:rowOff>58330</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1981200" y="60912375"/>
          <a:ext cx="177523" cy="1180"/>
        </a:xfrm>
        <a:prstGeom prst="rect">
          <a:avLst/>
        </a:prstGeom>
        <a:noFill/>
        <a:ln>
          <a:noFill/>
        </a:ln>
      </xdr:spPr>
    </xdr:pic>
    <xdr:clientData/>
  </xdr:twoCellAnchor>
  <xdr:twoCellAnchor editAs="oneCell">
    <xdr:from>
      <xdr:col>7</xdr:col>
      <xdr:colOff>695325</xdr:colOff>
      <xdr:row>277</xdr:row>
      <xdr:rowOff>57150</xdr:rowOff>
    </xdr:from>
    <xdr:to>
      <xdr:col>8</xdr:col>
      <xdr:colOff>244198</xdr:colOff>
      <xdr:row>277</xdr:row>
      <xdr:rowOff>58330</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2495550" y="60912375"/>
          <a:ext cx="177523" cy="1180"/>
        </a:xfrm>
        <a:prstGeom prst="rect">
          <a:avLst/>
        </a:prstGeom>
        <a:noFill/>
        <a:ln>
          <a:noFill/>
        </a:ln>
      </xdr:spPr>
    </xdr:pic>
    <xdr:clientData/>
  </xdr:twoCellAnchor>
  <xdr:twoCellAnchor editAs="oneCell">
    <xdr:from>
      <xdr:col>9</xdr:col>
      <xdr:colOff>695325</xdr:colOff>
      <xdr:row>277</xdr:row>
      <xdr:rowOff>57150</xdr:rowOff>
    </xdr:from>
    <xdr:to>
      <xdr:col>10</xdr:col>
      <xdr:colOff>244198</xdr:colOff>
      <xdr:row>277</xdr:row>
      <xdr:rowOff>58330</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009900" y="60912375"/>
          <a:ext cx="177523" cy="1180"/>
        </a:xfrm>
        <a:prstGeom prst="rect">
          <a:avLst/>
        </a:prstGeom>
        <a:noFill/>
        <a:ln>
          <a:noFill/>
        </a:ln>
      </xdr:spPr>
    </xdr:pic>
    <xdr:clientData/>
  </xdr:twoCellAnchor>
  <xdr:twoCellAnchor editAs="oneCell">
    <xdr:from>
      <xdr:col>11</xdr:col>
      <xdr:colOff>695325</xdr:colOff>
      <xdr:row>277</xdr:row>
      <xdr:rowOff>57150</xdr:rowOff>
    </xdr:from>
    <xdr:to>
      <xdr:col>12</xdr:col>
      <xdr:colOff>244198</xdr:colOff>
      <xdr:row>277</xdr:row>
      <xdr:rowOff>58330</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3524250" y="60912375"/>
          <a:ext cx="177523" cy="1180"/>
        </a:xfrm>
        <a:prstGeom prst="rect">
          <a:avLst/>
        </a:prstGeom>
        <a:noFill/>
        <a:ln>
          <a:noFill/>
        </a:ln>
      </xdr:spPr>
    </xdr:pic>
    <xdr:clientData/>
  </xdr:twoCellAnchor>
  <xdr:twoCellAnchor editAs="oneCell">
    <xdr:from>
      <xdr:col>13</xdr:col>
      <xdr:colOff>695325</xdr:colOff>
      <xdr:row>277</xdr:row>
      <xdr:rowOff>57150</xdr:rowOff>
    </xdr:from>
    <xdr:to>
      <xdr:col>14</xdr:col>
      <xdr:colOff>244198</xdr:colOff>
      <xdr:row>277</xdr:row>
      <xdr:rowOff>58330</xdr:rowOff>
    </xdr:to>
    <xdr:pic>
      <xdr:nvPicPr>
        <xdr:cNvPr id="228" name="Grafik 227" hidden="1"/>
        <xdr:cNvPicPr>
          <a:picLocks noChangeAspect="1"/>
        </xdr:cNvPicPr>
      </xdr:nvPicPr>
      <xdr:blipFill>
        <a:blip xmlns:r="http://schemas.openxmlformats.org/officeDocument/2006/relationships" r:embed="rId1" cstate="print"/>
        <a:stretch>
          <a:fillRect/>
        </a:stretch>
      </xdr:blipFill>
      <xdr:spPr>
        <a:xfrm>
          <a:off x="4038600" y="60912375"/>
          <a:ext cx="177523" cy="1180"/>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292</xdr:row>
      <xdr:rowOff>385762</xdr:rowOff>
    </xdr:to>
    <xdr:pic>
      <xdr:nvPicPr>
        <xdr:cNvPr id="22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3044386"/>
          <a:ext cx="349250" cy="1644651"/>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2</xdr:col>
      <xdr:colOff>244198</xdr:colOff>
      <xdr:row>287</xdr:row>
      <xdr:rowOff>58330</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952500" y="63103125"/>
          <a:ext cx="177523" cy="1180"/>
        </a:xfrm>
        <a:prstGeom prst="rect">
          <a:avLst/>
        </a:prstGeom>
        <a:noFill/>
        <a:ln>
          <a:noFill/>
        </a:ln>
      </xdr:spPr>
    </xdr:pic>
    <xdr:clientData/>
  </xdr:twoCellAnchor>
  <xdr:twoCellAnchor editAs="oneCell">
    <xdr:from>
      <xdr:col>3</xdr:col>
      <xdr:colOff>695325</xdr:colOff>
      <xdr:row>287</xdr:row>
      <xdr:rowOff>57150</xdr:rowOff>
    </xdr:from>
    <xdr:to>
      <xdr:col>4</xdr:col>
      <xdr:colOff>244198</xdr:colOff>
      <xdr:row>287</xdr:row>
      <xdr:rowOff>58330</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466850" y="63103125"/>
          <a:ext cx="177523" cy="1180"/>
        </a:xfrm>
        <a:prstGeom prst="rect">
          <a:avLst/>
        </a:prstGeom>
        <a:noFill/>
        <a:ln>
          <a:noFill/>
        </a:ln>
      </xdr:spPr>
    </xdr:pic>
    <xdr:clientData/>
  </xdr:twoCellAnchor>
  <xdr:twoCellAnchor editAs="oneCell">
    <xdr:from>
      <xdr:col>5</xdr:col>
      <xdr:colOff>695325</xdr:colOff>
      <xdr:row>287</xdr:row>
      <xdr:rowOff>57150</xdr:rowOff>
    </xdr:from>
    <xdr:to>
      <xdr:col>6</xdr:col>
      <xdr:colOff>244198</xdr:colOff>
      <xdr:row>287</xdr:row>
      <xdr:rowOff>58330</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1981200" y="63103125"/>
          <a:ext cx="177523" cy="1180"/>
        </a:xfrm>
        <a:prstGeom prst="rect">
          <a:avLst/>
        </a:prstGeom>
        <a:noFill/>
        <a:ln>
          <a:noFill/>
        </a:ln>
      </xdr:spPr>
    </xdr:pic>
    <xdr:clientData/>
  </xdr:twoCellAnchor>
  <xdr:twoCellAnchor editAs="oneCell">
    <xdr:from>
      <xdr:col>7</xdr:col>
      <xdr:colOff>695325</xdr:colOff>
      <xdr:row>287</xdr:row>
      <xdr:rowOff>57150</xdr:rowOff>
    </xdr:from>
    <xdr:to>
      <xdr:col>8</xdr:col>
      <xdr:colOff>244198</xdr:colOff>
      <xdr:row>287</xdr:row>
      <xdr:rowOff>58330</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2495550" y="63103125"/>
          <a:ext cx="177523" cy="1180"/>
        </a:xfrm>
        <a:prstGeom prst="rect">
          <a:avLst/>
        </a:prstGeom>
        <a:noFill/>
        <a:ln>
          <a:noFill/>
        </a:ln>
      </xdr:spPr>
    </xdr:pic>
    <xdr:clientData/>
  </xdr:twoCellAnchor>
  <xdr:twoCellAnchor editAs="oneCell">
    <xdr:from>
      <xdr:col>9</xdr:col>
      <xdr:colOff>695325</xdr:colOff>
      <xdr:row>287</xdr:row>
      <xdr:rowOff>57150</xdr:rowOff>
    </xdr:from>
    <xdr:to>
      <xdr:col>10</xdr:col>
      <xdr:colOff>244198</xdr:colOff>
      <xdr:row>287</xdr:row>
      <xdr:rowOff>58330</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009900" y="63103125"/>
          <a:ext cx="177523" cy="1180"/>
        </a:xfrm>
        <a:prstGeom prst="rect">
          <a:avLst/>
        </a:prstGeom>
        <a:noFill/>
        <a:ln>
          <a:noFill/>
        </a:ln>
      </xdr:spPr>
    </xdr:pic>
    <xdr:clientData/>
  </xdr:twoCellAnchor>
  <xdr:twoCellAnchor editAs="oneCell">
    <xdr:from>
      <xdr:col>11</xdr:col>
      <xdr:colOff>695325</xdr:colOff>
      <xdr:row>287</xdr:row>
      <xdr:rowOff>57150</xdr:rowOff>
    </xdr:from>
    <xdr:to>
      <xdr:col>12</xdr:col>
      <xdr:colOff>244198</xdr:colOff>
      <xdr:row>287</xdr:row>
      <xdr:rowOff>58330</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3524250" y="63103125"/>
          <a:ext cx="177523" cy="1180"/>
        </a:xfrm>
        <a:prstGeom prst="rect">
          <a:avLst/>
        </a:prstGeom>
        <a:noFill/>
        <a:ln>
          <a:noFill/>
        </a:ln>
      </xdr:spPr>
    </xdr:pic>
    <xdr:clientData/>
  </xdr:twoCellAnchor>
  <xdr:twoCellAnchor editAs="oneCell">
    <xdr:from>
      <xdr:col>13</xdr:col>
      <xdr:colOff>695325</xdr:colOff>
      <xdr:row>287</xdr:row>
      <xdr:rowOff>57150</xdr:rowOff>
    </xdr:from>
    <xdr:to>
      <xdr:col>14</xdr:col>
      <xdr:colOff>244198</xdr:colOff>
      <xdr:row>287</xdr:row>
      <xdr:rowOff>58330</xdr:rowOff>
    </xdr:to>
    <xdr:pic>
      <xdr:nvPicPr>
        <xdr:cNvPr id="236" name="Grafik 235" hidden="1"/>
        <xdr:cNvPicPr>
          <a:picLocks noChangeAspect="1"/>
        </xdr:cNvPicPr>
      </xdr:nvPicPr>
      <xdr:blipFill>
        <a:blip xmlns:r="http://schemas.openxmlformats.org/officeDocument/2006/relationships" r:embed="rId1" cstate="print"/>
        <a:stretch>
          <a:fillRect/>
        </a:stretch>
      </xdr:blipFill>
      <xdr:spPr>
        <a:xfrm>
          <a:off x="4038600" y="63103125"/>
          <a:ext cx="177523" cy="1180"/>
        </a:xfrm>
        <a:prstGeom prst="rect">
          <a:avLst/>
        </a:prstGeom>
        <a:noFill/>
        <a:ln>
          <a:noFill/>
        </a:ln>
      </xdr:spPr>
    </xdr:pic>
    <xdr:clientData/>
  </xdr:twoCellAnchor>
  <xdr:twoCellAnchor editAs="oneCell">
    <xdr:from>
      <xdr:col>0</xdr:col>
      <xdr:colOff>0</xdr:colOff>
      <xdr:row>296</xdr:row>
      <xdr:rowOff>198437</xdr:rowOff>
    </xdr:from>
    <xdr:to>
      <xdr:col>0</xdr:col>
      <xdr:colOff>341313</xdr:colOff>
      <xdr:row>302</xdr:row>
      <xdr:rowOff>379411</xdr:rowOff>
    </xdr:to>
    <xdr:pic>
      <xdr:nvPicPr>
        <xdr:cNvPr id="23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5235137"/>
          <a:ext cx="341313" cy="1628774"/>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2</xdr:col>
      <xdr:colOff>244198</xdr:colOff>
      <xdr:row>297</xdr:row>
      <xdr:rowOff>58330</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952500" y="65293875"/>
          <a:ext cx="177523" cy="1180"/>
        </a:xfrm>
        <a:prstGeom prst="rect">
          <a:avLst/>
        </a:prstGeom>
        <a:noFill/>
        <a:ln>
          <a:noFill/>
        </a:ln>
      </xdr:spPr>
    </xdr:pic>
    <xdr:clientData/>
  </xdr:twoCellAnchor>
  <xdr:twoCellAnchor editAs="oneCell">
    <xdr:from>
      <xdr:col>3</xdr:col>
      <xdr:colOff>695325</xdr:colOff>
      <xdr:row>297</xdr:row>
      <xdr:rowOff>57150</xdr:rowOff>
    </xdr:from>
    <xdr:to>
      <xdr:col>4</xdr:col>
      <xdr:colOff>244198</xdr:colOff>
      <xdr:row>297</xdr:row>
      <xdr:rowOff>58330</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466850" y="65293875"/>
          <a:ext cx="177523" cy="1180"/>
        </a:xfrm>
        <a:prstGeom prst="rect">
          <a:avLst/>
        </a:prstGeom>
        <a:noFill/>
        <a:ln>
          <a:noFill/>
        </a:ln>
      </xdr:spPr>
    </xdr:pic>
    <xdr:clientData/>
  </xdr:twoCellAnchor>
  <xdr:twoCellAnchor editAs="oneCell">
    <xdr:from>
      <xdr:col>5</xdr:col>
      <xdr:colOff>695325</xdr:colOff>
      <xdr:row>297</xdr:row>
      <xdr:rowOff>57150</xdr:rowOff>
    </xdr:from>
    <xdr:to>
      <xdr:col>6</xdr:col>
      <xdr:colOff>244198</xdr:colOff>
      <xdr:row>297</xdr:row>
      <xdr:rowOff>58330</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1981200" y="65293875"/>
          <a:ext cx="177523" cy="1180"/>
        </a:xfrm>
        <a:prstGeom prst="rect">
          <a:avLst/>
        </a:prstGeom>
        <a:noFill/>
        <a:ln>
          <a:noFill/>
        </a:ln>
      </xdr:spPr>
    </xdr:pic>
    <xdr:clientData/>
  </xdr:twoCellAnchor>
  <xdr:twoCellAnchor editAs="oneCell">
    <xdr:from>
      <xdr:col>7</xdr:col>
      <xdr:colOff>695325</xdr:colOff>
      <xdr:row>297</xdr:row>
      <xdr:rowOff>57150</xdr:rowOff>
    </xdr:from>
    <xdr:to>
      <xdr:col>8</xdr:col>
      <xdr:colOff>244198</xdr:colOff>
      <xdr:row>297</xdr:row>
      <xdr:rowOff>58330</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2495550" y="65293875"/>
          <a:ext cx="177523" cy="1180"/>
        </a:xfrm>
        <a:prstGeom prst="rect">
          <a:avLst/>
        </a:prstGeom>
        <a:noFill/>
        <a:ln>
          <a:noFill/>
        </a:ln>
      </xdr:spPr>
    </xdr:pic>
    <xdr:clientData/>
  </xdr:twoCellAnchor>
  <xdr:twoCellAnchor editAs="oneCell">
    <xdr:from>
      <xdr:col>9</xdr:col>
      <xdr:colOff>695325</xdr:colOff>
      <xdr:row>297</xdr:row>
      <xdr:rowOff>57150</xdr:rowOff>
    </xdr:from>
    <xdr:to>
      <xdr:col>10</xdr:col>
      <xdr:colOff>244198</xdr:colOff>
      <xdr:row>297</xdr:row>
      <xdr:rowOff>58330</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009900" y="65293875"/>
          <a:ext cx="177523" cy="1180"/>
        </a:xfrm>
        <a:prstGeom prst="rect">
          <a:avLst/>
        </a:prstGeom>
        <a:noFill/>
        <a:ln>
          <a:noFill/>
        </a:ln>
      </xdr:spPr>
    </xdr:pic>
    <xdr:clientData/>
  </xdr:twoCellAnchor>
  <xdr:twoCellAnchor editAs="oneCell">
    <xdr:from>
      <xdr:col>11</xdr:col>
      <xdr:colOff>695325</xdr:colOff>
      <xdr:row>297</xdr:row>
      <xdr:rowOff>57150</xdr:rowOff>
    </xdr:from>
    <xdr:to>
      <xdr:col>12</xdr:col>
      <xdr:colOff>244198</xdr:colOff>
      <xdr:row>297</xdr:row>
      <xdr:rowOff>58330</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3524250" y="65293875"/>
          <a:ext cx="177523" cy="1180"/>
        </a:xfrm>
        <a:prstGeom prst="rect">
          <a:avLst/>
        </a:prstGeom>
        <a:noFill/>
        <a:ln>
          <a:noFill/>
        </a:ln>
      </xdr:spPr>
    </xdr:pic>
    <xdr:clientData/>
  </xdr:twoCellAnchor>
  <xdr:twoCellAnchor editAs="oneCell">
    <xdr:from>
      <xdr:col>13</xdr:col>
      <xdr:colOff>695325</xdr:colOff>
      <xdr:row>297</xdr:row>
      <xdr:rowOff>57150</xdr:rowOff>
    </xdr:from>
    <xdr:to>
      <xdr:col>14</xdr:col>
      <xdr:colOff>244198</xdr:colOff>
      <xdr:row>297</xdr:row>
      <xdr:rowOff>58330</xdr:rowOff>
    </xdr:to>
    <xdr:pic>
      <xdr:nvPicPr>
        <xdr:cNvPr id="244" name="Grafik 243" hidden="1"/>
        <xdr:cNvPicPr>
          <a:picLocks noChangeAspect="1"/>
        </xdr:cNvPicPr>
      </xdr:nvPicPr>
      <xdr:blipFill>
        <a:blip xmlns:r="http://schemas.openxmlformats.org/officeDocument/2006/relationships" r:embed="rId1" cstate="print"/>
        <a:stretch>
          <a:fillRect/>
        </a:stretch>
      </xdr:blipFill>
      <xdr:spPr>
        <a:xfrm>
          <a:off x="4038600" y="65293875"/>
          <a:ext cx="177523" cy="1180"/>
        </a:xfrm>
        <a:prstGeom prst="rect">
          <a:avLst/>
        </a:prstGeom>
        <a:noFill/>
        <a:ln>
          <a:noFill/>
        </a:ln>
      </xdr:spPr>
    </xdr:pic>
    <xdr:clientData/>
  </xdr:twoCellAnchor>
  <xdr:twoCellAnchor editAs="oneCell">
    <xdr:from>
      <xdr:col>0</xdr:col>
      <xdr:colOff>1</xdr:colOff>
      <xdr:row>307</xdr:row>
      <xdr:rowOff>0</xdr:rowOff>
    </xdr:from>
    <xdr:to>
      <xdr:col>0</xdr:col>
      <xdr:colOff>357189</xdr:colOff>
      <xdr:row>312</xdr:row>
      <xdr:rowOff>382588</xdr:rowOff>
    </xdr:to>
    <xdr:pic>
      <xdr:nvPicPr>
        <xdr:cNvPr id="245"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7427475"/>
          <a:ext cx="357188" cy="1658938"/>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2</xdr:col>
      <xdr:colOff>244198</xdr:colOff>
      <xdr:row>307</xdr:row>
      <xdr:rowOff>58330</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952500" y="67484625"/>
          <a:ext cx="177523" cy="1180"/>
        </a:xfrm>
        <a:prstGeom prst="rect">
          <a:avLst/>
        </a:prstGeom>
        <a:noFill/>
        <a:ln>
          <a:noFill/>
        </a:ln>
      </xdr:spPr>
    </xdr:pic>
    <xdr:clientData/>
  </xdr:twoCellAnchor>
  <xdr:twoCellAnchor editAs="oneCell">
    <xdr:from>
      <xdr:col>3</xdr:col>
      <xdr:colOff>695325</xdr:colOff>
      <xdr:row>307</xdr:row>
      <xdr:rowOff>57150</xdr:rowOff>
    </xdr:from>
    <xdr:to>
      <xdr:col>4</xdr:col>
      <xdr:colOff>244198</xdr:colOff>
      <xdr:row>307</xdr:row>
      <xdr:rowOff>58330</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466850" y="67484625"/>
          <a:ext cx="177523" cy="1180"/>
        </a:xfrm>
        <a:prstGeom prst="rect">
          <a:avLst/>
        </a:prstGeom>
        <a:noFill/>
        <a:ln>
          <a:noFill/>
        </a:ln>
      </xdr:spPr>
    </xdr:pic>
    <xdr:clientData/>
  </xdr:twoCellAnchor>
  <xdr:twoCellAnchor editAs="oneCell">
    <xdr:from>
      <xdr:col>5</xdr:col>
      <xdr:colOff>695325</xdr:colOff>
      <xdr:row>307</xdr:row>
      <xdr:rowOff>57150</xdr:rowOff>
    </xdr:from>
    <xdr:to>
      <xdr:col>6</xdr:col>
      <xdr:colOff>244198</xdr:colOff>
      <xdr:row>307</xdr:row>
      <xdr:rowOff>58330</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1981200" y="67484625"/>
          <a:ext cx="177523" cy="1180"/>
        </a:xfrm>
        <a:prstGeom prst="rect">
          <a:avLst/>
        </a:prstGeom>
        <a:noFill/>
        <a:ln>
          <a:noFill/>
        </a:ln>
      </xdr:spPr>
    </xdr:pic>
    <xdr:clientData/>
  </xdr:twoCellAnchor>
  <xdr:twoCellAnchor editAs="oneCell">
    <xdr:from>
      <xdr:col>7</xdr:col>
      <xdr:colOff>695325</xdr:colOff>
      <xdr:row>307</xdr:row>
      <xdr:rowOff>57150</xdr:rowOff>
    </xdr:from>
    <xdr:to>
      <xdr:col>8</xdr:col>
      <xdr:colOff>244198</xdr:colOff>
      <xdr:row>307</xdr:row>
      <xdr:rowOff>58330</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2495550" y="67484625"/>
          <a:ext cx="177523" cy="1180"/>
        </a:xfrm>
        <a:prstGeom prst="rect">
          <a:avLst/>
        </a:prstGeom>
        <a:noFill/>
        <a:ln>
          <a:noFill/>
        </a:ln>
      </xdr:spPr>
    </xdr:pic>
    <xdr:clientData/>
  </xdr:twoCellAnchor>
  <xdr:twoCellAnchor editAs="oneCell">
    <xdr:from>
      <xdr:col>9</xdr:col>
      <xdr:colOff>695325</xdr:colOff>
      <xdr:row>307</xdr:row>
      <xdr:rowOff>57150</xdr:rowOff>
    </xdr:from>
    <xdr:to>
      <xdr:col>10</xdr:col>
      <xdr:colOff>244198</xdr:colOff>
      <xdr:row>307</xdr:row>
      <xdr:rowOff>58330</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009900" y="67484625"/>
          <a:ext cx="177523" cy="1180"/>
        </a:xfrm>
        <a:prstGeom prst="rect">
          <a:avLst/>
        </a:prstGeom>
        <a:noFill/>
        <a:ln>
          <a:noFill/>
        </a:ln>
      </xdr:spPr>
    </xdr:pic>
    <xdr:clientData/>
  </xdr:twoCellAnchor>
  <xdr:twoCellAnchor editAs="oneCell">
    <xdr:from>
      <xdr:col>11</xdr:col>
      <xdr:colOff>695325</xdr:colOff>
      <xdr:row>307</xdr:row>
      <xdr:rowOff>57150</xdr:rowOff>
    </xdr:from>
    <xdr:to>
      <xdr:col>12</xdr:col>
      <xdr:colOff>244198</xdr:colOff>
      <xdr:row>307</xdr:row>
      <xdr:rowOff>58330</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3524250" y="67484625"/>
          <a:ext cx="177523" cy="1180"/>
        </a:xfrm>
        <a:prstGeom prst="rect">
          <a:avLst/>
        </a:prstGeom>
        <a:noFill/>
        <a:ln>
          <a:noFill/>
        </a:ln>
      </xdr:spPr>
    </xdr:pic>
    <xdr:clientData/>
  </xdr:twoCellAnchor>
  <xdr:twoCellAnchor editAs="oneCell">
    <xdr:from>
      <xdr:col>13</xdr:col>
      <xdr:colOff>695325</xdr:colOff>
      <xdr:row>307</xdr:row>
      <xdr:rowOff>57150</xdr:rowOff>
    </xdr:from>
    <xdr:to>
      <xdr:col>14</xdr:col>
      <xdr:colOff>244198</xdr:colOff>
      <xdr:row>307</xdr:row>
      <xdr:rowOff>58330</xdr:rowOff>
    </xdr:to>
    <xdr:pic>
      <xdr:nvPicPr>
        <xdr:cNvPr id="252" name="Grafik 251" hidden="1"/>
        <xdr:cNvPicPr>
          <a:picLocks noChangeAspect="1"/>
        </xdr:cNvPicPr>
      </xdr:nvPicPr>
      <xdr:blipFill>
        <a:blip xmlns:r="http://schemas.openxmlformats.org/officeDocument/2006/relationships" r:embed="rId1" cstate="print"/>
        <a:stretch>
          <a:fillRect/>
        </a:stretch>
      </xdr:blipFill>
      <xdr:spPr>
        <a:xfrm>
          <a:off x="4038600" y="67484625"/>
          <a:ext cx="177523" cy="1180"/>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322</xdr:row>
      <xdr:rowOff>385762</xdr:rowOff>
    </xdr:to>
    <xdr:pic>
      <xdr:nvPicPr>
        <xdr:cNvPr id="25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9618225"/>
          <a:ext cx="349250" cy="1643062"/>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2</xdr:col>
      <xdr:colOff>244198</xdr:colOff>
      <xdr:row>317</xdr:row>
      <xdr:rowOff>58330</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952500" y="69675375"/>
          <a:ext cx="177523" cy="1180"/>
        </a:xfrm>
        <a:prstGeom prst="rect">
          <a:avLst/>
        </a:prstGeom>
        <a:noFill/>
        <a:ln>
          <a:noFill/>
        </a:ln>
      </xdr:spPr>
    </xdr:pic>
    <xdr:clientData/>
  </xdr:twoCellAnchor>
  <xdr:twoCellAnchor editAs="oneCell">
    <xdr:from>
      <xdr:col>3</xdr:col>
      <xdr:colOff>695325</xdr:colOff>
      <xdr:row>317</xdr:row>
      <xdr:rowOff>57150</xdr:rowOff>
    </xdr:from>
    <xdr:to>
      <xdr:col>4</xdr:col>
      <xdr:colOff>244198</xdr:colOff>
      <xdr:row>317</xdr:row>
      <xdr:rowOff>58330</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466850" y="69675375"/>
          <a:ext cx="177523" cy="1180"/>
        </a:xfrm>
        <a:prstGeom prst="rect">
          <a:avLst/>
        </a:prstGeom>
        <a:noFill/>
        <a:ln>
          <a:noFill/>
        </a:ln>
      </xdr:spPr>
    </xdr:pic>
    <xdr:clientData/>
  </xdr:twoCellAnchor>
  <xdr:twoCellAnchor editAs="oneCell">
    <xdr:from>
      <xdr:col>5</xdr:col>
      <xdr:colOff>695325</xdr:colOff>
      <xdr:row>317</xdr:row>
      <xdr:rowOff>57150</xdr:rowOff>
    </xdr:from>
    <xdr:to>
      <xdr:col>6</xdr:col>
      <xdr:colOff>244198</xdr:colOff>
      <xdr:row>317</xdr:row>
      <xdr:rowOff>58330</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1981200" y="69675375"/>
          <a:ext cx="177523" cy="1180"/>
        </a:xfrm>
        <a:prstGeom prst="rect">
          <a:avLst/>
        </a:prstGeom>
        <a:noFill/>
        <a:ln>
          <a:noFill/>
        </a:ln>
      </xdr:spPr>
    </xdr:pic>
    <xdr:clientData/>
  </xdr:twoCellAnchor>
  <xdr:twoCellAnchor editAs="oneCell">
    <xdr:from>
      <xdr:col>7</xdr:col>
      <xdr:colOff>695325</xdr:colOff>
      <xdr:row>317</xdr:row>
      <xdr:rowOff>57150</xdr:rowOff>
    </xdr:from>
    <xdr:to>
      <xdr:col>8</xdr:col>
      <xdr:colOff>244198</xdr:colOff>
      <xdr:row>317</xdr:row>
      <xdr:rowOff>58330</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2495550" y="69675375"/>
          <a:ext cx="177523" cy="1180"/>
        </a:xfrm>
        <a:prstGeom prst="rect">
          <a:avLst/>
        </a:prstGeom>
        <a:noFill/>
        <a:ln>
          <a:noFill/>
        </a:ln>
      </xdr:spPr>
    </xdr:pic>
    <xdr:clientData/>
  </xdr:twoCellAnchor>
  <xdr:twoCellAnchor editAs="oneCell">
    <xdr:from>
      <xdr:col>9</xdr:col>
      <xdr:colOff>695325</xdr:colOff>
      <xdr:row>317</xdr:row>
      <xdr:rowOff>57150</xdr:rowOff>
    </xdr:from>
    <xdr:to>
      <xdr:col>10</xdr:col>
      <xdr:colOff>244198</xdr:colOff>
      <xdr:row>317</xdr:row>
      <xdr:rowOff>58330</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009900" y="69675375"/>
          <a:ext cx="177523" cy="1180"/>
        </a:xfrm>
        <a:prstGeom prst="rect">
          <a:avLst/>
        </a:prstGeom>
        <a:noFill/>
        <a:ln>
          <a:noFill/>
        </a:ln>
      </xdr:spPr>
    </xdr:pic>
    <xdr:clientData/>
  </xdr:twoCellAnchor>
  <xdr:twoCellAnchor editAs="oneCell">
    <xdr:from>
      <xdr:col>11</xdr:col>
      <xdr:colOff>695325</xdr:colOff>
      <xdr:row>317</xdr:row>
      <xdr:rowOff>57150</xdr:rowOff>
    </xdr:from>
    <xdr:to>
      <xdr:col>12</xdr:col>
      <xdr:colOff>244198</xdr:colOff>
      <xdr:row>317</xdr:row>
      <xdr:rowOff>58330</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3524250" y="69675375"/>
          <a:ext cx="177523" cy="1180"/>
        </a:xfrm>
        <a:prstGeom prst="rect">
          <a:avLst/>
        </a:prstGeom>
        <a:noFill/>
        <a:ln>
          <a:noFill/>
        </a:ln>
      </xdr:spPr>
    </xdr:pic>
    <xdr:clientData/>
  </xdr:twoCellAnchor>
  <xdr:twoCellAnchor editAs="oneCell">
    <xdr:from>
      <xdr:col>13</xdr:col>
      <xdr:colOff>695325</xdr:colOff>
      <xdr:row>317</xdr:row>
      <xdr:rowOff>57150</xdr:rowOff>
    </xdr:from>
    <xdr:to>
      <xdr:col>14</xdr:col>
      <xdr:colOff>244198</xdr:colOff>
      <xdr:row>317</xdr:row>
      <xdr:rowOff>58330</xdr:rowOff>
    </xdr:to>
    <xdr:pic>
      <xdr:nvPicPr>
        <xdr:cNvPr id="260" name="Grafik 259" hidden="1"/>
        <xdr:cNvPicPr>
          <a:picLocks noChangeAspect="1"/>
        </xdr:cNvPicPr>
      </xdr:nvPicPr>
      <xdr:blipFill>
        <a:blip xmlns:r="http://schemas.openxmlformats.org/officeDocument/2006/relationships" r:embed="rId1" cstate="print"/>
        <a:stretch>
          <a:fillRect/>
        </a:stretch>
      </xdr:blipFill>
      <xdr:spPr>
        <a:xfrm>
          <a:off x="4038600" y="69675375"/>
          <a:ext cx="177523" cy="1180"/>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1" name="Diagramm 2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6</xdr:col>
      <xdr:colOff>244198</xdr:colOff>
      <xdr:row>327</xdr:row>
      <xdr:rowOff>58330</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1981200" y="71866125"/>
          <a:ext cx="177523" cy="1180"/>
        </a:xfrm>
        <a:prstGeom prst="rect">
          <a:avLst/>
        </a:prstGeom>
        <a:noFill/>
        <a:ln>
          <a:noFill/>
        </a:ln>
      </xdr:spPr>
    </xdr:pic>
    <xdr:clientData/>
  </xdr:twoCellAnchor>
  <xdr:twoCellAnchor editAs="oneCell">
    <xdr:from>
      <xdr:col>7</xdr:col>
      <xdr:colOff>695325</xdr:colOff>
      <xdr:row>327</xdr:row>
      <xdr:rowOff>57150</xdr:rowOff>
    </xdr:from>
    <xdr:to>
      <xdr:col>8</xdr:col>
      <xdr:colOff>244198</xdr:colOff>
      <xdr:row>327</xdr:row>
      <xdr:rowOff>58330</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2495550" y="71866125"/>
          <a:ext cx="177523" cy="1180"/>
        </a:xfrm>
        <a:prstGeom prst="rect">
          <a:avLst/>
        </a:prstGeom>
        <a:noFill/>
        <a:ln>
          <a:noFill/>
        </a:ln>
      </xdr:spPr>
    </xdr:pic>
    <xdr:clientData/>
  </xdr:twoCellAnchor>
  <xdr:twoCellAnchor editAs="oneCell">
    <xdr:from>
      <xdr:col>9</xdr:col>
      <xdr:colOff>695325</xdr:colOff>
      <xdr:row>327</xdr:row>
      <xdr:rowOff>57150</xdr:rowOff>
    </xdr:from>
    <xdr:to>
      <xdr:col>10</xdr:col>
      <xdr:colOff>244198</xdr:colOff>
      <xdr:row>327</xdr:row>
      <xdr:rowOff>58330</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009900" y="71866125"/>
          <a:ext cx="177523" cy="1180"/>
        </a:xfrm>
        <a:prstGeom prst="rect">
          <a:avLst/>
        </a:prstGeom>
        <a:noFill/>
        <a:ln>
          <a:noFill/>
        </a:ln>
      </xdr:spPr>
    </xdr:pic>
    <xdr:clientData/>
  </xdr:twoCellAnchor>
  <xdr:twoCellAnchor editAs="oneCell">
    <xdr:from>
      <xdr:col>11</xdr:col>
      <xdr:colOff>695325</xdr:colOff>
      <xdr:row>327</xdr:row>
      <xdr:rowOff>57150</xdr:rowOff>
    </xdr:from>
    <xdr:to>
      <xdr:col>12</xdr:col>
      <xdr:colOff>244198</xdr:colOff>
      <xdr:row>327</xdr:row>
      <xdr:rowOff>58330</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3524250" y="71866125"/>
          <a:ext cx="177523" cy="1180"/>
        </a:xfrm>
        <a:prstGeom prst="rect">
          <a:avLst/>
        </a:prstGeom>
        <a:noFill/>
        <a:ln>
          <a:noFill/>
        </a:ln>
      </xdr:spPr>
    </xdr:pic>
    <xdr:clientData/>
  </xdr:twoCellAnchor>
  <xdr:twoCellAnchor editAs="oneCell">
    <xdr:from>
      <xdr:col>13</xdr:col>
      <xdr:colOff>695325</xdr:colOff>
      <xdr:row>327</xdr:row>
      <xdr:rowOff>57150</xdr:rowOff>
    </xdr:from>
    <xdr:to>
      <xdr:col>14</xdr:col>
      <xdr:colOff>244198</xdr:colOff>
      <xdr:row>327</xdr:row>
      <xdr:rowOff>58330</xdr:rowOff>
    </xdr:to>
    <xdr:pic>
      <xdr:nvPicPr>
        <xdr:cNvPr id="266" name="Grafik 265" hidden="1"/>
        <xdr:cNvPicPr>
          <a:picLocks noChangeAspect="1"/>
        </xdr:cNvPicPr>
      </xdr:nvPicPr>
      <xdr:blipFill>
        <a:blip xmlns:r="http://schemas.openxmlformats.org/officeDocument/2006/relationships" r:embed="rId1" cstate="print"/>
        <a:stretch>
          <a:fillRect/>
        </a:stretch>
      </xdr:blipFill>
      <xdr:spPr>
        <a:xfrm>
          <a:off x="4038600" y="71866125"/>
          <a:ext cx="177523" cy="1180"/>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332</xdr:row>
      <xdr:rowOff>369887</xdr:rowOff>
    </xdr:to>
    <xdr:pic>
      <xdr:nvPicPr>
        <xdr:cNvPr id="26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791511"/>
          <a:ext cx="325438" cy="1644651"/>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2</xdr:col>
      <xdr:colOff>244198</xdr:colOff>
      <xdr:row>327</xdr:row>
      <xdr:rowOff>58330</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952500" y="71866125"/>
          <a:ext cx="177523" cy="1180"/>
        </a:xfrm>
        <a:prstGeom prst="rect">
          <a:avLst/>
        </a:prstGeom>
        <a:noFill/>
        <a:ln>
          <a:noFill/>
        </a:ln>
      </xdr:spPr>
    </xdr:pic>
    <xdr:clientData/>
  </xdr:twoCellAnchor>
  <xdr:twoCellAnchor editAs="oneCell">
    <xdr:from>
      <xdr:col>3</xdr:col>
      <xdr:colOff>695325</xdr:colOff>
      <xdr:row>327</xdr:row>
      <xdr:rowOff>57150</xdr:rowOff>
    </xdr:from>
    <xdr:to>
      <xdr:col>4</xdr:col>
      <xdr:colOff>244198</xdr:colOff>
      <xdr:row>327</xdr:row>
      <xdr:rowOff>58330</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466850" y="71866125"/>
          <a:ext cx="177523" cy="1180"/>
        </a:xfrm>
        <a:prstGeom prst="rect">
          <a:avLst/>
        </a:prstGeom>
        <a:noFill/>
        <a:ln>
          <a:noFill/>
        </a:ln>
      </xdr:spPr>
    </xdr:pic>
    <xdr:clientData/>
  </xdr:twoCellAnchor>
  <xdr:twoCellAnchor editAs="oneCell">
    <xdr:from>
      <xdr:col>5</xdr:col>
      <xdr:colOff>695325</xdr:colOff>
      <xdr:row>327</xdr:row>
      <xdr:rowOff>57150</xdr:rowOff>
    </xdr:from>
    <xdr:to>
      <xdr:col>6</xdr:col>
      <xdr:colOff>244198</xdr:colOff>
      <xdr:row>327</xdr:row>
      <xdr:rowOff>58330</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1981200" y="71866125"/>
          <a:ext cx="177523" cy="1180"/>
        </a:xfrm>
        <a:prstGeom prst="rect">
          <a:avLst/>
        </a:prstGeom>
        <a:noFill/>
        <a:ln>
          <a:noFill/>
        </a:ln>
      </xdr:spPr>
    </xdr:pic>
    <xdr:clientData/>
  </xdr:twoCellAnchor>
  <xdr:twoCellAnchor editAs="oneCell">
    <xdr:from>
      <xdr:col>7</xdr:col>
      <xdr:colOff>695325</xdr:colOff>
      <xdr:row>327</xdr:row>
      <xdr:rowOff>57150</xdr:rowOff>
    </xdr:from>
    <xdr:to>
      <xdr:col>8</xdr:col>
      <xdr:colOff>244198</xdr:colOff>
      <xdr:row>327</xdr:row>
      <xdr:rowOff>58330</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2495550" y="71866125"/>
          <a:ext cx="177523" cy="1180"/>
        </a:xfrm>
        <a:prstGeom prst="rect">
          <a:avLst/>
        </a:prstGeom>
        <a:noFill/>
        <a:ln>
          <a:noFill/>
        </a:ln>
      </xdr:spPr>
    </xdr:pic>
    <xdr:clientData/>
  </xdr:twoCellAnchor>
  <xdr:twoCellAnchor editAs="oneCell">
    <xdr:from>
      <xdr:col>9</xdr:col>
      <xdr:colOff>695325</xdr:colOff>
      <xdr:row>327</xdr:row>
      <xdr:rowOff>57150</xdr:rowOff>
    </xdr:from>
    <xdr:to>
      <xdr:col>10</xdr:col>
      <xdr:colOff>244198</xdr:colOff>
      <xdr:row>327</xdr:row>
      <xdr:rowOff>58330</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009900" y="71866125"/>
          <a:ext cx="177523" cy="1180"/>
        </a:xfrm>
        <a:prstGeom prst="rect">
          <a:avLst/>
        </a:prstGeom>
        <a:noFill/>
        <a:ln>
          <a:noFill/>
        </a:ln>
      </xdr:spPr>
    </xdr:pic>
    <xdr:clientData/>
  </xdr:twoCellAnchor>
  <xdr:twoCellAnchor editAs="oneCell">
    <xdr:from>
      <xdr:col>11</xdr:col>
      <xdr:colOff>695325</xdr:colOff>
      <xdr:row>327</xdr:row>
      <xdr:rowOff>57150</xdr:rowOff>
    </xdr:from>
    <xdr:to>
      <xdr:col>12</xdr:col>
      <xdr:colOff>244198</xdr:colOff>
      <xdr:row>327</xdr:row>
      <xdr:rowOff>58330</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3524250" y="71866125"/>
          <a:ext cx="177523" cy="1180"/>
        </a:xfrm>
        <a:prstGeom prst="rect">
          <a:avLst/>
        </a:prstGeom>
        <a:noFill/>
        <a:ln>
          <a:noFill/>
        </a:ln>
      </xdr:spPr>
    </xdr:pic>
    <xdr:clientData/>
  </xdr:twoCellAnchor>
  <xdr:twoCellAnchor editAs="oneCell">
    <xdr:from>
      <xdr:col>13</xdr:col>
      <xdr:colOff>695325</xdr:colOff>
      <xdr:row>327</xdr:row>
      <xdr:rowOff>57150</xdr:rowOff>
    </xdr:from>
    <xdr:to>
      <xdr:col>14</xdr:col>
      <xdr:colOff>244198</xdr:colOff>
      <xdr:row>327</xdr:row>
      <xdr:rowOff>58330</xdr:rowOff>
    </xdr:to>
    <xdr:pic>
      <xdr:nvPicPr>
        <xdr:cNvPr id="274" name="Grafik 273" hidden="1"/>
        <xdr:cNvPicPr>
          <a:picLocks noChangeAspect="1"/>
        </xdr:cNvPicPr>
      </xdr:nvPicPr>
      <xdr:blipFill>
        <a:blip xmlns:r="http://schemas.openxmlformats.org/officeDocument/2006/relationships" r:embed="rId1" cstate="print"/>
        <a:stretch>
          <a:fillRect/>
        </a:stretch>
      </xdr:blipFill>
      <xdr:spPr>
        <a:xfrm>
          <a:off x="4038600" y="71866125"/>
          <a:ext cx="177523" cy="1180"/>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15875</xdr:colOff>
      <xdr:row>65</xdr:row>
      <xdr:rowOff>0</xdr:rowOff>
    </xdr:from>
    <xdr:to>
      <xdr:col>22</xdr:col>
      <xdr:colOff>0</xdr:colOff>
      <xdr:row>74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39688</xdr:colOff>
      <xdr:row>215</xdr:row>
      <xdr:rowOff>0</xdr:rowOff>
    </xdr:from>
    <xdr:to>
      <xdr:col>22</xdr:col>
      <xdr:colOff>0</xdr:colOff>
      <xdr:row>223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6" name="Diagramm 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7937</xdr:colOff>
      <xdr:row>7</xdr:row>
      <xdr:rowOff>95250</xdr:rowOff>
    </xdr:from>
    <xdr:to>
      <xdr:col>1</xdr:col>
      <xdr:colOff>7937</xdr:colOff>
      <xdr:row>13</xdr:row>
      <xdr:rowOff>301625</xdr:rowOff>
    </xdr:to>
    <xdr:pic>
      <xdr:nvPicPr>
        <xdr:cNvPr id="307"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362075"/>
          <a:ext cx="371475" cy="1587500"/>
        </a:xfrm>
        <a:prstGeom prst="rect">
          <a:avLst/>
        </a:prstGeom>
        <a:noFill/>
        <a:ln w="9525">
          <a:noFill/>
          <a:miter lim="800000"/>
          <a:headEnd/>
          <a:tailEnd/>
        </a:ln>
      </xdr:spPr>
    </xdr:pic>
    <xdr:clientData/>
  </xdr:twoCellAnchor>
  <xdr:twoCellAnchor editAs="oneCell">
    <xdr:from>
      <xdr:col>3</xdr:col>
      <xdr:colOff>581024</xdr:colOff>
      <xdr:row>8</xdr:row>
      <xdr:rowOff>85724</xdr:rowOff>
    </xdr:from>
    <xdr:to>
      <xdr:col>14</xdr:col>
      <xdr:colOff>72366</xdr:colOff>
      <xdr:row>8</xdr:row>
      <xdr:rowOff>88428</xdr:rowOff>
    </xdr:to>
    <xdr:pic>
      <xdr:nvPicPr>
        <xdr:cNvPr id="308" name="Grafik 307"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09" name="Grafik 308"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238125</xdr:rowOff>
    </xdr:to>
    <xdr:pic>
      <xdr:nvPicPr>
        <xdr:cNvPr id="31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180975</xdr:rowOff>
    </xdr:to>
    <xdr:pic>
      <xdr:nvPicPr>
        <xdr:cNvPr id="311"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180975</xdr:rowOff>
    </xdr:to>
    <xdr:pic>
      <xdr:nvPicPr>
        <xdr:cNvPr id="312"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247650</xdr:rowOff>
    </xdr:to>
    <xdr:pic>
      <xdr:nvPicPr>
        <xdr:cNvPr id="313"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152400</xdr:rowOff>
    </xdr:to>
    <xdr:pic>
      <xdr:nvPicPr>
        <xdr:cNvPr id="314"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315"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219074</xdr:rowOff>
    </xdr:to>
    <xdr:pic>
      <xdr:nvPicPr>
        <xdr:cNvPr id="316"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161925</xdr:rowOff>
    </xdr:to>
    <xdr:pic>
      <xdr:nvPicPr>
        <xdr:cNvPr id="31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190500</xdr:rowOff>
    </xdr:to>
    <xdr:pic>
      <xdr:nvPicPr>
        <xdr:cNvPr id="31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319" name="Grafik 318"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320" name="Grafik 319"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321" name="Grafik 320"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322" name="Grafik 321"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15</xdr:col>
      <xdr:colOff>15217</xdr:colOff>
      <xdr:row>7</xdr:row>
      <xdr:rowOff>58256</xdr:rowOff>
    </xdr:to>
    <xdr:pic>
      <xdr:nvPicPr>
        <xdr:cNvPr id="323" name="Grafik 322"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17</xdr:col>
      <xdr:colOff>5692</xdr:colOff>
      <xdr:row>7</xdr:row>
      <xdr:rowOff>58256</xdr:rowOff>
    </xdr:to>
    <xdr:pic>
      <xdr:nvPicPr>
        <xdr:cNvPr id="324" name="Grafik 323"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325" name="Grafik 324"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326" name="Grafik 325"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327" name="Grafik 326"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328" name="Grafik 327"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329" name="Grafik 328"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15</xdr:col>
      <xdr:colOff>15217</xdr:colOff>
      <xdr:row>17</xdr:row>
      <xdr:rowOff>58256</xdr:rowOff>
    </xdr:to>
    <xdr:pic>
      <xdr:nvPicPr>
        <xdr:cNvPr id="330" name="Grafik 329"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17</xdr:col>
      <xdr:colOff>5692</xdr:colOff>
      <xdr:row>17</xdr:row>
      <xdr:rowOff>58256</xdr:rowOff>
    </xdr:to>
    <xdr:pic>
      <xdr:nvPicPr>
        <xdr:cNvPr id="331" name="Grafik 330"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332" name="Grafik 331"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333" name="Grafik 332"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334" name="Grafik 333"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335" name="Grafik 334"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36" name="Grafik 335"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15</xdr:col>
      <xdr:colOff>15217</xdr:colOff>
      <xdr:row>27</xdr:row>
      <xdr:rowOff>58256</xdr:rowOff>
    </xdr:to>
    <xdr:pic>
      <xdr:nvPicPr>
        <xdr:cNvPr id="337" name="Grafik 336"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17</xdr:col>
      <xdr:colOff>5692</xdr:colOff>
      <xdr:row>27</xdr:row>
      <xdr:rowOff>58256</xdr:rowOff>
    </xdr:to>
    <xdr:pic>
      <xdr:nvPicPr>
        <xdr:cNvPr id="338" name="Grafik 337"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9" name="Grafik 338"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0" name="Grafik 339"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41" name="Grafik 340"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42" name="Grafik 341"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43" name="Grafik 342"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15</xdr:col>
      <xdr:colOff>15217</xdr:colOff>
      <xdr:row>37</xdr:row>
      <xdr:rowOff>58256</xdr:rowOff>
    </xdr:to>
    <xdr:pic>
      <xdr:nvPicPr>
        <xdr:cNvPr id="344" name="Grafik 343"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17</xdr:col>
      <xdr:colOff>5692</xdr:colOff>
      <xdr:row>37</xdr:row>
      <xdr:rowOff>58256</xdr:rowOff>
    </xdr:to>
    <xdr:pic>
      <xdr:nvPicPr>
        <xdr:cNvPr id="345" name="Grafik 344"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346" name="Grafik 345"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347" name="Grafik 346"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348" name="Grafik 347"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349" name="Grafik 348"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350" name="Grafik 349"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15</xdr:col>
      <xdr:colOff>15217</xdr:colOff>
      <xdr:row>47</xdr:row>
      <xdr:rowOff>58256</xdr:rowOff>
    </xdr:to>
    <xdr:pic>
      <xdr:nvPicPr>
        <xdr:cNvPr id="351" name="Grafik 350"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17</xdr:col>
      <xdr:colOff>5692</xdr:colOff>
      <xdr:row>47</xdr:row>
      <xdr:rowOff>58256</xdr:rowOff>
    </xdr:to>
    <xdr:pic>
      <xdr:nvPicPr>
        <xdr:cNvPr id="352" name="Grafik 351"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353" name="Grafik 352"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354" name="Grafik 353"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355" name="Grafik 354"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356" name="Grafik 355"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357" name="Grafik 356"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15</xdr:col>
      <xdr:colOff>15217</xdr:colOff>
      <xdr:row>57</xdr:row>
      <xdr:rowOff>58256</xdr:rowOff>
    </xdr:to>
    <xdr:pic>
      <xdr:nvPicPr>
        <xdr:cNvPr id="358" name="Grafik 357"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17</xdr:col>
      <xdr:colOff>5692</xdr:colOff>
      <xdr:row>57</xdr:row>
      <xdr:rowOff>58256</xdr:rowOff>
    </xdr:to>
    <xdr:pic>
      <xdr:nvPicPr>
        <xdr:cNvPr id="359" name="Grafik 358"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360" name="Grafik 359"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361" name="Grafik 360"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362" name="Grafik 361"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363" name="Grafik 362"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364" name="Grafik 363"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15</xdr:col>
      <xdr:colOff>15217</xdr:colOff>
      <xdr:row>67</xdr:row>
      <xdr:rowOff>58256</xdr:rowOff>
    </xdr:to>
    <xdr:pic>
      <xdr:nvPicPr>
        <xdr:cNvPr id="365" name="Grafik 364"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17</xdr:col>
      <xdr:colOff>5692</xdr:colOff>
      <xdr:row>67</xdr:row>
      <xdr:rowOff>58256</xdr:rowOff>
    </xdr:to>
    <xdr:pic>
      <xdr:nvPicPr>
        <xdr:cNvPr id="366" name="Grafik 365"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367" name="Grafik 366"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368" name="Grafik 367"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369" name="Grafik 368"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370" name="Grafik 369"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371" name="Grafik 370"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15</xdr:col>
      <xdr:colOff>15217</xdr:colOff>
      <xdr:row>77</xdr:row>
      <xdr:rowOff>58256</xdr:rowOff>
    </xdr:to>
    <xdr:pic>
      <xdr:nvPicPr>
        <xdr:cNvPr id="372" name="Grafik 371"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17</xdr:col>
      <xdr:colOff>5692</xdr:colOff>
      <xdr:row>77</xdr:row>
      <xdr:rowOff>58256</xdr:rowOff>
    </xdr:to>
    <xdr:pic>
      <xdr:nvPicPr>
        <xdr:cNvPr id="373" name="Grafik 372"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374" name="Grafik 373"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375" name="Grafik 374"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376" name="Grafik 375"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377" name="Grafik 376"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378" name="Grafik 377"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15</xdr:col>
      <xdr:colOff>15217</xdr:colOff>
      <xdr:row>87</xdr:row>
      <xdr:rowOff>58256</xdr:rowOff>
    </xdr:to>
    <xdr:pic>
      <xdr:nvPicPr>
        <xdr:cNvPr id="379" name="Grafik 378"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17</xdr:col>
      <xdr:colOff>5692</xdr:colOff>
      <xdr:row>87</xdr:row>
      <xdr:rowOff>58256</xdr:rowOff>
    </xdr:to>
    <xdr:pic>
      <xdr:nvPicPr>
        <xdr:cNvPr id="380" name="Grafik 379"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381" name="Grafik 380" hidden="1"/>
        <xdr:cNvPicPr>
          <a:picLocks noChangeAspect="1"/>
        </xdr:cNvPicPr>
      </xdr:nvPicPr>
      <xdr:blipFill>
        <a:blip xmlns:r="http://schemas.openxmlformats.org/officeDocument/2006/relationships" r:embed="rId1" cstate="print"/>
        <a:stretch>
          <a:fillRect/>
        </a:stretch>
      </xdr:blipFill>
      <xdr:spPr>
        <a:xfrm>
          <a:off x="1466849" y="22888574"/>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382" name="Grafik 381" hidden="1"/>
        <xdr:cNvPicPr>
          <a:picLocks noChangeAspect="1"/>
        </xdr:cNvPicPr>
      </xdr:nvPicPr>
      <xdr:blipFill>
        <a:blip xmlns:r="http://schemas.openxmlformats.org/officeDocument/2006/relationships" r:embed="rId1" cstate="print"/>
        <a:stretch>
          <a:fillRect/>
        </a:stretch>
      </xdr:blipFill>
      <xdr:spPr>
        <a:xfrm>
          <a:off x="952500" y="22669500"/>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190500</xdr:rowOff>
    </xdr:to>
    <xdr:pic>
      <xdr:nvPicPr>
        <xdr:cNvPr id="3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612511"/>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247650</xdr:rowOff>
    </xdr:to>
    <xdr:pic>
      <xdr:nvPicPr>
        <xdr:cNvPr id="3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282061"/>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238125</xdr:rowOff>
    </xdr:to>
    <xdr:pic>
      <xdr:nvPicPr>
        <xdr:cNvPr id="385"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945261"/>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228600</xdr:rowOff>
    </xdr:to>
    <xdr:pic>
      <xdr:nvPicPr>
        <xdr:cNvPr id="386"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613225"/>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228600</xdr:rowOff>
    </xdr:to>
    <xdr:pic>
      <xdr:nvPicPr>
        <xdr:cNvPr id="387"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95185"/>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388"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667912"/>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171449</xdr:rowOff>
    </xdr:to>
    <xdr:pic>
      <xdr:nvPicPr>
        <xdr:cNvPr id="38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279760"/>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228600</xdr:rowOff>
    </xdr:to>
    <xdr:pic>
      <xdr:nvPicPr>
        <xdr:cNvPr id="39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949310"/>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391" name="Grafik 390" hidden="1"/>
        <xdr:cNvPicPr>
          <a:picLocks noChangeAspect="1"/>
        </xdr:cNvPicPr>
      </xdr:nvPicPr>
      <xdr:blipFill>
        <a:blip xmlns:r="http://schemas.openxmlformats.org/officeDocument/2006/relationships" r:embed="rId1" cstate="print"/>
        <a:stretch>
          <a:fillRect/>
        </a:stretch>
      </xdr:blipFill>
      <xdr:spPr>
        <a:xfrm>
          <a:off x="1466850" y="22669500"/>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392" name="Grafik 391" hidden="1"/>
        <xdr:cNvPicPr>
          <a:picLocks noChangeAspect="1"/>
        </xdr:cNvPicPr>
      </xdr:nvPicPr>
      <xdr:blipFill>
        <a:blip xmlns:r="http://schemas.openxmlformats.org/officeDocument/2006/relationships" r:embed="rId1" cstate="print"/>
        <a:stretch>
          <a:fillRect/>
        </a:stretch>
      </xdr:blipFill>
      <xdr:spPr>
        <a:xfrm>
          <a:off x="1981200" y="22669500"/>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393" name="Grafik 392" hidden="1"/>
        <xdr:cNvPicPr>
          <a:picLocks noChangeAspect="1"/>
        </xdr:cNvPicPr>
      </xdr:nvPicPr>
      <xdr:blipFill>
        <a:blip xmlns:r="http://schemas.openxmlformats.org/officeDocument/2006/relationships" r:embed="rId1" cstate="print"/>
        <a:stretch>
          <a:fillRect/>
        </a:stretch>
      </xdr:blipFill>
      <xdr:spPr>
        <a:xfrm>
          <a:off x="2495550" y="22669500"/>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394" name="Grafik 393" hidden="1"/>
        <xdr:cNvPicPr>
          <a:picLocks noChangeAspect="1"/>
        </xdr:cNvPicPr>
      </xdr:nvPicPr>
      <xdr:blipFill>
        <a:blip xmlns:r="http://schemas.openxmlformats.org/officeDocument/2006/relationships" r:embed="rId1" cstate="print"/>
        <a:stretch>
          <a:fillRect/>
        </a:stretch>
      </xdr:blipFill>
      <xdr:spPr>
        <a:xfrm>
          <a:off x="3009900" y="22669500"/>
          <a:ext cx="834367" cy="1106"/>
        </a:xfrm>
        <a:prstGeom prst="rect">
          <a:avLst/>
        </a:prstGeom>
        <a:noFill/>
        <a:ln>
          <a:noFill/>
        </a:ln>
      </xdr:spPr>
    </xdr:pic>
    <xdr:clientData/>
  </xdr:twoCellAnchor>
  <xdr:twoCellAnchor editAs="oneCell">
    <xdr:from>
      <xdr:col>11</xdr:col>
      <xdr:colOff>695325</xdr:colOff>
      <xdr:row>97</xdr:row>
      <xdr:rowOff>57150</xdr:rowOff>
    </xdr:from>
    <xdr:to>
      <xdr:col>15</xdr:col>
      <xdr:colOff>15217</xdr:colOff>
      <xdr:row>97</xdr:row>
      <xdr:rowOff>58256</xdr:rowOff>
    </xdr:to>
    <xdr:pic>
      <xdr:nvPicPr>
        <xdr:cNvPr id="395" name="Grafik 394" hidden="1"/>
        <xdr:cNvPicPr>
          <a:picLocks noChangeAspect="1"/>
        </xdr:cNvPicPr>
      </xdr:nvPicPr>
      <xdr:blipFill>
        <a:blip xmlns:r="http://schemas.openxmlformats.org/officeDocument/2006/relationships" r:embed="rId1" cstate="print"/>
        <a:stretch>
          <a:fillRect/>
        </a:stretch>
      </xdr:blipFill>
      <xdr:spPr>
        <a:xfrm>
          <a:off x="3524250" y="22669500"/>
          <a:ext cx="834367" cy="1106"/>
        </a:xfrm>
        <a:prstGeom prst="rect">
          <a:avLst/>
        </a:prstGeom>
        <a:noFill/>
        <a:ln>
          <a:noFill/>
        </a:ln>
      </xdr:spPr>
    </xdr:pic>
    <xdr:clientData/>
  </xdr:twoCellAnchor>
  <xdr:twoCellAnchor editAs="oneCell">
    <xdr:from>
      <xdr:col>13</xdr:col>
      <xdr:colOff>695325</xdr:colOff>
      <xdr:row>97</xdr:row>
      <xdr:rowOff>57150</xdr:rowOff>
    </xdr:from>
    <xdr:to>
      <xdr:col>17</xdr:col>
      <xdr:colOff>5692</xdr:colOff>
      <xdr:row>97</xdr:row>
      <xdr:rowOff>58256</xdr:rowOff>
    </xdr:to>
    <xdr:pic>
      <xdr:nvPicPr>
        <xdr:cNvPr id="396" name="Grafik 395" hidden="1"/>
        <xdr:cNvPicPr>
          <a:picLocks noChangeAspect="1"/>
        </xdr:cNvPicPr>
      </xdr:nvPicPr>
      <xdr:blipFill>
        <a:blip xmlns:r="http://schemas.openxmlformats.org/officeDocument/2006/relationships" r:embed="rId1" cstate="print"/>
        <a:stretch>
          <a:fillRect/>
        </a:stretch>
      </xdr:blipFill>
      <xdr:spPr>
        <a:xfrm>
          <a:off x="4038600" y="22669500"/>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397" name="Grafik 396" hidden="1"/>
        <xdr:cNvPicPr>
          <a:picLocks noChangeAspect="1"/>
        </xdr:cNvPicPr>
      </xdr:nvPicPr>
      <xdr:blipFill>
        <a:blip xmlns:r="http://schemas.openxmlformats.org/officeDocument/2006/relationships" r:embed="rId1" cstate="print"/>
        <a:stretch>
          <a:fillRect/>
        </a:stretch>
      </xdr:blipFill>
      <xdr:spPr>
        <a:xfrm>
          <a:off x="952500" y="25003125"/>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398" name="Grafik 397" hidden="1"/>
        <xdr:cNvPicPr>
          <a:picLocks noChangeAspect="1"/>
        </xdr:cNvPicPr>
      </xdr:nvPicPr>
      <xdr:blipFill>
        <a:blip xmlns:r="http://schemas.openxmlformats.org/officeDocument/2006/relationships" r:embed="rId1" cstate="print"/>
        <a:stretch>
          <a:fillRect/>
        </a:stretch>
      </xdr:blipFill>
      <xdr:spPr>
        <a:xfrm>
          <a:off x="1466850" y="25003125"/>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399" name="Grafik 398" hidden="1"/>
        <xdr:cNvPicPr>
          <a:picLocks noChangeAspect="1"/>
        </xdr:cNvPicPr>
      </xdr:nvPicPr>
      <xdr:blipFill>
        <a:blip xmlns:r="http://schemas.openxmlformats.org/officeDocument/2006/relationships" r:embed="rId1" cstate="print"/>
        <a:stretch>
          <a:fillRect/>
        </a:stretch>
      </xdr:blipFill>
      <xdr:spPr>
        <a:xfrm>
          <a:off x="1981200" y="25003125"/>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400" name="Grafik 399" hidden="1"/>
        <xdr:cNvPicPr>
          <a:picLocks noChangeAspect="1"/>
        </xdr:cNvPicPr>
      </xdr:nvPicPr>
      <xdr:blipFill>
        <a:blip xmlns:r="http://schemas.openxmlformats.org/officeDocument/2006/relationships" r:embed="rId1" cstate="print"/>
        <a:stretch>
          <a:fillRect/>
        </a:stretch>
      </xdr:blipFill>
      <xdr:spPr>
        <a:xfrm>
          <a:off x="2495550" y="25003125"/>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401" name="Grafik 400" hidden="1"/>
        <xdr:cNvPicPr>
          <a:picLocks noChangeAspect="1"/>
        </xdr:cNvPicPr>
      </xdr:nvPicPr>
      <xdr:blipFill>
        <a:blip xmlns:r="http://schemas.openxmlformats.org/officeDocument/2006/relationships" r:embed="rId1" cstate="print"/>
        <a:stretch>
          <a:fillRect/>
        </a:stretch>
      </xdr:blipFill>
      <xdr:spPr>
        <a:xfrm>
          <a:off x="3009900" y="25003125"/>
          <a:ext cx="834367" cy="1106"/>
        </a:xfrm>
        <a:prstGeom prst="rect">
          <a:avLst/>
        </a:prstGeom>
        <a:noFill/>
        <a:ln>
          <a:noFill/>
        </a:ln>
      </xdr:spPr>
    </xdr:pic>
    <xdr:clientData/>
  </xdr:twoCellAnchor>
  <xdr:twoCellAnchor editAs="oneCell">
    <xdr:from>
      <xdr:col>11</xdr:col>
      <xdr:colOff>695325</xdr:colOff>
      <xdr:row>107</xdr:row>
      <xdr:rowOff>57150</xdr:rowOff>
    </xdr:from>
    <xdr:to>
      <xdr:col>15</xdr:col>
      <xdr:colOff>15217</xdr:colOff>
      <xdr:row>107</xdr:row>
      <xdr:rowOff>58256</xdr:rowOff>
    </xdr:to>
    <xdr:pic>
      <xdr:nvPicPr>
        <xdr:cNvPr id="402" name="Grafik 401" hidden="1"/>
        <xdr:cNvPicPr>
          <a:picLocks noChangeAspect="1"/>
        </xdr:cNvPicPr>
      </xdr:nvPicPr>
      <xdr:blipFill>
        <a:blip xmlns:r="http://schemas.openxmlformats.org/officeDocument/2006/relationships" r:embed="rId1" cstate="print"/>
        <a:stretch>
          <a:fillRect/>
        </a:stretch>
      </xdr:blipFill>
      <xdr:spPr>
        <a:xfrm>
          <a:off x="3524250" y="25003125"/>
          <a:ext cx="834367" cy="1106"/>
        </a:xfrm>
        <a:prstGeom prst="rect">
          <a:avLst/>
        </a:prstGeom>
        <a:noFill/>
        <a:ln>
          <a:noFill/>
        </a:ln>
      </xdr:spPr>
    </xdr:pic>
    <xdr:clientData/>
  </xdr:twoCellAnchor>
  <xdr:twoCellAnchor editAs="oneCell">
    <xdr:from>
      <xdr:col>13</xdr:col>
      <xdr:colOff>695325</xdr:colOff>
      <xdr:row>107</xdr:row>
      <xdr:rowOff>57150</xdr:rowOff>
    </xdr:from>
    <xdr:to>
      <xdr:col>17</xdr:col>
      <xdr:colOff>5692</xdr:colOff>
      <xdr:row>107</xdr:row>
      <xdr:rowOff>58256</xdr:rowOff>
    </xdr:to>
    <xdr:pic>
      <xdr:nvPicPr>
        <xdr:cNvPr id="403" name="Grafik 402" hidden="1"/>
        <xdr:cNvPicPr>
          <a:picLocks noChangeAspect="1"/>
        </xdr:cNvPicPr>
      </xdr:nvPicPr>
      <xdr:blipFill>
        <a:blip xmlns:r="http://schemas.openxmlformats.org/officeDocument/2006/relationships" r:embed="rId1" cstate="print"/>
        <a:stretch>
          <a:fillRect/>
        </a:stretch>
      </xdr:blipFill>
      <xdr:spPr>
        <a:xfrm>
          <a:off x="4038600" y="25003125"/>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404" name="Grafik 403" hidden="1"/>
        <xdr:cNvPicPr>
          <a:picLocks noChangeAspect="1"/>
        </xdr:cNvPicPr>
      </xdr:nvPicPr>
      <xdr:blipFill>
        <a:blip xmlns:r="http://schemas.openxmlformats.org/officeDocument/2006/relationships" r:embed="rId1" cstate="print"/>
        <a:stretch>
          <a:fillRect/>
        </a:stretch>
      </xdr:blipFill>
      <xdr:spPr>
        <a:xfrm>
          <a:off x="952500" y="27336750"/>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405" name="Grafik 404" hidden="1"/>
        <xdr:cNvPicPr>
          <a:picLocks noChangeAspect="1"/>
        </xdr:cNvPicPr>
      </xdr:nvPicPr>
      <xdr:blipFill>
        <a:blip xmlns:r="http://schemas.openxmlformats.org/officeDocument/2006/relationships" r:embed="rId1" cstate="print"/>
        <a:stretch>
          <a:fillRect/>
        </a:stretch>
      </xdr:blipFill>
      <xdr:spPr>
        <a:xfrm>
          <a:off x="1466850" y="27336750"/>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406" name="Grafik 405" hidden="1"/>
        <xdr:cNvPicPr>
          <a:picLocks noChangeAspect="1"/>
        </xdr:cNvPicPr>
      </xdr:nvPicPr>
      <xdr:blipFill>
        <a:blip xmlns:r="http://schemas.openxmlformats.org/officeDocument/2006/relationships" r:embed="rId1" cstate="print"/>
        <a:stretch>
          <a:fillRect/>
        </a:stretch>
      </xdr:blipFill>
      <xdr:spPr>
        <a:xfrm>
          <a:off x="1981200" y="27336750"/>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407" name="Grafik 406" hidden="1"/>
        <xdr:cNvPicPr>
          <a:picLocks noChangeAspect="1"/>
        </xdr:cNvPicPr>
      </xdr:nvPicPr>
      <xdr:blipFill>
        <a:blip xmlns:r="http://schemas.openxmlformats.org/officeDocument/2006/relationships" r:embed="rId1" cstate="print"/>
        <a:stretch>
          <a:fillRect/>
        </a:stretch>
      </xdr:blipFill>
      <xdr:spPr>
        <a:xfrm>
          <a:off x="2495550" y="27336750"/>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408" name="Grafik 407" hidden="1"/>
        <xdr:cNvPicPr>
          <a:picLocks noChangeAspect="1"/>
        </xdr:cNvPicPr>
      </xdr:nvPicPr>
      <xdr:blipFill>
        <a:blip xmlns:r="http://schemas.openxmlformats.org/officeDocument/2006/relationships" r:embed="rId1" cstate="print"/>
        <a:stretch>
          <a:fillRect/>
        </a:stretch>
      </xdr:blipFill>
      <xdr:spPr>
        <a:xfrm>
          <a:off x="3009900" y="27336750"/>
          <a:ext cx="834367" cy="1106"/>
        </a:xfrm>
        <a:prstGeom prst="rect">
          <a:avLst/>
        </a:prstGeom>
        <a:noFill/>
        <a:ln>
          <a:noFill/>
        </a:ln>
      </xdr:spPr>
    </xdr:pic>
    <xdr:clientData/>
  </xdr:twoCellAnchor>
  <xdr:twoCellAnchor editAs="oneCell">
    <xdr:from>
      <xdr:col>11</xdr:col>
      <xdr:colOff>695325</xdr:colOff>
      <xdr:row>117</xdr:row>
      <xdr:rowOff>57150</xdr:rowOff>
    </xdr:from>
    <xdr:to>
      <xdr:col>15</xdr:col>
      <xdr:colOff>15217</xdr:colOff>
      <xdr:row>117</xdr:row>
      <xdr:rowOff>58256</xdr:rowOff>
    </xdr:to>
    <xdr:pic>
      <xdr:nvPicPr>
        <xdr:cNvPr id="409" name="Grafik 408" hidden="1"/>
        <xdr:cNvPicPr>
          <a:picLocks noChangeAspect="1"/>
        </xdr:cNvPicPr>
      </xdr:nvPicPr>
      <xdr:blipFill>
        <a:blip xmlns:r="http://schemas.openxmlformats.org/officeDocument/2006/relationships" r:embed="rId1" cstate="print"/>
        <a:stretch>
          <a:fillRect/>
        </a:stretch>
      </xdr:blipFill>
      <xdr:spPr>
        <a:xfrm>
          <a:off x="3524250" y="27336750"/>
          <a:ext cx="834367" cy="1106"/>
        </a:xfrm>
        <a:prstGeom prst="rect">
          <a:avLst/>
        </a:prstGeom>
        <a:noFill/>
        <a:ln>
          <a:noFill/>
        </a:ln>
      </xdr:spPr>
    </xdr:pic>
    <xdr:clientData/>
  </xdr:twoCellAnchor>
  <xdr:twoCellAnchor editAs="oneCell">
    <xdr:from>
      <xdr:col>13</xdr:col>
      <xdr:colOff>695325</xdr:colOff>
      <xdr:row>117</xdr:row>
      <xdr:rowOff>57150</xdr:rowOff>
    </xdr:from>
    <xdr:to>
      <xdr:col>17</xdr:col>
      <xdr:colOff>5692</xdr:colOff>
      <xdr:row>117</xdr:row>
      <xdr:rowOff>58256</xdr:rowOff>
    </xdr:to>
    <xdr:pic>
      <xdr:nvPicPr>
        <xdr:cNvPr id="410" name="Grafik 409" hidden="1"/>
        <xdr:cNvPicPr>
          <a:picLocks noChangeAspect="1"/>
        </xdr:cNvPicPr>
      </xdr:nvPicPr>
      <xdr:blipFill>
        <a:blip xmlns:r="http://schemas.openxmlformats.org/officeDocument/2006/relationships" r:embed="rId1" cstate="print"/>
        <a:stretch>
          <a:fillRect/>
        </a:stretch>
      </xdr:blipFill>
      <xdr:spPr>
        <a:xfrm>
          <a:off x="4038600" y="27336750"/>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411" name="Grafik 410" hidden="1"/>
        <xdr:cNvPicPr>
          <a:picLocks noChangeAspect="1"/>
        </xdr:cNvPicPr>
      </xdr:nvPicPr>
      <xdr:blipFill>
        <a:blip xmlns:r="http://schemas.openxmlformats.org/officeDocument/2006/relationships" r:embed="rId1" cstate="print"/>
        <a:stretch>
          <a:fillRect/>
        </a:stretch>
      </xdr:blipFill>
      <xdr:spPr>
        <a:xfrm>
          <a:off x="952500" y="29670375"/>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412" name="Grafik 411" hidden="1"/>
        <xdr:cNvPicPr>
          <a:picLocks noChangeAspect="1"/>
        </xdr:cNvPicPr>
      </xdr:nvPicPr>
      <xdr:blipFill>
        <a:blip xmlns:r="http://schemas.openxmlformats.org/officeDocument/2006/relationships" r:embed="rId1" cstate="print"/>
        <a:stretch>
          <a:fillRect/>
        </a:stretch>
      </xdr:blipFill>
      <xdr:spPr>
        <a:xfrm>
          <a:off x="1466850" y="29670375"/>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413" name="Grafik 412" hidden="1"/>
        <xdr:cNvPicPr>
          <a:picLocks noChangeAspect="1"/>
        </xdr:cNvPicPr>
      </xdr:nvPicPr>
      <xdr:blipFill>
        <a:blip xmlns:r="http://schemas.openxmlformats.org/officeDocument/2006/relationships" r:embed="rId1" cstate="print"/>
        <a:stretch>
          <a:fillRect/>
        </a:stretch>
      </xdr:blipFill>
      <xdr:spPr>
        <a:xfrm>
          <a:off x="1981200" y="29670375"/>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414" name="Grafik 413" hidden="1"/>
        <xdr:cNvPicPr>
          <a:picLocks noChangeAspect="1"/>
        </xdr:cNvPicPr>
      </xdr:nvPicPr>
      <xdr:blipFill>
        <a:blip xmlns:r="http://schemas.openxmlformats.org/officeDocument/2006/relationships" r:embed="rId1" cstate="print"/>
        <a:stretch>
          <a:fillRect/>
        </a:stretch>
      </xdr:blipFill>
      <xdr:spPr>
        <a:xfrm>
          <a:off x="2495550" y="29670375"/>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415" name="Grafik 414" hidden="1"/>
        <xdr:cNvPicPr>
          <a:picLocks noChangeAspect="1"/>
        </xdr:cNvPicPr>
      </xdr:nvPicPr>
      <xdr:blipFill>
        <a:blip xmlns:r="http://schemas.openxmlformats.org/officeDocument/2006/relationships" r:embed="rId1" cstate="print"/>
        <a:stretch>
          <a:fillRect/>
        </a:stretch>
      </xdr:blipFill>
      <xdr:spPr>
        <a:xfrm>
          <a:off x="3009900" y="29670375"/>
          <a:ext cx="834367" cy="1106"/>
        </a:xfrm>
        <a:prstGeom prst="rect">
          <a:avLst/>
        </a:prstGeom>
        <a:noFill/>
        <a:ln>
          <a:noFill/>
        </a:ln>
      </xdr:spPr>
    </xdr:pic>
    <xdr:clientData/>
  </xdr:twoCellAnchor>
  <xdr:twoCellAnchor editAs="oneCell">
    <xdr:from>
      <xdr:col>11</xdr:col>
      <xdr:colOff>695325</xdr:colOff>
      <xdr:row>127</xdr:row>
      <xdr:rowOff>57150</xdr:rowOff>
    </xdr:from>
    <xdr:to>
      <xdr:col>15</xdr:col>
      <xdr:colOff>15217</xdr:colOff>
      <xdr:row>127</xdr:row>
      <xdr:rowOff>58256</xdr:rowOff>
    </xdr:to>
    <xdr:pic>
      <xdr:nvPicPr>
        <xdr:cNvPr id="416" name="Grafik 415" hidden="1"/>
        <xdr:cNvPicPr>
          <a:picLocks noChangeAspect="1"/>
        </xdr:cNvPicPr>
      </xdr:nvPicPr>
      <xdr:blipFill>
        <a:blip xmlns:r="http://schemas.openxmlformats.org/officeDocument/2006/relationships" r:embed="rId1" cstate="print"/>
        <a:stretch>
          <a:fillRect/>
        </a:stretch>
      </xdr:blipFill>
      <xdr:spPr>
        <a:xfrm>
          <a:off x="3524250" y="29670375"/>
          <a:ext cx="834367" cy="1106"/>
        </a:xfrm>
        <a:prstGeom prst="rect">
          <a:avLst/>
        </a:prstGeom>
        <a:noFill/>
        <a:ln>
          <a:noFill/>
        </a:ln>
      </xdr:spPr>
    </xdr:pic>
    <xdr:clientData/>
  </xdr:twoCellAnchor>
  <xdr:twoCellAnchor editAs="oneCell">
    <xdr:from>
      <xdr:col>13</xdr:col>
      <xdr:colOff>695325</xdr:colOff>
      <xdr:row>127</xdr:row>
      <xdr:rowOff>57150</xdr:rowOff>
    </xdr:from>
    <xdr:to>
      <xdr:col>17</xdr:col>
      <xdr:colOff>5692</xdr:colOff>
      <xdr:row>127</xdr:row>
      <xdr:rowOff>58256</xdr:rowOff>
    </xdr:to>
    <xdr:pic>
      <xdr:nvPicPr>
        <xdr:cNvPr id="417" name="Grafik 416" hidden="1"/>
        <xdr:cNvPicPr>
          <a:picLocks noChangeAspect="1"/>
        </xdr:cNvPicPr>
      </xdr:nvPicPr>
      <xdr:blipFill>
        <a:blip xmlns:r="http://schemas.openxmlformats.org/officeDocument/2006/relationships" r:embed="rId1" cstate="print"/>
        <a:stretch>
          <a:fillRect/>
        </a:stretch>
      </xdr:blipFill>
      <xdr:spPr>
        <a:xfrm>
          <a:off x="4038600" y="29670375"/>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418" name="Grafik 417" hidden="1"/>
        <xdr:cNvPicPr>
          <a:picLocks noChangeAspect="1"/>
        </xdr:cNvPicPr>
      </xdr:nvPicPr>
      <xdr:blipFill>
        <a:blip xmlns:r="http://schemas.openxmlformats.org/officeDocument/2006/relationships" r:embed="rId1" cstate="print"/>
        <a:stretch>
          <a:fillRect/>
        </a:stretch>
      </xdr:blipFill>
      <xdr:spPr>
        <a:xfrm>
          <a:off x="952500" y="32004000"/>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419" name="Grafik 418" hidden="1"/>
        <xdr:cNvPicPr>
          <a:picLocks noChangeAspect="1"/>
        </xdr:cNvPicPr>
      </xdr:nvPicPr>
      <xdr:blipFill>
        <a:blip xmlns:r="http://schemas.openxmlformats.org/officeDocument/2006/relationships" r:embed="rId1" cstate="print"/>
        <a:stretch>
          <a:fillRect/>
        </a:stretch>
      </xdr:blipFill>
      <xdr:spPr>
        <a:xfrm>
          <a:off x="1466850" y="32004000"/>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420" name="Grafik 419" hidden="1"/>
        <xdr:cNvPicPr>
          <a:picLocks noChangeAspect="1"/>
        </xdr:cNvPicPr>
      </xdr:nvPicPr>
      <xdr:blipFill>
        <a:blip xmlns:r="http://schemas.openxmlformats.org/officeDocument/2006/relationships" r:embed="rId1" cstate="print"/>
        <a:stretch>
          <a:fillRect/>
        </a:stretch>
      </xdr:blipFill>
      <xdr:spPr>
        <a:xfrm>
          <a:off x="1981200" y="32004000"/>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421" name="Grafik 420" hidden="1"/>
        <xdr:cNvPicPr>
          <a:picLocks noChangeAspect="1"/>
        </xdr:cNvPicPr>
      </xdr:nvPicPr>
      <xdr:blipFill>
        <a:blip xmlns:r="http://schemas.openxmlformats.org/officeDocument/2006/relationships" r:embed="rId1" cstate="print"/>
        <a:stretch>
          <a:fillRect/>
        </a:stretch>
      </xdr:blipFill>
      <xdr:spPr>
        <a:xfrm>
          <a:off x="2495550" y="32004000"/>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422" name="Grafik 421" hidden="1"/>
        <xdr:cNvPicPr>
          <a:picLocks noChangeAspect="1"/>
        </xdr:cNvPicPr>
      </xdr:nvPicPr>
      <xdr:blipFill>
        <a:blip xmlns:r="http://schemas.openxmlformats.org/officeDocument/2006/relationships" r:embed="rId1" cstate="print"/>
        <a:stretch>
          <a:fillRect/>
        </a:stretch>
      </xdr:blipFill>
      <xdr:spPr>
        <a:xfrm>
          <a:off x="3009900" y="32004000"/>
          <a:ext cx="834367" cy="1106"/>
        </a:xfrm>
        <a:prstGeom prst="rect">
          <a:avLst/>
        </a:prstGeom>
        <a:noFill/>
        <a:ln>
          <a:noFill/>
        </a:ln>
      </xdr:spPr>
    </xdr:pic>
    <xdr:clientData/>
  </xdr:twoCellAnchor>
  <xdr:twoCellAnchor editAs="oneCell">
    <xdr:from>
      <xdr:col>11</xdr:col>
      <xdr:colOff>695325</xdr:colOff>
      <xdr:row>137</xdr:row>
      <xdr:rowOff>57150</xdr:rowOff>
    </xdr:from>
    <xdr:to>
      <xdr:col>15</xdr:col>
      <xdr:colOff>15217</xdr:colOff>
      <xdr:row>137</xdr:row>
      <xdr:rowOff>58256</xdr:rowOff>
    </xdr:to>
    <xdr:pic>
      <xdr:nvPicPr>
        <xdr:cNvPr id="423" name="Grafik 422" hidden="1"/>
        <xdr:cNvPicPr>
          <a:picLocks noChangeAspect="1"/>
        </xdr:cNvPicPr>
      </xdr:nvPicPr>
      <xdr:blipFill>
        <a:blip xmlns:r="http://schemas.openxmlformats.org/officeDocument/2006/relationships" r:embed="rId1" cstate="print"/>
        <a:stretch>
          <a:fillRect/>
        </a:stretch>
      </xdr:blipFill>
      <xdr:spPr>
        <a:xfrm>
          <a:off x="3524250" y="32004000"/>
          <a:ext cx="834367" cy="1106"/>
        </a:xfrm>
        <a:prstGeom prst="rect">
          <a:avLst/>
        </a:prstGeom>
        <a:noFill/>
        <a:ln>
          <a:noFill/>
        </a:ln>
      </xdr:spPr>
    </xdr:pic>
    <xdr:clientData/>
  </xdr:twoCellAnchor>
  <xdr:twoCellAnchor editAs="oneCell">
    <xdr:from>
      <xdr:col>13</xdr:col>
      <xdr:colOff>695325</xdr:colOff>
      <xdr:row>137</xdr:row>
      <xdr:rowOff>57150</xdr:rowOff>
    </xdr:from>
    <xdr:to>
      <xdr:col>17</xdr:col>
      <xdr:colOff>5692</xdr:colOff>
      <xdr:row>137</xdr:row>
      <xdr:rowOff>58256</xdr:rowOff>
    </xdr:to>
    <xdr:pic>
      <xdr:nvPicPr>
        <xdr:cNvPr id="424" name="Grafik 423" hidden="1"/>
        <xdr:cNvPicPr>
          <a:picLocks noChangeAspect="1"/>
        </xdr:cNvPicPr>
      </xdr:nvPicPr>
      <xdr:blipFill>
        <a:blip xmlns:r="http://schemas.openxmlformats.org/officeDocument/2006/relationships" r:embed="rId1" cstate="print"/>
        <a:stretch>
          <a:fillRect/>
        </a:stretch>
      </xdr:blipFill>
      <xdr:spPr>
        <a:xfrm>
          <a:off x="4038600" y="32004000"/>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425" name="Grafik 424" hidden="1"/>
        <xdr:cNvPicPr>
          <a:picLocks noChangeAspect="1"/>
        </xdr:cNvPicPr>
      </xdr:nvPicPr>
      <xdr:blipFill>
        <a:blip xmlns:r="http://schemas.openxmlformats.org/officeDocument/2006/relationships" r:embed="rId1" cstate="print"/>
        <a:stretch>
          <a:fillRect/>
        </a:stretch>
      </xdr:blipFill>
      <xdr:spPr>
        <a:xfrm>
          <a:off x="952500" y="34337625"/>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426" name="Grafik 425" hidden="1"/>
        <xdr:cNvPicPr>
          <a:picLocks noChangeAspect="1"/>
        </xdr:cNvPicPr>
      </xdr:nvPicPr>
      <xdr:blipFill>
        <a:blip xmlns:r="http://schemas.openxmlformats.org/officeDocument/2006/relationships" r:embed="rId1" cstate="print"/>
        <a:stretch>
          <a:fillRect/>
        </a:stretch>
      </xdr:blipFill>
      <xdr:spPr>
        <a:xfrm>
          <a:off x="1466850" y="34337625"/>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427" name="Grafik 426" hidden="1"/>
        <xdr:cNvPicPr>
          <a:picLocks noChangeAspect="1"/>
        </xdr:cNvPicPr>
      </xdr:nvPicPr>
      <xdr:blipFill>
        <a:blip xmlns:r="http://schemas.openxmlformats.org/officeDocument/2006/relationships" r:embed="rId1" cstate="print"/>
        <a:stretch>
          <a:fillRect/>
        </a:stretch>
      </xdr:blipFill>
      <xdr:spPr>
        <a:xfrm>
          <a:off x="1981200" y="34337625"/>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428" name="Grafik 427" hidden="1"/>
        <xdr:cNvPicPr>
          <a:picLocks noChangeAspect="1"/>
        </xdr:cNvPicPr>
      </xdr:nvPicPr>
      <xdr:blipFill>
        <a:blip xmlns:r="http://schemas.openxmlformats.org/officeDocument/2006/relationships" r:embed="rId1" cstate="print"/>
        <a:stretch>
          <a:fillRect/>
        </a:stretch>
      </xdr:blipFill>
      <xdr:spPr>
        <a:xfrm>
          <a:off x="2495550" y="34337625"/>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429" name="Grafik 428" hidden="1"/>
        <xdr:cNvPicPr>
          <a:picLocks noChangeAspect="1"/>
        </xdr:cNvPicPr>
      </xdr:nvPicPr>
      <xdr:blipFill>
        <a:blip xmlns:r="http://schemas.openxmlformats.org/officeDocument/2006/relationships" r:embed="rId1" cstate="print"/>
        <a:stretch>
          <a:fillRect/>
        </a:stretch>
      </xdr:blipFill>
      <xdr:spPr>
        <a:xfrm>
          <a:off x="3009900" y="34337625"/>
          <a:ext cx="834367" cy="1106"/>
        </a:xfrm>
        <a:prstGeom prst="rect">
          <a:avLst/>
        </a:prstGeom>
        <a:noFill/>
        <a:ln>
          <a:noFill/>
        </a:ln>
      </xdr:spPr>
    </xdr:pic>
    <xdr:clientData/>
  </xdr:twoCellAnchor>
  <xdr:twoCellAnchor editAs="oneCell">
    <xdr:from>
      <xdr:col>11</xdr:col>
      <xdr:colOff>695325</xdr:colOff>
      <xdr:row>147</xdr:row>
      <xdr:rowOff>57150</xdr:rowOff>
    </xdr:from>
    <xdr:to>
      <xdr:col>15</xdr:col>
      <xdr:colOff>15217</xdr:colOff>
      <xdr:row>147</xdr:row>
      <xdr:rowOff>58256</xdr:rowOff>
    </xdr:to>
    <xdr:pic>
      <xdr:nvPicPr>
        <xdr:cNvPr id="430" name="Grafik 429" hidden="1"/>
        <xdr:cNvPicPr>
          <a:picLocks noChangeAspect="1"/>
        </xdr:cNvPicPr>
      </xdr:nvPicPr>
      <xdr:blipFill>
        <a:blip xmlns:r="http://schemas.openxmlformats.org/officeDocument/2006/relationships" r:embed="rId1" cstate="print"/>
        <a:stretch>
          <a:fillRect/>
        </a:stretch>
      </xdr:blipFill>
      <xdr:spPr>
        <a:xfrm>
          <a:off x="3524250" y="34337625"/>
          <a:ext cx="834367" cy="1106"/>
        </a:xfrm>
        <a:prstGeom prst="rect">
          <a:avLst/>
        </a:prstGeom>
        <a:noFill/>
        <a:ln>
          <a:noFill/>
        </a:ln>
      </xdr:spPr>
    </xdr:pic>
    <xdr:clientData/>
  </xdr:twoCellAnchor>
  <xdr:twoCellAnchor editAs="oneCell">
    <xdr:from>
      <xdr:col>13</xdr:col>
      <xdr:colOff>695325</xdr:colOff>
      <xdr:row>147</xdr:row>
      <xdr:rowOff>57150</xdr:rowOff>
    </xdr:from>
    <xdr:to>
      <xdr:col>17</xdr:col>
      <xdr:colOff>5692</xdr:colOff>
      <xdr:row>147</xdr:row>
      <xdr:rowOff>58256</xdr:rowOff>
    </xdr:to>
    <xdr:pic>
      <xdr:nvPicPr>
        <xdr:cNvPr id="431" name="Grafik 430" hidden="1"/>
        <xdr:cNvPicPr>
          <a:picLocks noChangeAspect="1"/>
        </xdr:cNvPicPr>
      </xdr:nvPicPr>
      <xdr:blipFill>
        <a:blip xmlns:r="http://schemas.openxmlformats.org/officeDocument/2006/relationships" r:embed="rId1" cstate="print"/>
        <a:stretch>
          <a:fillRect/>
        </a:stretch>
      </xdr:blipFill>
      <xdr:spPr>
        <a:xfrm>
          <a:off x="4038600" y="34337625"/>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432" name="Grafik 431" hidden="1"/>
        <xdr:cNvPicPr>
          <a:picLocks noChangeAspect="1"/>
        </xdr:cNvPicPr>
      </xdr:nvPicPr>
      <xdr:blipFill>
        <a:blip xmlns:r="http://schemas.openxmlformats.org/officeDocument/2006/relationships" r:embed="rId1" cstate="print"/>
        <a:stretch>
          <a:fillRect/>
        </a:stretch>
      </xdr:blipFill>
      <xdr:spPr>
        <a:xfrm>
          <a:off x="952500" y="36671250"/>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433" name="Grafik 432" hidden="1"/>
        <xdr:cNvPicPr>
          <a:picLocks noChangeAspect="1"/>
        </xdr:cNvPicPr>
      </xdr:nvPicPr>
      <xdr:blipFill>
        <a:blip xmlns:r="http://schemas.openxmlformats.org/officeDocument/2006/relationships" r:embed="rId1" cstate="print"/>
        <a:stretch>
          <a:fillRect/>
        </a:stretch>
      </xdr:blipFill>
      <xdr:spPr>
        <a:xfrm>
          <a:off x="1466850" y="36671250"/>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434" name="Grafik 433" hidden="1"/>
        <xdr:cNvPicPr>
          <a:picLocks noChangeAspect="1"/>
        </xdr:cNvPicPr>
      </xdr:nvPicPr>
      <xdr:blipFill>
        <a:blip xmlns:r="http://schemas.openxmlformats.org/officeDocument/2006/relationships" r:embed="rId1" cstate="print"/>
        <a:stretch>
          <a:fillRect/>
        </a:stretch>
      </xdr:blipFill>
      <xdr:spPr>
        <a:xfrm>
          <a:off x="1981200" y="36671250"/>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435" name="Grafik 434" hidden="1"/>
        <xdr:cNvPicPr>
          <a:picLocks noChangeAspect="1"/>
        </xdr:cNvPicPr>
      </xdr:nvPicPr>
      <xdr:blipFill>
        <a:blip xmlns:r="http://schemas.openxmlformats.org/officeDocument/2006/relationships" r:embed="rId1" cstate="print"/>
        <a:stretch>
          <a:fillRect/>
        </a:stretch>
      </xdr:blipFill>
      <xdr:spPr>
        <a:xfrm>
          <a:off x="2495550" y="36671250"/>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436" name="Grafik 435" hidden="1"/>
        <xdr:cNvPicPr>
          <a:picLocks noChangeAspect="1"/>
        </xdr:cNvPicPr>
      </xdr:nvPicPr>
      <xdr:blipFill>
        <a:blip xmlns:r="http://schemas.openxmlformats.org/officeDocument/2006/relationships" r:embed="rId1" cstate="print"/>
        <a:stretch>
          <a:fillRect/>
        </a:stretch>
      </xdr:blipFill>
      <xdr:spPr>
        <a:xfrm>
          <a:off x="3009900" y="36671250"/>
          <a:ext cx="834367" cy="1106"/>
        </a:xfrm>
        <a:prstGeom prst="rect">
          <a:avLst/>
        </a:prstGeom>
        <a:noFill/>
        <a:ln>
          <a:noFill/>
        </a:ln>
      </xdr:spPr>
    </xdr:pic>
    <xdr:clientData/>
  </xdr:twoCellAnchor>
  <xdr:twoCellAnchor editAs="oneCell">
    <xdr:from>
      <xdr:col>11</xdr:col>
      <xdr:colOff>695325</xdr:colOff>
      <xdr:row>157</xdr:row>
      <xdr:rowOff>57150</xdr:rowOff>
    </xdr:from>
    <xdr:to>
      <xdr:col>15</xdr:col>
      <xdr:colOff>15217</xdr:colOff>
      <xdr:row>157</xdr:row>
      <xdr:rowOff>58256</xdr:rowOff>
    </xdr:to>
    <xdr:pic>
      <xdr:nvPicPr>
        <xdr:cNvPr id="437" name="Grafik 436" hidden="1"/>
        <xdr:cNvPicPr>
          <a:picLocks noChangeAspect="1"/>
        </xdr:cNvPicPr>
      </xdr:nvPicPr>
      <xdr:blipFill>
        <a:blip xmlns:r="http://schemas.openxmlformats.org/officeDocument/2006/relationships" r:embed="rId1" cstate="print"/>
        <a:stretch>
          <a:fillRect/>
        </a:stretch>
      </xdr:blipFill>
      <xdr:spPr>
        <a:xfrm>
          <a:off x="3524250" y="36671250"/>
          <a:ext cx="834367" cy="1106"/>
        </a:xfrm>
        <a:prstGeom prst="rect">
          <a:avLst/>
        </a:prstGeom>
        <a:noFill/>
        <a:ln>
          <a:noFill/>
        </a:ln>
      </xdr:spPr>
    </xdr:pic>
    <xdr:clientData/>
  </xdr:twoCellAnchor>
  <xdr:twoCellAnchor editAs="oneCell">
    <xdr:from>
      <xdr:col>13</xdr:col>
      <xdr:colOff>695325</xdr:colOff>
      <xdr:row>157</xdr:row>
      <xdr:rowOff>57150</xdr:rowOff>
    </xdr:from>
    <xdr:to>
      <xdr:col>17</xdr:col>
      <xdr:colOff>5692</xdr:colOff>
      <xdr:row>157</xdr:row>
      <xdr:rowOff>58256</xdr:rowOff>
    </xdr:to>
    <xdr:pic>
      <xdr:nvPicPr>
        <xdr:cNvPr id="438" name="Grafik 437" hidden="1"/>
        <xdr:cNvPicPr>
          <a:picLocks noChangeAspect="1"/>
        </xdr:cNvPicPr>
      </xdr:nvPicPr>
      <xdr:blipFill>
        <a:blip xmlns:r="http://schemas.openxmlformats.org/officeDocument/2006/relationships" r:embed="rId1" cstate="print"/>
        <a:stretch>
          <a:fillRect/>
        </a:stretch>
      </xdr:blipFill>
      <xdr:spPr>
        <a:xfrm>
          <a:off x="4038600" y="36671250"/>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439" name="Grafik 438" hidden="1"/>
        <xdr:cNvPicPr>
          <a:picLocks noChangeAspect="1"/>
        </xdr:cNvPicPr>
      </xdr:nvPicPr>
      <xdr:blipFill>
        <a:blip xmlns:r="http://schemas.openxmlformats.org/officeDocument/2006/relationships" r:embed="rId1" cstate="print"/>
        <a:stretch>
          <a:fillRect/>
        </a:stretch>
      </xdr:blipFill>
      <xdr:spPr>
        <a:xfrm>
          <a:off x="952500" y="39004875"/>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440" name="Grafik 439" hidden="1"/>
        <xdr:cNvPicPr>
          <a:picLocks noChangeAspect="1"/>
        </xdr:cNvPicPr>
      </xdr:nvPicPr>
      <xdr:blipFill>
        <a:blip xmlns:r="http://schemas.openxmlformats.org/officeDocument/2006/relationships" r:embed="rId1" cstate="print"/>
        <a:stretch>
          <a:fillRect/>
        </a:stretch>
      </xdr:blipFill>
      <xdr:spPr>
        <a:xfrm>
          <a:off x="1466850" y="39004875"/>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441" name="Grafik 440" hidden="1"/>
        <xdr:cNvPicPr>
          <a:picLocks noChangeAspect="1"/>
        </xdr:cNvPicPr>
      </xdr:nvPicPr>
      <xdr:blipFill>
        <a:blip xmlns:r="http://schemas.openxmlformats.org/officeDocument/2006/relationships" r:embed="rId1" cstate="print"/>
        <a:stretch>
          <a:fillRect/>
        </a:stretch>
      </xdr:blipFill>
      <xdr:spPr>
        <a:xfrm>
          <a:off x="1981200" y="39004875"/>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442" name="Grafik 441" hidden="1"/>
        <xdr:cNvPicPr>
          <a:picLocks noChangeAspect="1"/>
        </xdr:cNvPicPr>
      </xdr:nvPicPr>
      <xdr:blipFill>
        <a:blip xmlns:r="http://schemas.openxmlformats.org/officeDocument/2006/relationships" r:embed="rId1" cstate="print"/>
        <a:stretch>
          <a:fillRect/>
        </a:stretch>
      </xdr:blipFill>
      <xdr:spPr>
        <a:xfrm>
          <a:off x="2495550" y="39004875"/>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443" name="Grafik 442" hidden="1"/>
        <xdr:cNvPicPr>
          <a:picLocks noChangeAspect="1"/>
        </xdr:cNvPicPr>
      </xdr:nvPicPr>
      <xdr:blipFill>
        <a:blip xmlns:r="http://schemas.openxmlformats.org/officeDocument/2006/relationships" r:embed="rId1" cstate="print"/>
        <a:stretch>
          <a:fillRect/>
        </a:stretch>
      </xdr:blipFill>
      <xdr:spPr>
        <a:xfrm>
          <a:off x="3009900" y="39004875"/>
          <a:ext cx="834367" cy="1106"/>
        </a:xfrm>
        <a:prstGeom prst="rect">
          <a:avLst/>
        </a:prstGeom>
        <a:noFill/>
        <a:ln>
          <a:noFill/>
        </a:ln>
      </xdr:spPr>
    </xdr:pic>
    <xdr:clientData/>
  </xdr:twoCellAnchor>
  <xdr:twoCellAnchor editAs="oneCell">
    <xdr:from>
      <xdr:col>11</xdr:col>
      <xdr:colOff>695325</xdr:colOff>
      <xdr:row>167</xdr:row>
      <xdr:rowOff>57150</xdr:rowOff>
    </xdr:from>
    <xdr:to>
      <xdr:col>15</xdr:col>
      <xdr:colOff>15217</xdr:colOff>
      <xdr:row>167</xdr:row>
      <xdr:rowOff>58256</xdr:rowOff>
    </xdr:to>
    <xdr:pic>
      <xdr:nvPicPr>
        <xdr:cNvPr id="444" name="Grafik 443" hidden="1"/>
        <xdr:cNvPicPr>
          <a:picLocks noChangeAspect="1"/>
        </xdr:cNvPicPr>
      </xdr:nvPicPr>
      <xdr:blipFill>
        <a:blip xmlns:r="http://schemas.openxmlformats.org/officeDocument/2006/relationships" r:embed="rId1" cstate="print"/>
        <a:stretch>
          <a:fillRect/>
        </a:stretch>
      </xdr:blipFill>
      <xdr:spPr>
        <a:xfrm>
          <a:off x="3524250" y="39004875"/>
          <a:ext cx="834367" cy="1106"/>
        </a:xfrm>
        <a:prstGeom prst="rect">
          <a:avLst/>
        </a:prstGeom>
        <a:noFill/>
        <a:ln>
          <a:noFill/>
        </a:ln>
      </xdr:spPr>
    </xdr:pic>
    <xdr:clientData/>
  </xdr:twoCellAnchor>
  <xdr:twoCellAnchor editAs="oneCell">
    <xdr:from>
      <xdr:col>13</xdr:col>
      <xdr:colOff>695325</xdr:colOff>
      <xdr:row>167</xdr:row>
      <xdr:rowOff>57150</xdr:rowOff>
    </xdr:from>
    <xdr:to>
      <xdr:col>17</xdr:col>
      <xdr:colOff>5692</xdr:colOff>
      <xdr:row>167</xdr:row>
      <xdr:rowOff>58256</xdr:rowOff>
    </xdr:to>
    <xdr:pic>
      <xdr:nvPicPr>
        <xdr:cNvPr id="445" name="Grafik 444" hidden="1"/>
        <xdr:cNvPicPr>
          <a:picLocks noChangeAspect="1"/>
        </xdr:cNvPicPr>
      </xdr:nvPicPr>
      <xdr:blipFill>
        <a:blip xmlns:r="http://schemas.openxmlformats.org/officeDocument/2006/relationships" r:embed="rId1" cstate="print"/>
        <a:stretch>
          <a:fillRect/>
        </a:stretch>
      </xdr:blipFill>
      <xdr:spPr>
        <a:xfrm>
          <a:off x="4038600" y="39004875"/>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446" name="Grafik 445" hidden="1"/>
        <xdr:cNvPicPr>
          <a:picLocks noChangeAspect="1"/>
        </xdr:cNvPicPr>
      </xdr:nvPicPr>
      <xdr:blipFill>
        <a:blip xmlns:r="http://schemas.openxmlformats.org/officeDocument/2006/relationships" r:embed="rId1" cstate="print"/>
        <a:stretch>
          <a:fillRect/>
        </a:stretch>
      </xdr:blipFill>
      <xdr:spPr>
        <a:xfrm>
          <a:off x="952500" y="41338500"/>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447" name="Grafik 446" hidden="1"/>
        <xdr:cNvPicPr>
          <a:picLocks noChangeAspect="1"/>
        </xdr:cNvPicPr>
      </xdr:nvPicPr>
      <xdr:blipFill>
        <a:blip xmlns:r="http://schemas.openxmlformats.org/officeDocument/2006/relationships" r:embed="rId1" cstate="print"/>
        <a:stretch>
          <a:fillRect/>
        </a:stretch>
      </xdr:blipFill>
      <xdr:spPr>
        <a:xfrm>
          <a:off x="1466850" y="41338500"/>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448" name="Grafik 447" hidden="1"/>
        <xdr:cNvPicPr>
          <a:picLocks noChangeAspect="1"/>
        </xdr:cNvPicPr>
      </xdr:nvPicPr>
      <xdr:blipFill>
        <a:blip xmlns:r="http://schemas.openxmlformats.org/officeDocument/2006/relationships" r:embed="rId1" cstate="print"/>
        <a:stretch>
          <a:fillRect/>
        </a:stretch>
      </xdr:blipFill>
      <xdr:spPr>
        <a:xfrm>
          <a:off x="1981200" y="41338500"/>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449" name="Grafik 448" hidden="1"/>
        <xdr:cNvPicPr>
          <a:picLocks noChangeAspect="1"/>
        </xdr:cNvPicPr>
      </xdr:nvPicPr>
      <xdr:blipFill>
        <a:blip xmlns:r="http://schemas.openxmlformats.org/officeDocument/2006/relationships" r:embed="rId1" cstate="print"/>
        <a:stretch>
          <a:fillRect/>
        </a:stretch>
      </xdr:blipFill>
      <xdr:spPr>
        <a:xfrm>
          <a:off x="2495550" y="41338500"/>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450" name="Grafik 449" hidden="1"/>
        <xdr:cNvPicPr>
          <a:picLocks noChangeAspect="1"/>
        </xdr:cNvPicPr>
      </xdr:nvPicPr>
      <xdr:blipFill>
        <a:blip xmlns:r="http://schemas.openxmlformats.org/officeDocument/2006/relationships" r:embed="rId1" cstate="print"/>
        <a:stretch>
          <a:fillRect/>
        </a:stretch>
      </xdr:blipFill>
      <xdr:spPr>
        <a:xfrm>
          <a:off x="3009900" y="41338500"/>
          <a:ext cx="834367" cy="1106"/>
        </a:xfrm>
        <a:prstGeom prst="rect">
          <a:avLst/>
        </a:prstGeom>
        <a:noFill/>
        <a:ln>
          <a:noFill/>
        </a:ln>
      </xdr:spPr>
    </xdr:pic>
    <xdr:clientData/>
  </xdr:twoCellAnchor>
  <xdr:twoCellAnchor editAs="oneCell">
    <xdr:from>
      <xdr:col>11</xdr:col>
      <xdr:colOff>695325</xdr:colOff>
      <xdr:row>177</xdr:row>
      <xdr:rowOff>57150</xdr:rowOff>
    </xdr:from>
    <xdr:to>
      <xdr:col>15</xdr:col>
      <xdr:colOff>15217</xdr:colOff>
      <xdr:row>177</xdr:row>
      <xdr:rowOff>58256</xdr:rowOff>
    </xdr:to>
    <xdr:pic>
      <xdr:nvPicPr>
        <xdr:cNvPr id="451" name="Grafik 450" hidden="1"/>
        <xdr:cNvPicPr>
          <a:picLocks noChangeAspect="1"/>
        </xdr:cNvPicPr>
      </xdr:nvPicPr>
      <xdr:blipFill>
        <a:blip xmlns:r="http://schemas.openxmlformats.org/officeDocument/2006/relationships" r:embed="rId1" cstate="print"/>
        <a:stretch>
          <a:fillRect/>
        </a:stretch>
      </xdr:blipFill>
      <xdr:spPr>
        <a:xfrm>
          <a:off x="3524250" y="41338500"/>
          <a:ext cx="834367" cy="1106"/>
        </a:xfrm>
        <a:prstGeom prst="rect">
          <a:avLst/>
        </a:prstGeom>
        <a:noFill/>
        <a:ln>
          <a:noFill/>
        </a:ln>
      </xdr:spPr>
    </xdr:pic>
    <xdr:clientData/>
  </xdr:twoCellAnchor>
  <xdr:twoCellAnchor editAs="oneCell">
    <xdr:from>
      <xdr:col>13</xdr:col>
      <xdr:colOff>695325</xdr:colOff>
      <xdr:row>177</xdr:row>
      <xdr:rowOff>57150</xdr:rowOff>
    </xdr:from>
    <xdr:to>
      <xdr:col>17</xdr:col>
      <xdr:colOff>5692</xdr:colOff>
      <xdr:row>177</xdr:row>
      <xdr:rowOff>58256</xdr:rowOff>
    </xdr:to>
    <xdr:pic>
      <xdr:nvPicPr>
        <xdr:cNvPr id="452" name="Grafik 451" hidden="1"/>
        <xdr:cNvPicPr>
          <a:picLocks noChangeAspect="1"/>
        </xdr:cNvPicPr>
      </xdr:nvPicPr>
      <xdr:blipFill>
        <a:blip xmlns:r="http://schemas.openxmlformats.org/officeDocument/2006/relationships" r:embed="rId1" cstate="print"/>
        <a:stretch>
          <a:fillRect/>
        </a:stretch>
      </xdr:blipFill>
      <xdr:spPr>
        <a:xfrm>
          <a:off x="4038600" y="41338500"/>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453" name="Grafik 452" hidden="1"/>
        <xdr:cNvPicPr>
          <a:picLocks noChangeAspect="1"/>
        </xdr:cNvPicPr>
      </xdr:nvPicPr>
      <xdr:blipFill>
        <a:blip xmlns:r="http://schemas.openxmlformats.org/officeDocument/2006/relationships" r:embed="rId1" cstate="print"/>
        <a:stretch>
          <a:fillRect/>
        </a:stretch>
      </xdr:blipFill>
      <xdr:spPr>
        <a:xfrm>
          <a:off x="1466849" y="43900724"/>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454" name="Grafik 453" hidden="1"/>
        <xdr:cNvPicPr>
          <a:picLocks noChangeAspect="1"/>
        </xdr:cNvPicPr>
      </xdr:nvPicPr>
      <xdr:blipFill>
        <a:blip xmlns:r="http://schemas.openxmlformats.org/officeDocument/2006/relationships" r:embed="rId1" cstate="print"/>
        <a:stretch>
          <a:fillRect/>
        </a:stretch>
      </xdr:blipFill>
      <xdr:spPr>
        <a:xfrm>
          <a:off x="952500" y="43681650"/>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171450</xdr:rowOff>
    </xdr:to>
    <xdr:pic>
      <xdr:nvPicPr>
        <xdr:cNvPr id="455"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624661"/>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171449</xdr:rowOff>
    </xdr:to>
    <xdr:pic>
      <xdr:nvPicPr>
        <xdr:cNvPr id="456"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94209"/>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238125</xdr:rowOff>
    </xdr:to>
    <xdr:pic>
      <xdr:nvPicPr>
        <xdr:cNvPr id="457"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957411"/>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209550</xdr:rowOff>
    </xdr:to>
    <xdr:pic>
      <xdr:nvPicPr>
        <xdr:cNvPr id="458"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625375"/>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209550</xdr:rowOff>
    </xdr:to>
    <xdr:pic>
      <xdr:nvPicPr>
        <xdr:cNvPr id="459"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959711"/>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460"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624500"/>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247650</xdr:rowOff>
    </xdr:to>
    <xdr:pic>
      <xdr:nvPicPr>
        <xdr:cNvPr id="46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282224"/>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200025</xdr:rowOff>
    </xdr:to>
    <xdr:pic>
      <xdr:nvPicPr>
        <xdr:cNvPr id="46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91911"/>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95250</xdr:rowOff>
    </xdr:to>
    <xdr:pic>
      <xdr:nvPicPr>
        <xdr:cNvPr id="463"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940763"/>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464" name="Grafik 463" hidden="1"/>
        <xdr:cNvPicPr>
          <a:picLocks noChangeAspect="1"/>
        </xdr:cNvPicPr>
      </xdr:nvPicPr>
      <xdr:blipFill>
        <a:blip xmlns:r="http://schemas.openxmlformats.org/officeDocument/2006/relationships" r:embed="rId1" cstate="print"/>
        <a:stretch>
          <a:fillRect/>
        </a:stretch>
      </xdr:blipFill>
      <xdr:spPr>
        <a:xfrm>
          <a:off x="1466850" y="43681650"/>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465" name="Grafik 464" hidden="1"/>
        <xdr:cNvPicPr>
          <a:picLocks noChangeAspect="1"/>
        </xdr:cNvPicPr>
      </xdr:nvPicPr>
      <xdr:blipFill>
        <a:blip xmlns:r="http://schemas.openxmlformats.org/officeDocument/2006/relationships" r:embed="rId1" cstate="print"/>
        <a:stretch>
          <a:fillRect/>
        </a:stretch>
      </xdr:blipFill>
      <xdr:spPr>
        <a:xfrm>
          <a:off x="1981200" y="43681650"/>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466" name="Grafik 465" hidden="1"/>
        <xdr:cNvPicPr>
          <a:picLocks noChangeAspect="1"/>
        </xdr:cNvPicPr>
      </xdr:nvPicPr>
      <xdr:blipFill>
        <a:blip xmlns:r="http://schemas.openxmlformats.org/officeDocument/2006/relationships" r:embed="rId1" cstate="print"/>
        <a:stretch>
          <a:fillRect/>
        </a:stretch>
      </xdr:blipFill>
      <xdr:spPr>
        <a:xfrm>
          <a:off x="2495550" y="43681650"/>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467" name="Grafik 466" hidden="1"/>
        <xdr:cNvPicPr>
          <a:picLocks noChangeAspect="1"/>
        </xdr:cNvPicPr>
      </xdr:nvPicPr>
      <xdr:blipFill>
        <a:blip xmlns:r="http://schemas.openxmlformats.org/officeDocument/2006/relationships" r:embed="rId1" cstate="print"/>
        <a:stretch>
          <a:fillRect/>
        </a:stretch>
      </xdr:blipFill>
      <xdr:spPr>
        <a:xfrm>
          <a:off x="3009900" y="43681650"/>
          <a:ext cx="834367" cy="1106"/>
        </a:xfrm>
        <a:prstGeom prst="rect">
          <a:avLst/>
        </a:prstGeom>
        <a:noFill/>
        <a:ln>
          <a:noFill/>
        </a:ln>
      </xdr:spPr>
    </xdr:pic>
    <xdr:clientData/>
  </xdr:twoCellAnchor>
  <xdr:twoCellAnchor editAs="oneCell">
    <xdr:from>
      <xdr:col>11</xdr:col>
      <xdr:colOff>695325</xdr:colOff>
      <xdr:row>187</xdr:row>
      <xdr:rowOff>57150</xdr:rowOff>
    </xdr:from>
    <xdr:to>
      <xdr:col>15</xdr:col>
      <xdr:colOff>15217</xdr:colOff>
      <xdr:row>187</xdr:row>
      <xdr:rowOff>58256</xdr:rowOff>
    </xdr:to>
    <xdr:pic>
      <xdr:nvPicPr>
        <xdr:cNvPr id="468" name="Grafik 467" hidden="1"/>
        <xdr:cNvPicPr>
          <a:picLocks noChangeAspect="1"/>
        </xdr:cNvPicPr>
      </xdr:nvPicPr>
      <xdr:blipFill>
        <a:blip xmlns:r="http://schemas.openxmlformats.org/officeDocument/2006/relationships" r:embed="rId1" cstate="print"/>
        <a:stretch>
          <a:fillRect/>
        </a:stretch>
      </xdr:blipFill>
      <xdr:spPr>
        <a:xfrm>
          <a:off x="3524250" y="43681650"/>
          <a:ext cx="834367" cy="1106"/>
        </a:xfrm>
        <a:prstGeom prst="rect">
          <a:avLst/>
        </a:prstGeom>
        <a:noFill/>
        <a:ln>
          <a:noFill/>
        </a:ln>
      </xdr:spPr>
    </xdr:pic>
    <xdr:clientData/>
  </xdr:twoCellAnchor>
  <xdr:twoCellAnchor editAs="oneCell">
    <xdr:from>
      <xdr:col>13</xdr:col>
      <xdr:colOff>695325</xdr:colOff>
      <xdr:row>187</xdr:row>
      <xdr:rowOff>57150</xdr:rowOff>
    </xdr:from>
    <xdr:to>
      <xdr:col>17</xdr:col>
      <xdr:colOff>5692</xdr:colOff>
      <xdr:row>187</xdr:row>
      <xdr:rowOff>58256</xdr:rowOff>
    </xdr:to>
    <xdr:pic>
      <xdr:nvPicPr>
        <xdr:cNvPr id="469" name="Grafik 468" hidden="1"/>
        <xdr:cNvPicPr>
          <a:picLocks noChangeAspect="1"/>
        </xdr:cNvPicPr>
      </xdr:nvPicPr>
      <xdr:blipFill>
        <a:blip xmlns:r="http://schemas.openxmlformats.org/officeDocument/2006/relationships" r:embed="rId1" cstate="print"/>
        <a:stretch>
          <a:fillRect/>
        </a:stretch>
      </xdr:blipFill>
      <xdr:spPr>
        <a:xfrm>
          <a:off x="4038600" y="43681650"/>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470" name="Grafik 469" hidden="1"/>
        <xdr:cNvPicPr>
          <a:picLocks noChangeAspect="1"/>
        </xdr:cNvPicPr>
      </xdr:nvPicPr>
      <xdr:blipFill>
        <a:blip xmlns:r="http://schemas.openxmlformats.org/officeDocument/2006/relationships" r:embed="rId1" cstate="print"/>
        <a:stretch>
          <a:fillRect/>
        </a:stretch>
      </xdr:blipFill>
      <xdr:spPr>
        <a:xfrm>
          <a:off x="952500" y="46015275"/>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471" name="Grafik 470" hidden="1"/>
        <xdr:cNvPicPr>
          <a:picLocks noChangeAspect="1"/>
        </xdr:cNvPicPr>
      </xdr:nvPicPr>
      <xdr:blipFill>
        <a:blip xmlns:r="http://schemas.openxmlformats.org/officeDocument/2006/relationships" r:embed="rId1" cstate="print"/>
        <a:stretch>
          <a:fillRect/>
        </a:stretch>
      </xdr:blipFill>
      <xdr:spPr>
        <a:xfrm>
          <a:off x="1466850" y="46015275"/>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472" name="Grafik 471" hidden="1"/>
        <xdr:cNvPicPr>
          <a:picLocks noChangeAspect="1"/>
        </xdr:cNvPicPr>
      </xdr:nvPicPr>
      <xdr:blipFill>
        <a:blip xmlns:r="http://schemas.openxmlformats.org/officeDocument/2006/relationships" r:embed="rId1" cstate="print"/>
        <a:stretch>
          <a:fillRect/>
        </a:stretch>
      </xdr:blipFill>
      <xdr:spPr>
        <a:xfrm>
          <a:off x="1981200" y="46015275"/>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473" name="Grafik 472" hidden="1"/>
        <xdr:cNvPicPr>
          <a:picLocks noChangeAspect="1"/>
        </xdr:cNvPicPr>
      </xdr:nvPicPr>
      <xdr:blipFill>
        <a:blip xmlns:r="http://schemas.openxmlformats.org/officeDocument/2006/relationships" r:embed="rId1" cstate="print"/>
        <a:stretch>
          <a:fillRect/>
        </a:stretch>
      </xdr:blipFill>
      <xdr:spPr>
        <a:xfrm>
          <a:off x="2495550" y="46015275"/>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474" name="Grafik 473" hidden="1"/>
        <xdr:cNvPicPr>
          <a:picLocks noChangeAspect="1"/>
        </xdr:cNvPicPr>
      </xdr:nvPicPr>
      <xdr:blipFill>
        <a:blip xmlns:r="http://schemas.openxmlformats.org/officeDocument/2006/relationships" r:embed="rId1" cstate="print"/>
        <a:stretch>
          <a:fillRect/>
        </a:stretch>
      </xdr:blipFill>
      <xdr:spPr>
        <a:xfrm>
          <a:off x="3009900" y="46015275"/>
          <a:ext cx="834367" cy="1106"/>
        </a:xfrm>
        <a:prstGeom prst="rect">
          <a:avLst/>
        </a:prstGeom>
        <a:noFill/>
        <a:ln>
          <a:noFill/>
        </a:ln>
      </xdr:spPr>
    </xdr:pic>
    <xdr:clientData/>
  </xdr:twoCellAnchor>
  <xdr:twoCellAnchor editAs="oneCell">
    <xdr:from>
      <xdr:col>11</xdr:col>
      <xdr:colOff>695325</xdr:colOff>
      <xdr:row>197</xdr:row>
      <xdr:rowOff>57150</xdr:rowOff>
    </xdr:from>
    <xdr:to>
      <xdr:col>15</xdr:col>
      <xdr:colOff>15217</xdr:colOff>
      <xdr:row>197</xdr:row>
      <xdr:rowOff>58256</xdr:rowOff>
    </xdr:to>
    <xdr:pic>
      <xdr:nvPicPr>
        <xdr:cNvPr id="475" name="Grafik 474" hidden="1"/>
        <xdr:cNvPicPr>
          <a:picLocks noChangeAspect="1"/>
        </xdr:cNvPicPr>
      </xdr:nvPicPr>
      <xdr:blipFill>
        <a:blip xmlns:r="http://schemas.openxmlformats.org/officeDocument/2006/relationships" r:embed="rId1" cstate="print"/>
        <a:stretch>
          <a:fillRect/>
        </a:stretch>
      </xdr:blipFill>
      <xdr:spPr>
        <a:xfrm>
          <a:off x="3524250" y="46015275"/>
          <a:ext cx="834367" cy="1106"/>
        </a:xfrm>
        <a:prstGeom prst="rect">
          <a:avLst/>
        </a:prstGeom>
        <a:noFill/>
        <a:ln>
          <a:noFill/>
        </a:ln>
      </xdr:spPr>
    </xdr:pic>
    <xdr:clientData/>
  </xdr:twoCellAnchor>
  <xdr:twoCellAnchor editAs="oneCell">
    <xdr:from>
      <xdr:col>13</xdr:col>
      <xdr:colOff>695325</xdr:colOff>
      <xdr:row>197</xdr:row>
      <xdr:rowOff>57150</xdr:rowOff>
    </xdr:from>
    <xdr:to>
      <xdr:col>17</xdr:col>
      <xdr:colOff>5692</xdr:colOff>
      <xdr:row>197</xdr:row>
      <xdr:rowOff>58256</xdr:rowOff>
    </xdr:to>
    <xdr:pic>
      <xdr:nvPicPr>
        <xdr:cNvPr id="476" name="Grafik 475" hidden="1"/>
        <xdr:cNvPicPr>
          <a:picLocks noChangeAspect="1"/>
        </xdr:cNvPicPr>
      </xdr:nvPicPr>
      <xdr:blipFill>
        <a:blip xmlns:r="http://schemas.openxmlformats.org/officeDocument/2006/relationships" r:embed="rId1" cstate="print"/>
        <a:stretch>
          <a:fillRect/>
        </a:stretch>
      </xdr:blipFill>
      <xdr:spPr>
        <a:xfrm>
          <a:off x="4038600" y="46015275"/>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477" name="Grafik 476" hidden="1"/>
        <xdr:cNvPicPr>
          <a:picLocks noChangeAspect="1"/>
        </xdr:cNvPicPr>
      </xdr:nvPicPr>
      <xdr:blipFill>
        <a:blip xmlns:r="http://schemas.openxmlformats.org/officeDocument/2006/relationships" r:embed="rId1" cstate="print"/>
        <a:stretch>
          <a:fillRect/>
        </a:stretch>
      </xdr:blipFill>
      <xdr:spPr>
        <a:xfrm>
          <a:off x="952500" y="48348900"/>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478" name="Grafik 477" hidden="1"/>
        <xdr:cNvPicPr>
          <a:picLocks noChangeAspect="1"/>
        </xdr:cNvPicPr>
      </xdr:nvPicPr>
      <xdr:blipFill>
        <a:blip xmlns:r="http://schemas.openxmlformats.org/officeDocument/2006/relationships" r:embed="rId1" cstate="print"/>
        <a:stretch>
          <a:fillRect/>
        </a:stretch>
      </xdr:blipFill>
      <xdr:spPr>
        <a:xfrm>
          <a:off x="1466850" y="48348900"/>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479" name="Grafik 478" hidden="1"/>
        <xdr:cNvPicPr>
          <a:picLocks noChangeAspect="1"/>
        </xdr:cNvPicPr>
      </xdr:nvPicPr>
      <xdr:blipFill>
        <a:blip xmlns:r="http://schemas.openxmlformats.org/officeDocument/2006/relationships" r:embed="rId1" cstate="print"/>
        <a:stretch>
          <a:fillRect/>
        </a:stretch>
      </xdr:blipFill>
      <xdr:spPr>
        <a:xfrm>
          <a:off x="1981200" y="48348900"/>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480" name="Grafik 479" hidden="1"/>
        <xdr:cNvPicPr>
          <a:picLocks noChangeAspect="1"/>
        </xdr:cNvPicPr>
      </xdr:nvPicPr>
      <xdr:blipFill>
        <a:blip xmlns:r="http://schemas.openxmlformats.org/officeDocument/2006/relationships" r:embed="rId1" cstate="print"/>
        <a:stretch>
          <a:fillRect/>
        </a:stretch>
      </xdr:blipFill>
      <xdr:spPr>
        <a:xfrm>
          <a:off x="2495550" y="48348900"/>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481" name="Grafik 480" hidden="1"/>
        <xdr:cNvPicPr>
          <a:picLocks noChangeAspect="1"/>
        </xdr:cNvPicPr>
      </xdr:nvPicPr>
      <xdr:blipFill>
        <a:blip xmlns:r="http://schemas.openxmlformats.org/officeDocument/2006/relationships" r:embed="rId1" cstate="print"/>
        <a:stretch>
          <a:fillRect/>
        </a:stretch>
      </xdr:blipFill>
      <xdr:spPr>
        <a:xfrm>
          <a:off x="3009900" y="48348900"/>
          <a:ext cx="834367" cy="1106"/>
        </a:xfrm>
        <a:prstGeom prst="rect">
          <a:avLst/>
        </a:prstGeom>
        <a:noFill/>
        <a:ln>
          <a:noFill/>
        </a:ln>
      </xdr:spPr>
    </xdr:pic>
    <xdr:clientData/>
  </xdr:twoCellAnchor>
  <xdr:twoCellAnchor editAs="oneCell">
    <xdr:from>
      <xdr:col>11</xdr:col>
      <xdr:colOff>695325</xdr:colOff>
      <xdr:row>207</xdr:row>
      <xdr:rowOff>57150</xdr:rowOff>
    </xdr:from>
    <xdr:to>
      <xdr:col>15</xdr:col>
      <xdr:colOff>15217</xdr:colOff>
      <xdr:row>207</xdr:row>
      <xdr:rowOff>58256</xdr:rowOff>
    </xdr:to>
    <xdr:pic>
      <xdr:nvPicPr>
        <xdr:cNvPr id="482" name="Grafik 481" hidden="1"/>
        <xdr:cNvPicPr>
          <a:picLocks noChangeAspect="1"/>
        </xdr:cNvPicPr>
      </xdr:nvPicPr>
      <xdr:blipFill>
        <a:blip xmlns:r="http://schemas.openxmlformats.org/officeDocument/2006/relationships" r:embed="rId1" cstate="print"/>
        <a:stretch>
          <a:fillRect/>
        </a:stretch>
      </xdr:blipFill>
      <xdr:spPr>
        <a:xfrm>
          <a:off x="3524250" y="48348900"/>
          <a:ext cx="834367" cy="1106"/>
        </a:xfrm>
        <a:prstGeom prst="rect">
          <a:avLst/>
        </a:prstGeom>
        <a:noFill/>
        <a:ln>
          <a:noFill/>
        </a:ln>
      </xdr:spPr>
    </xdr:pic>
    <xdr:clientData/>
  </xdr:twoCellAnchor>
  <xdr:twoCellAnchor editAs="oneCell">
    <xdr:from>
      <xdr:col>13</xdr:col>
      <xdr:colOff>695325</xdr:colOff>
      <xdr:row>207</xdr:row>
      <xdr:rowOff>57150</xdr:rowOff>
    </xdr:from>
    <xdr:to>
      <xdr:col>17</xdr:col>
      <xdr:colOff>5692</xdr:colOff>
      <xdr:row>207</xdr:row>
      <xdr:rowOff>58256</xdr:rowOff>
    </xdr:to>
    <xdr:pic>
      <xdr:nvPicPr>
        <xdr:cNvPr id="483" name="Grafik 482" hidden="1"/>
        <xdr:cNvPicPr>
          <a:picLocks noChangeAspect="1"/>
        </xdr:cNvPicPr>
      </xdr:nvPicPr>
      <xdr:blipFill>
        <a:blip xmlns:r="http://schemas.openxmlformats.org/officeDocument/2006/relationships" r:embed="rId1" cstate="print"/>
        <a:stretch>
          <a:fillRect/>
        </a:stretch>
      </xdr:blipFill>
      <xdr:spPr>
        <a:xfrm>
          <a:off x="4038600" y="48348900"/>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484" name="Grafik 483" hidden="1"/>
        <xdr:cNvPicPr>
          <a:picLocks noChangeAspect="1"/>
        </xdr:cNvPicPr>
      </xdr:nvPicPr>
      <xdr:blipFill>
        <a:blip xmlns:r="http://schemas.openxmlformats.org/officeDocument/2006/relationships" r:embed="rId1" cstate="print"/>
        <a:stretch>
          <a:fillRect/>
        </a:stretch>
      </xdr:blipFill>
      <xdr:spPr>
        <a:xfrm>
          <a:off x="952500" y="50682525"/>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485" name="Grafik 484" hidden="1"/>
        <xdr:cNvPicPr>
          <a:picLocks noChangeAspect="1"/>
        </xdr:cNvPicPr>
      </xdr:nvPicPr>
      <xdr:blipFill>
        <a:blip xmlns:r="http://schemas.openxmlformats.org/officeDocument/2006/relationships" r:embed="rId1" cstate="print"/>
        <a:stretch>
          <a:fillRect/>
        </a:stretch>
      </xdr:blipFill>
      <xdr:spPr>
        <a:xfrm>
          <a:off x="1466850" y="50682525"/>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486" name="Grafik 485" hidden="1"/>
        <xdr:cNvPicPr>
          <a:picLocks noChangeAspect="1"/>
        </xdr:cNvPicPr>
      </xdr:nvPicPr>
      <xdr:blipFill>
        <a:blip xmlns:r="http://schemas.openxmlformats.org/officeDocument/2006/relationships" r:embed="rId1" cstate="print"/>
        <a:stretch>
          <a:fillRect/>
        </a:stretch>
      </xdr:blipFill>
      <xdr:spPr>
        <a:xfrm>
          <a:off x="1981200" y="50682525"/>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487" name="Grafik 486" hidden="1"/>
        <xdr:cNvPicPr>
          <a:picLocks noChangeAspect="1"/>
        </xdr:cNvPicPr>
      </xdr:nvPicPr>
      <xdr:blipFill>
        <a:blip xmlns:r="http://schemas.openxmlformats.org/officeDocument/2006/relationships" r:embed="rId1" cstate="print"/>
        <a:stretch>
          <a:fillRect/>
        </a:stretch>
      </xdr:blipFill>
      <xdr:spPr>
        <a:xfrm>
          <a:off x="2495550" y="50682525"/>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488" name="Grafik 487" hidden="1"/>
        <xdr:cNvPicPr>
          <a:picLocks noChangeAspect="1"/>
        </xdr:cNvPicPr>
      </xdr:nvPicPr>
      <xdr:blipFill>
        <a:blip xmlns:r="http://schemas.openxmlformats.org/officeDocument/2006/relationships" r:embed="rId1" cstate="print"/>
        <a:stretch>
          <a:fillRect/>
        </a:stretch>
      </xdr:blipFill>
      <xdr:spPr>
        <a:xfrm>
          <a:off x="3009900" y="50682525"/>
          <a:ext cx="834367" cy="1106"/>
        </a:xfrm>
        <a:prstGeom prst="rect">
          <a:avLst/>
        </a:prstGeom>
        <a:noFill/>
        <a:ln>
          <a:noFill/>
        </a:ln>
      </xdr:spPr>
    </xdr:pic>
    <xdr:clientData/>
  </xdr:twoCellAnchor>
  <xdr:twoCellAnchor editAs="oneCell">
    <xdr:from>
      <xdr:col>11</xdr:col>
      <xdr:colOff>695325</xdr:colOff>
      <xdr:row>217</xdr:row>
      <xdr:rowOff>57150</xdr:rowOff>
    </xdr:from>
    <xdr:to>
      <xdr:col>15</xdr:col>
      <xdr:colOff>15217</xdr:colOff>
      <xdr:row>217</xdr:row>
      <xdr:rowOff>58256</xdr:rowOff>
    </xdr:to>
    <xdr:pic>
      <xdr:nvPicPr>
        <xdr:cNvPr id="489" name="Grafik 488" hidden="1"/>
        <xdr:cNvPicPr>
          <a:picLocks noChangeAspect="1"/>
        </xdr:cNvPicPr>
      </xdr:nvPicPr>
      <xdr:blipFill>
        <a:blip xmlns:r="http://schemas.openxmlformats.org/officeDocument/2006/relationships" r:embed="rId1" cstate="print"/>
        <a:stretch>
          <a:fillRect/>
        </a:stretch>
      </xdr:blipFill>
      <xdr:spPr>
        <a:xfrm>
          <a:off x="3524250" y="50682525"/>
          <a:ext cx="834367" cy="1106"/>
        </a:xfrm>
        <a:prstGeom prst="rect">
          <a:avLst/>
        </a:prstGeom>
        <a:noFill/>
        <a:ln>
          <a:noFill/>
        </a:ln>
      </xdr:spPr>
    </xdr:pic>
    <xdr:clientData/>
  </xdr:twoCellAnchor>
  <xdr:twoCellAnchor editAs="oneCell">
    <xdr:from>
      <xdr:col>13</xdr:col>
      <xdr:colOff>695325</xdr:colOff>
      <xdr:row>217</xdr:row>
      <xdr:rowOff>57150</xdr:rowOff>
    </xdr:from>
    <xdr:to>
      <xdr:col>17</xdr:col>
      <xdr:colOff>5692</xdr:colOff>
      <xdr:row>217</xdr:row>
      <xdr:rowOff>58256</xdr:rowOff>
    </xdr:to>
    <xdr:pic>
      <xdr:nvPicPr>
        <xdr:cNvPr id="490" name="Grafik 489" hidden="1"/>
        <xdr:cNvPicPr>
          <a:picLocks noChangeAspect="1"/>
        </xdr:cNvPicPr>
      </xdr:nvPicPr>
      <xdr:blipFill>
        <a:blip xmlns:r="http://schemas.openxmlformats.org/officeDocument/2006/relationships" r:embed="rId1" cstate="print"/>
        <a:stretch>
          <a:fillRect/>
        </a:stretch>
      </xdr:blipFill>
      <xdr:spPr>
        <a:xfrm>
          <a:off x="4038600" y="50682525"/>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491" name="Grafik 490" hidden="1"/>
        <xdr:cNvPicPr>
          <a:picLocks noChangeAspect="1"/>
        </xdr:cNvPicPr>
      </xdr:nvPicPr>
      <xdr:blipFill>
        <a:blip xmlns:r="http://schemas.openxmlformats.org/officeDocument/2006/relationships" r:embed="rId1" cstate="print"/>
        <a:stretch>
          <a:fillRect/>
        </a:stretch>
      </xdr:blipFill>
      <xdr:spPr>
        <a:xfrm>
          <a:off x="952500" y="53016150"/>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492" name="Grafik 491" hidden="1"/>
        <xdr:cNvPicPr>
          <a:picLocks noChangeAspect="1"/>
        </xdr:cNvPicPr>
      </xdr:nvPicPr>
      <xdr:blipFill>
        <a:blip xmlns:r="http://schemas.openxmlformats.org/officeDocument/2006/relationships" r:embed="rId1" cstate="print"/>
        <a:stretch>
          <a:fillRect/>
        </a:stretch>
      </xdr:blipFill>
      <xdr:spPr>
        <a:xfrm>
          <a:off x="1466850" y="53016150"/>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493" name="Grafik 492" hidden="1"/>
        <xdr:cNvPicPr>
          <a:picLocks noChangeAspect="1"/>
        </xdr:cNvPicPr>
      </xdr:nvPicPr>
      <xdr:blipFill>
        <a:blip xmlns:r="http://schemas.openxmlformats.org/officeDocument/2006/relationships" r:embed="rId1" cstate="print"/>
        <a:stretch>
          <a:fillRect/>
        </a:stretch>
      </xdr:blipFill>
      <xdr:spPr>
        <a:xfrm>
          <a:off x="1981200" y="53016150"/>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494" name="Grafik 493" hidden="1"/>
        <xdr:cNvPicPr>
          <a:picLocks noChangeAspect="1"/>
        </xdr:cNvPicPr>
      </xdr:nvPicPr>
      <xdr:blipFill>
        <a:blip xmlns:r="http://schemas.openxmlformats.org/officeDocument/2006/relationships" r:embed="rId1" cstate="print"/>
        <a:stretch>
          <a:fillRect/>
        </a:stretch>
      </xdr:blipFill>
      <xdr:spPr>
        <a:xfrm>
          <a:off x="2495550" y="53016150"/>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495" name="Grafik 494" hidden="1"/>
        <xdr:cNvPicPr>
          <a:picLocks noChangeAspect="1"/>
        </xdr:cNvPicPr>
      </xdr:nvPicPr>
      <xdr:blipFill>
        <a:blip xmlns:r="http://schemas.openxmlformats.org/officeDocument/2006/relationships" r:embed="rId1" cstate="print"/>
        <a:stretch>
          <a:fillRect/>
        </a:stretch>
      </xdr:blipFill>
      <xdr:spPr>
        <a:xfrm>
          <a:off x="3009900" y="53016150"/>
          <a:ext cx="834367" cy="1106"/>
        </a:xfrm>
        <a:prstGeom prst="rect">
          <a:avLst/>
        </a:prstGeom>
        <a:noFill/>
        <a:ln>
          <a:noFill/>
        </a:ln>
      </xdr:spPr>
    </xdr:pic>
    <xdr:clientData/>
  </xdr:twoCellAnchor>
  <xdr:twoCellAnchor editAs="oneCell">
    <xdr:from>
      <xdr:col>11</xdr:col>
      <xdr:colOff>695325</xdr:colOff>
      <xdr:row>227</xdr:row>
      <xdr:rowOff>57150</xdr:rowOff>
    </xdr:from>
    <xdr:to>
      <xdr:col>15</xdr:col>
      <xdr:colOff>15217</xdr:colOff>
      <xdr:row>227</xdr:row>
      <xdr:rowOff>58256</xdr:rowOff>
    </xdr:to>
    <xdr:pic>
      <xdr:nvPicPr>
        <xdr:cNvPr id="496" name="Grafik 495" hidden="1"/>
        <xdr:cNvPicPr>
          <a:picLocks noChangeAspect="1"/>
        </xdr:cNvPicPr>
      </xdr:nvPicPr>
      <xdr:blipFill>
        <a:blip xmlns:r="http://schemas.openxmlformats.org/officeDocument/2006/relationships" r:embed="rId1" cstate="print"/>
        <a:stretch>
          <a:fillRect/>
        </a:stretch>
      </xdr:blipFill>
      <xdr:spPr>
        <a:xfrm>
          <a:off x="3524250" y="53016150"/>
          <a:ext cx="834367" cy="1106"/>
        </a:xfrm>
        <a:prstGeom prst="rect">
          <a:avLst/>
        </a:prstGeom>
        <a:noFill/>
        <a:ln>
          <a:noFill/>
        </a:ln>
      </xdr:spPr>
    </xdr:pic>
    <xdr:clientData/>
  </xdr:twoCellAnchor>
  <xdr:twoCellAnchor editAs="oneCell">
    <xdr:from>
      <xdr:col>13</xdr:col>
      <xdr:colOff>695325</xdr:colOff>
      <xdr:row>227</xdr:row>
      <xdr:rowOff>57150</xdr:rowOff>
    </xdr:from>
    <xdr:to>
      <xdr:col>17</xdr:col>
      <xdr:colOff>5692</xdr:colOff>
      <xdr:row>227</xdr:row>
      <xdr:rowOff>58256</xdr:rowOff>
    </xdr:to>
    <xdr:pic>
      <xdr:nvPicPr>
        <xdr:cNvPr id="497" name="Grafik 496" hidden="1"/>
        <xdr:cNvPicPr>
          <a:picLocks noChangeAspect="1"/>
        </xdr:cNvPicPr>
      </xdr:nvPicPr>
      <xdr:blipFill>
        <a:blip xmlns:r="http://schemas.openxmlformats.org/officeDocument/2006/relationships" r:embed="rId1" cstate="print"/>
        <a:stretch>
          <a:fillRect/>
        </a:stretch>
      </xdr:blipFill>
      <xdr:spPr>
        <a:xfrm>
          <a:off x="4038600" y="53016150"/>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498" name="Grafik 497" hidden="1"/>
        <xdr:cNvPicPr>
          <a:picLocks noChangeAspect="1"/>
        </xdr:cNvPicPr>
      </xdr:nvPicPr>
      <xdr:blipFill>
        <a:blip xmlns:r="http://schemas.openxmlformats.org/officeDocument/2006/relationships" r:embed="rId1" cstate="print"/>
        <a:stretch>
          <a:fillRect/>
        </a:stretch>
      </xdr:blipFill>
      <xdr:spPr>
        <a:xfrm>
          <a:off x="952500" y="55349775"/>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499" name="Grafik 498" hidden="1"/>
        <xdr:cNvPicPr>
          <a:picLocks noChangeAspect="1"/>
        </xdr:cNvPicPr>
      </xdr:nvPicPr>
      <xdr:blipFill>
        <a:blip xmlns:r="http://schemas.openxmlformats.org/officeDocument/2006/relationships" r:embed="rId1" cstate="print"/>
        <a:stretch>
          <a:fillRect/>
        </a:stretch>
      </xdr:blipFill>
      <xdr:spPr>
        <a:xfrm>
          <a:off x="1466850" y="55349775"/>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500" name="Grafik 499" hidden="1"/>
        <xdr:cNvPicPr>
          <a:picLocks noChangeAspect="1"/>
        </xdr:cNvPicPr>
      </xdr:nvPicPr>
      <xdr:blipFill>
        <a:blip xmlns:r="http://schemas.openxmlformats.org/officeDocument/2006/relationships" r:embed="rId1" cstate="print"/>
        <a:stretch>
          <a:fillRect/>
        </a:stretch>
      </xdr:blipFill>
      <xdr:spPr>
        <a:xfrm>
          <a:off x="1981200" y="55349775"/>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501" name="Grafik 500" hidden="1"/>
        <xdr:cNvPicPr>
          <a:picLocks noChangeAspect="1"/>
        </xdr:cNvPicPr>
      </xdr:nvPicPr>
      <xdr:blipFill>
        <a:blip xmlns:r="http://schemas.openxmlformats.org/officeDocument/2006/relationships" r:embed="rId1" cstate="print"/>
        <a:stretch>
          <a:fillRect/>
        </a:stretch>
      </xdr:blipFill>
      <xdr:spPr>
        <a:xfrm>
          <a:off x="2495550" y="55349775"/>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502" name="Grafik 501" hidden="1"/>
        <xdr:cNvPicPr>
          <a:picLocks noChangeAspect="1"/>
        </xdr:cNvPicPr>
      </xdr:nvPicPr>
      <xdr:blipFill>
        <a:blip xmlns:r="http://schemas.openxmlformats.org/officeDocument/2006/relationships" r:embed="rId1" cstate="print"/>
        <a:stretch>
          <a:fillRect/>
        </a:stretch>
      </xdr:blipFill>
      <xdr:spPr>
        <a:xfrm>
          <a:off x="3009900" y="55349775"/>
          <a:ext cx="834367" cy="1106"/>
        </a:xfrm>
        <a:prstGeom prst="rect">
          <a:avLst/>
        </a:prstGeom>
        <a:noFill/>
        <a:ln>
          <a:noFill/>
        </a:ln>
      </xdr:spPr>
    </xdr:pic>
    <xdr:clientData/>
  </xdr:twoCellAnchor>
  <xdr:twoCellAnchor editAs="oneCell">
    <xdr:from>
      <xdr:col>11</xdr:col>
      <xdr:colOff>695325</xdr:colOff>
      <xdr:row>237</xdr:row>
      <xdr:rowOff>57150</xdr:rowOff>
    </xdr:from>
    <xdr:to>
      <xdr:col>15</xdr:col>
      <xdr:colOff>15217</xdr:colOff>
      <xdr:row>237</xdr:row>
      <xdr:rowOff>58256</xdr:rowOff>
    </xdr:to>
    <xdr:pic>
      <xdr:nvPicPr>
        <xdr:cNvPr id="503" name="Grafik 502" hidden="1"/>
        <xdr:cNvPicPr>
          <a:picLocks noChangeAspect="1"/>
        </xdr:cNvPicPr>
      </xdr:nvPicPr>
      <xdr:blipFill>
        <a:blip xmlns:r="http://schemas.openxmlformats.org/officeDocument/2006/relationships" r:embed="rId1" cstate="print"/>
        <a:stretch>
          <a:fillRect/>
        </a:stretch>
      </xdr:blipFill>
      <xdr:spPr>
        <a:xfrm>
          <a:off x="3524250" y="55349775"/>
          <a:ext cx="834367" cy="1106"/>
        </a:xfrm>
        <a:prstGeom prst="rect">
          <a:avLst/>
        </a:prstGeom>
        <a:noFill/>
        <a:ln>
          <a:noFill/>
        </a:ln>
      </xdr:spPr>
    </xdr:pic>
    <xdr:clientData/>
  </xdr:twoCellAnchor>
  <xdr:twoCellAnchor editAs="oneCell">
    <xdr:from>
      <xdr:col>13</xdr:col>
      <xdr:colOff>695325</xdr:colOff>
      <xdr:row>237</xdr:row>
      <xdr:rowOff>57150</xdr:rowOff>
    </xdr:from>
    <xdr:to>
      <xdr:col>17</xdr:col>
      <xdr:colOff>5692</xdr:colOff>
      <xdr:row>237</xdr:row>
      <xdr:rowOff>58256</xdr:rowOff>
    </xdr:to>
    <xdr:pic>
      <xdr:nvPicPr>
        <xdr:cNvPr id="504" name="Grafik 503" hidden="1"/>
        <xdr:cNvPicPr>
          <a:picLocks noChangeAspect="1"/>
        </xdr:cNvPicPr>
      </xdr:nvPicPr>
      <xdr:blipFill>
        <a:blip xmlns:r="http://schemas.openxmlformats.org/officeDocument/2006/relationships" r:embed="rId1" cstate="print"/>
        <a:stretch>
          <a:fillRect/>
        </a:stretch>
      </xdr:blipFill>
      <xdr:spPr>
        <a:xfrm>
          <a:off x="4038600" y="55349775"/>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505" name="Grafik 504" hidden="1"/>
        <xdr:cNvPicPr>
          <a:picLocks noChangeAspect="1"/>
        </xdr:cNvPicPr>
      </xdr:nvPicPr>
      <xdr:blipFill>
        <a:blip xmlns:r="http://schemas.openxmlformats.org/officeDocument/2006/relationships" r:embed="rId1" cstate="print"/>
        <a:stretch>
          <a:fillRect/>
        </a:stretch>
      </xdr:blipFill>
      <xdr:spPr>
        <a:xfrm>
          <a:off x="952500" y="57683400"/>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506" name="Grafik 505" hidden="1"/>
        <xdr:cNvPicPr>
          <a:picLocks noChangeAspect="1"/>
        </xdr:cNvPicPr>
      </xdr:nvPicPr>
      <xdr:blipFill>
        <a:blip xmlns:r="http://schemas.openxmlformats.org/officeDocument/2006/relationships" r:embed="rId1" cstate="print"/>
        <a:stretch>
          <a:fillRect/>
        </a:stretch>
      </xdr:blipFill>
      <xdr:spPr>
        <a:xfrm>
          <a:off x="1466850" y="57683400"/>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507" name="Grafik 506" hidden="1"/>
        <xdr:cNvPicPr>
          <a:picLocks noChangeAspect="1"/>
        </xdr:cNvPicPr>
      </xdr:nvPicPr>
      <xdr:blipFill>
        <a:blip xmlns:r="http://schemas.openxmlformats.org/officeDocument/2006/relationships" r:embed="rId1" cstate="print"/>
        <a:stretch>
          <a:fillRect/>
        </a:stretch>
      </xdr:blipFill>
      <xdr:spPr>
        <a:xfrm>
          <a:off x="1981200" y="57683400"/>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508" name="Grafik 507" hidden="1"/>
        <xdr:cNvPicPr>
          <a:picLocks noChangeAspect="1"/>
        </xdr:cNvPicPr>
      </xdr:nvPicPr>
      <xdr:blipFill>
        <a:blip xmlns:r="http://schemas.openxmlformats.org/officeDocument/2006/relationships" r:embed="rId1" cstate="print"/>
        <a:stretch>
          <a:fillRect/>
        </a:stretch>
      </xdr:blipFill>
      <xdr:spPr>
        <a:xfrm>
          <a:off x="2495550" y="57683400"/>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509" name="Grafik 508" hidden="1"/>
        <xdr:cNvPicPr>
          <a:picLocks noChangeAspect="1"/>
        </xdr:cNvPicPr>
      </xdr:nvPicPr>
      <xdr:blipFill>
        <a:blip xmlns:r="http://schemas.openxmlformats.org/officeDocument/2006/relationships" r:embed="rId1" cstate="print"/>
        <a:stretch>
          <a:fillRect/>
        </a:stretch>
      </xdr:blipFill>
      <xdr:spPr>
        <a:xfrm>
          <a:off x="3009900" y="57683400"/>
          <a:ext cx="834367" cy="1106"/>
        </a:xfrm>
        <a:prstGeom prst="rect">
          <a:avLst/>
        </a:prstGeom>
        <a:noFill/>
        <a:ln>
          <a:noFill/>
        </a:ln>
      </xdr:spPr>
    </xdr:pic>
    <xdr:clientData/>
  </xdr:twoCellAnchor>
  <xdr:twoCellAnchor editAs="oneCell">
    <xdr:from>
      <xdr:col>11</xdr:col>
      <xdr:colOff>695325</xdr:colOff>
      <xdr:row>247</xdr:row>
      <xdr:rowOff>57150</xdr:rowOff>
    </xdr:from>
    <xdr:to>
      <xdr:col>15</xdr:col>
      <xdr:colOff>15217</xdr:colOff>
      <xdr:row>247</xdr:row>
      <xdr:rowOff>58256</xdr:rowOff>
    </xdr:to>
    <xdr:pic>
      <xdr:nvPicPr>
        <xdr:cNvPr id="510" name="Grafik 509" hidden="1"/>
        <xdr:cNvPicPr>
          <a:picLocks noChangeAspect="1"/>
        </xdr:cNvPicPr>
      </xdr:nvPicPr>
      <xdr:blipFill>
        <a:blip xmlns:r="http://schemas.openxmlformats.org/officeDocument/2006/relationships" r:embed="rId1" cstate="print"/>
        <a:stretch>
          <a:fillRect/>
        </a:stretch>
      </xdr:blipFill>
      <xdr:spPr>
        <a:xfrm>
          <a:off x="3524250" y="57683400"/>
          <a:ext cx="834367" cy="1106"/>
        </a:xfrm>
        <a:prstGeom prst="rect">
          <a:avLst/>
        </a:prstGeom>
        <a:noFill/>
        <a:ln>
          <a:noFill/>
        </a:ln>
      </xdr:spPr>
    </xdr:pic>
    <xdr:clientData/>
  </xdr:twoCellAnchor>
  <xdr:twoCellAnchor editAs="oneCell">
    <xdr:from>
      <xdr:col>13</xdr:col>
      <xdr:colOff>695325</xdr:colOff>
      <xdr:row>247</xdr:row>
      <xdr:rowOff>57150</xdr:rowOff>
    </xdr:from>
    <xdr:to>
      <xdr:col>17</xdr:col>
      <xdr:colOff>5692</xdr:colOff>
      <xdr:row>247</xdr:row>
      <xdr:rowOff>58256</xdr:rowOff>
    </xdr:to>
    <xdr:pic>
      <xdr:nvPicPr>
        <xdr:cNvPr id="511" name="Grafik 510" hidden="1"/>
        <xdr:cNvPicPr>
          <a:picLocks noChangeAspect="1"/>
        </xdr:cNvPicPr>
      </xdr:nvPicPr>
      <xdr:blipFill>
        <a:blip xmlns:r="http://schemas.openxmlformats.org/officeDocument/2006/relationships" r:embed="rId1" cstate="print"/>
        <a:stretch>
          <a:fillRect/>
        </a:stretch>
      </xdr:blipFill>
      <xdr:spPr>
        <a:xfrm>
          <a:off x="4038600" y="57683400"/>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512" name="Grafik 511" hidden="1"/>
        <xdr:cNvPicPr>
          <a:picLocks noChangeAspect="1"/>
        </xdr:cNvPicPr>
      </xdr:nvPicPr>
      <xdr:blipFill>
        <a:blip xmlns:r="http://schemas.openxmlformats.org/officeDocument/2006/relationships" r:embed="rId1" cstate="print"/>
        <a:stretch>
          <a:fillRect/>
        </a:stretch>
      </xdr:blipFill>
      <xdr:spPr>
        <a:xfrm>
          <a:off x="952500" y="60017025"/>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513" name="Grafik 512" hidden="1"/>
        <xdr:cNvPicPr>
          <a:picLocks noChangeAspect="1"/>
        </xdr:cNvPicPr>
      </xdr:nvPicPr>
      <xdr:blipFill>
        <a:blip xmlns:r="http://schemas.openxmlformats.org/officeDocument/2006/relationships" r:embed="rId1" cstate="print"/>
        <a:stretch>
          <a:fillRect/>
        </a:stretch>
      </xdr:blipFill>
      <xdr:spPr>
        <a:xfrm>
          <a:off x="1466850" y="60017025"/>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514" name="Grafik 513" hidden="1"/>
        <xdr:cNvPicPr>
          <a:picLocks noChangeAspect="1"/>
        </xdr:cNvPicPr>
      </xdr:nvPicPr>
      <xdr:blipFill>
        <a:blip xmlns:r="http://schemas.openxmlformats.org/officeDocument/2006/relationships" r:embed="rId1" cstate="print"/>
        <a:stretch>
          <a:fillRect/>
        </a:stretch>
      </xdr:blipFill>
      <xdr:spPr>
        <a:xfrm>
          <a:off x="1981200" y="60017025"/>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515" name="Grafik 514" hidden="1"/>
        <xdr:cNvPicPr>
          <a:picLocks noChangeAspect="1"/>
        </xdr:cNvPicPr>
      </xdr:nvPicPr>
      <xdr:blipFill>
        <a:blip xmlns:r="http://schemas.openxmlformats.org/officeDocument/2006/relationships" r:embed="rId1" cstate="print"/>
        <a:stretch>
          <a:fillRect/>
        </a:stretch>
      </xdr:blipFill>
      <xdr:spPr>
        <a:xfrm>
          <a:off x="2495550" y="60017025"/>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516" name="Grafik 515" hidden="1"/>
        <xdr:cNvPicPr>
          <a:picLocks noChangeAspect="1"/>
        </xdr:cNvPicPr>
      </xdr:nvPicPr>
      <xdr:blipFill>
        <a:blip xmlns:r="http://schemas.openxmlformats.org/officeDocument/2006/relationships" r:embed="rId1" cstate="print"/>
        <a:stretch>
          <a:fillRect/>
        </a:stretch>
      </xdr:blipFill>
      <xdr:spPr>
        <a:xfrm>
          <a:off x="3009900" y="60017025"/>
          <a:ext cx="834367" cy="1106"/>
        </a:xfrm>
        <a:prstGeom prst="rect">
          <a:avLst/>
        </a:prstGeom>
        <a:noFill/>
        <a:ln>
          <a:noFill/>
        </a:ln>
      </xdr:spPr>
    </xdr:pic>
    <xdr:clientData/>
  </xdr:twoCellAnchor>
  <xdr:twoCellAnchor editAs="oneCell">
    <xdr:from>
      <xdr:col>11</xdr:col>
      <xdr:colOff>695325</xdr:colOff>
      <xdr:row>257</xdr:row>
      <xdr:rowOff>57150</xdr:rowOff>
    </xdr:from>
    <xdr:to>
      <xdr:col>15</xdr:col>
      <xdr:colOff>15217</xdr:colOff>
      <xdr:row>257</xdr:row>
      <xdr:rowOff>58256</xdr:rowOff>
    </xdr:to>
    <xdr:pic>
      <xdr:nvPicPr>
        <xdr:cNvPr id="517" name="Grafik 516" hidden="1"/>
        <xdr:cNvPicPr>
          <a:picLocks noChangeAspect="1"/>
        </xdr:cNvPicPr>
      </xdr:nvPicPr>
      <xdr:blipFill>
        <a:blip xmlns:r="http://schemas.openxmlformats.org/officeDocument/2006/relationships" r:embed="rId1" cstate="print"/>
        <a:stretch>
          <a:fillRect/>
        </a:stretch>
      </xdr:blipFill>
      <xdr:spPr>
        <a:xfrm>
          <a:off x="3524250" y="60017025"/>
          <a:ext cx="834367" cy="1106"/>
        </a:xfrm>
        <a:prstGeom prst="rect">
          <a:avLst/>
        </a:prstGeom>
        <a:noFill/>
        <a:ln>
          <a:noFill/>
        </a:ln>
      </xdr:spPr>
    </xdr:pic>
    <xdr:clientData/>
  </xdr:twoCellAnchor>
  <xdr:twoCellAnchor editAs="oneCell">
    <xdr:from>
      <xdr:col>13</xdr:col>
      <xdr:colOff>695325</xdr:colOff>
      <xdr:row>257</xdr:row>
      <xdr:rowOff>57150</xdr:rowOff>
    </xdr:from>
    <xdr:to>
      <xdr:col>17</xdr:col>
      <xdr:colOff>5692</xdr:colOff>
      <xdr:row>257</xdr:row>
      <xdr:rowOff>58256</xdr:rowOff>
    </xdr:to>
    <xdr:pic>
      <xdr:nvPicPr>
        <xdr:cNvPr id="518" name="Grafik 517" hidden="1"/>
        <xdr:cNvPicPr>
          <a:picLocks noChangeAspect="1"/>
        </xdr:cNvPicPr>
      </xdr:nvPicPr>
      <xdr:blipFill>
        <a:blip xmlns:r="http://schemas.openxmlformats.org/officeDocument/2006/relationships" r:embed="rId1" cstate="print"/>
        <a:stretch>
          <a:fillRect/>
        </a:stretch>
      </xdr:blipFill>
      <xdr:spPr>
        <a:xfrm>
          <a:off x="4038600" y="60017025"/>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519" name="Grafik 518" hidden="1"/>
        <xdr:cNvPicPr>
          <a:picLocks noChangeAspect="1"/>
        </xdr:cNvPicPr>
      </xdr:nvPicPr>
      <xdr:blipFill>
        <a:blip xmlns:r="http://schemas.openxmlformats.org/officeDocument/2006/relationships" r:embed="rId1" cstate="print"/>
        <a:stretch>
          <a:fillRect/>
        </a:stretch>
      </xdr:blipFill>
      <xdr:spPr>
        <a:xfrm>
          <a:off x="952500" y="62350650"/>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520" name="Grafik 519" hidden="1"/>
        <xdr:cNvPicPr>
          <a:picLocks noChangeAspect="1"/>
        </xdr:cNvPicPr>
      </xdr:nvPicPr>
      <xdr:blipFill>
        <a:blip xmlns:r="http://schemas.openxmlformats.org/officeDocument/2006/relationships" r:embed="rId1" cstate="print"/>
        <a:stretch>
          <a:fillRect/>
        </a:stretch>
      </xdr:blipFill>
      <xdr:spPr>
        <a:xfrm>
          <a:off x="1466850" y="62350650"/>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521" name="Grafik 520" hidden="1"/>
        <xdr:cNvPicPr>
          <a:picLocks noChangeAspect="1"/>
        </xdr:cNvPicPr>
      </xdr:nvPicPr>
      <xdr:blipFill>
        <a:blip xmlns:r="http://schemas.openxmlformats.org/officeDocument/2006/relationships" r:embed="rId1" cstate="print"/>
        <a:stretch>
          <a:fillRect/>
        </a:stretch>
      </xdr:blipFill>
      <xdr:spPr>
        <a:xfrm>
          <a:off x="1981200" y="62350650"/>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522" name="Grafik 521" hidden="1"/>
        <xdr:cNvPicPr>
          <a:picLocks noChangeAspect="1"/>
        </xdr:cNvPicPr>
      </xdr:nvPicPr>
      <xdr:blipFill>
        <a:blip xmlns:r="http://schemas.openxmlformats.org/officeDocument/2006/relationships" r:embed="rId1" cstate="print"/>
        <a:stretch>
          <a:fillRect/>
        </a:stretch>
      </xdr:blipFill>
      <xdr:spPr>
        <a:xfrm>
          <a:off x="2495550" y="62350650"/>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523" name="Grafik 522" hidden="1"/>
        <xdr:cNvPicPr>
          <a:picLocks noChangeAspect="1"/>
        </xdr:cNvPicPr>
      </xdr:nvPicPr>
      <xdr:blipFill>
        <a:blip xmlns:r="http://schemas.openxmlformats.org/officeDocument/2006/relationships" r:embed="rId1" cstate="print"/>
        <a:stretch>
          <a:fillRect/>
        </a:stretch>
      </xdr:blipFill>
      <xdr:spPr>
        <a:xfrm>
          <a:off x="3009900" y="62350650"/>
          <a:ext cx="834367" cy="1106"/>
        </a:xfrm>
        <a:prstGeom prst="rect">
          <a:avLst/>
        </a:prstGeom>
        <a:noFill/>
        <a:ln>
          <a:noFill/>
        </a:ln>
      </xdr:spPr>
    </xdr:pic>
    <xdr:clientData/>
  </xdr:twoCellAnchor>
  <xdr:twoCellAnchor editAs="oneCell">
    <xdr:from>
      <xdr:col>11</xdr:col>
      <xdr:colOff>695325</xdr:colOff>
      <xdr:row>267</xdr:row>
      <xdr:rowOff>57150</xdr:rowOff>
    </xdr:from>
    <xdr:to>
      <xdr:col>15</xdr:col>
      <xdr:colOff>15217</xdr:colOff>
      <xdr:row>267</xdr:row>
      <xdr:rowOff>58256</xdr:rowOff>
    </xdr:to>
    <xdr:pic>
      <xdr:nvPicPr>
        <xdr:cNvPr id="524" name="Grafik 523" hidden="1"/>
        <xdr:cNvPicPr>
          <a:picLocks noChangeAspect="1"/>
        </xdr:cNvPicPr>
      </xdr:nvPicPr>
      <xdr:blipFill>
        <a:blip xmlns:r="http://schemas.openxmlformats.org/officeDocument/2006/relationships" r:embed="rId1" cstate="print"/>
        <a:stretch>
          <a:fillRect/>
        </a:stretch>
      </xdr:blipFill>
      <xdr:spPr>
        <a:xfrm>
          <a:off x="3524250" y="62350650"/>
          <a:ext cx="834367" cy="1106"/>
        </a:xfrm>
        <a:prstGeom prst="rect">
          <a:avLst/>
        </a:prstGeom>
        <a:noFill/>
        <a:ln>
          <a:noFill/>
        </a:ln>
      </xdr:spPr>
    </xdr:pic>
    <xdr:clientData/>
  </xdr:twoCellAnchor>
  <xdr:twoCellAnchor editAs="oneCell">
    <xdr:from>
      <xdr:col>13</xdr:col>
      <xdr:colOff>695325</xdr:colOff>
      <xdr:row>267</xdr:row>
      <xdr:rowOff>57150</xdr:rowOff>
    </xdr:from>
    <xdr:to>
      <xdr:col>17</xdr:col>
      <xdr:colOff>5692</xdr:colOff>
      <xdr:row>267</xdr:row>
      <xdr:rowOff>58256</xdr:rowOff>
    </xdr:to>
    <xdr:pic>
      <xdr:nvPicPr>
        <xdr:cNvPr id="525" name="Grafik 524" hidden="1"/>
        <xdr:cNvPicPr>
          <a:picLocks noChangeAspect="1"/>
        </xdr:cNvPicPr>
      </xdr:nvPicPr>
      <xdr:blipFill>
        <a:blip xmlns:r="http://schemas.openxmlformats.org/officeDocument/2006/relationships" r:embed="rId1" cstate="print"/>
        <a:stretch>
          <a:fillRect/>
        </a:stretch>
      </xdr:blipFill>
      <xdr:spPr>
        <a:xfrm>
          <a:off x="4038600" y="62350650"/>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114300</xdr:rowOff>
    </xdr:to>
    <xdr:pic>
      <xdr:nvPicPr>
        <xdr:cNvPr id="52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625537"/>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527" name="Grafik 526" hidden="1"/>
        <xdr:cNvPicPr>
          <a:picLocks noChangeAspect="1"/>
        </xdr:cNvPicPr>
      </xdr:nvPicPr>
      <xdr:blipFill>
        <a:blip xmlns:r="http://schemas.openxmlformats.org/officeDocument/2006/relationships" r:embed="rId1" cstate="print"/>
        <a:stretch>
          <a:fillRect/>
        </a:stretch>
      </xdr:blipFill>
      <xdr:spPr>
        <a:xfrm>
          <a:off x="952500" y="64684275"/>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528" name="Grafik 527" hidden="1"/>
        <xdr:cNvPicPr>
          <a:picLocks noChangeAspect="1"/>
        </xdr:cNvPicPr>
      </xdr:nvPicPr>
      <xdr:blipFill>
        <a:blip xmlns:r="http://schemas.openxmlformats.org/officeDocument/2006/relationships" r:embed="rId1" cstate="print"/>
        <a:stretch>
          <a:fillRect/>
        </a:stretch>
      </xdr:blipFill>
      <xdr:spPr>
        <a:xfrm>
          <a:off x="1466850" y="64684275"/>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529" name="Grafik 528" hidden="1"/>
        <xdr:cNvPicPr>
          <a:picLocks noChangeAspect="1"/>
        </xdr:cNvPicPr>
      </xdr:nvPicPr>
      <xdr:blipFill>
        <a:blip xmlns:r="http://schemas.openxmlformats.org/officeDocument/2006/relationships" r:embed="rId1" cstate="print"/>
        <a:stretch>
          <a:fillRect/>
        </a:stretch>
      </xdr:blipFill>
      <xdr:spPr>
        <a:xfrm>
          <a:off x="1981200" y="64684275"/>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530" name="Grafik 529" hidden="1"/>
        <xdr:cNvPicPr>
          <a:picLocks noChangeAspect="1"/>
        </xdr:cNvPicPr>
      </xdr:nvPicPr>
      <xdr:blipFill>
        <a:blip xmlns:r="http://schemas.openxmlformats.org/officeDocument/2006/relationships" r:embed="rId1" cstate="print"/>
        <a:stretch>
          <a:fillRect/>
        </a:stretch>
      </xdr:blipFill>
      <xdr:spPr>
        <a:xfrm>
          <a:off x="2495550" y="64684275"/>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531" name="Grafik 530" hidden="1"/>
        <xdr:cNvPicPr>
          <a:picLocks noChangeAspect="1"/>
        </xdr:cNvPicPr>
      </xdr:nvPicPr>
      <xdr:blipFill>
        <a:blip xmlns:r="http://schemas.openxmlformats.org/officeDocument/2006/relationships" r:embed="rId1" cstate="print"/>
        <a:stretch>
          <a:fillRect/>
        </a:stretch>
      </xdr:blipFill>
      <xdr:spPr>
        <a:xfrm>
          <a:off x="3009900" y="64684275"/>
          <a:ext cx="834367" cy="1106"/>
        </a:xfrm>
        <a:prstGeom prst="rect">
          <a:avLst/>
        </a:prstGeom>
        <a:noFill/>
        <a:ln>
          <a:noFill/>
        </a:ln>
      </xdr:spPr>
    </xdr:pic>
    <xdr:clientData/>
  </xdr:twoCellAnchor>
  <xdr:twoCellAnchor editAs="oneCell">
    <xdr:from>
      <xdr:col>11</xdr:col>
      <xdr:colOff>695325</xdr:colOff>
      <xdr:row>277</xdr:row>
      <xdr:rowOff>57150</xdr:rowOff>
    </xdr:from>
    <xdr:to>
      <xdr:col>15</xdr:col>
      <xdr:colOff>15217</xdr:colOff>
      <xdr:row>277</xdr:row>
      <xdr:rowOff>58256</xdr:rowOff>
    </xdr:to>
    <xdr:pic>
      <xdr:nvPicPr>
        <xdr:cNvPr id="532" name="Grafik 531" hidden="1"/>
        <xdr:cNvPicPr>
          <a:picLocks noChangeAspect="1"/>
        </xdr:cNvPicPr>
      </xdr:nvPicPr>
      <xdr:blipFill>
        <a:blip xmlns:r="http://schemas.openxmlformats.org/officeDocument/2006/relationships" r:embed="rId1" cstate="print"/>
        <a:stretch>
          <a:fillRect/>
        </a:stretch>
      </xdr:blipFill>
      <xdr:spPr>
        <a:xfrm>
          <a:off x="3524250" y="64684275"/>
          <a:ext cx="834367" cy="1106"/>
        </a:xfrm>
        <a:prstGeom prst="rect">
          <a:avLst/>
        </a:prstGeom>
        <a:noFill/>
        <a:ln>
          <a:noFill/>
        </a:ln>
      </xdr:spPr>
    </xdr:pic>
    <xdr:clientData/>
  </xdr:twoCellAnchor>
  <xdr:twoCellAnchor editAs="oneCell">
    <xdr:from>
      <xdr:col>13</xdr:col>
      <xdr:colOff>695325</xdr:colOff>
      <xdr:row>277</xdr:row>
      <xdr:rowOff>57150</xdr:rowOff>
    </xdr:from>
    <xdr:to>
      <xdr:col>17</xdr:col>
      <xdr:colOff>5692</xdr:colOff>
      <xdr:row>277</xdr:row>
      <xdr:rowOff>58256</xdr:rowOff>
    </xdr:to>
    <xdr:pic>
      <xdr:nvPicPr>
        <xdr:cNvPr id="533" name="Grafik 532" hidden="1"/>
        <xdr:cNvPicPr>
          <a:picLocks noChangeAspect="1"/>
        </xdr:cNvPicPr>
      </xdr:nvPicPr>
      <xdr:blipFill>
        <a:blip xmlns:r="http://schemas.openxmlformats.org/officeDocument/2006/relationships" r:embed="rId1" cstate="print"/>
        <a:stretch>
          <a:fillRect/>
        </a:stretch>
      </xdr:blipFill>
      <xdr:spPr>
        <a:xfrm>
          <a:off x="4038600" y="64684275"/>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123825</xdr:rowOff>
    </xdr:to>
    <xdr:pic>
      <xdr:nvPicPr>
        <xdr:cNvPr id="53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959161"/>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535" name="Grafik 534" hidden="1"/>
        <xdr:cNvPicPr>
          <a:picLocks noChangeAspect="1"/>
        </xdr:cNvPicPr>
      </xdr:nvPicPr>
      <xdr:blipFill>
        <a:blip xmlns:r="http://schemas.openxmlformats.org/officeDocument/2006/relationships" r:embed="rId1" cstate="print"/>
        <a:stretch>
          <a:fillRect/>
        </a:stretch>
      </xdr:blipFill>
      <xdr:spPr>
        <a:xfrm>
          <a:off x="952500" y="67017900"/>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536" name="Grafik 535" hidden="1"/>
        <xdr:cNvPicPr>
          <a:picLocks noChangeAspect="1"/>
        </xdr:cNvPicPr>
      </xdr:nvPicPr>
      <xdr:blipFill>
        <a:blip xmlns:r="http://schemas.openxmlformats.org/officeDocument/2006/relationships" r:embed="rId1" cstate="print"/>
        <a:stretch>
          <a:fillRect/>
        </a:stretch>
      </xdr:blipFill>
      <xdr:spPr>
        <a:xfrm>
          <a:off x="1466850" y="67017900"/>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537" name="Grafik 536" hidden="1"/>
        <xdr:cNvPicPr>
          <a:picLocks noChangeAspect="1"/>
        </xdr:cNvPicPr>
      </xdr:nvPicPr>
      <xdr:blipFill>
        <a:blip xmlns:r="http://schemas.openxmlformats.org/officeDocument/2006/relationships" r:embed="rId1" cstate="print"/>
        <a:stretch>
          <a:fillRect/>
        </a:stretch>
      </xdr:blipFill>
      <xdr:spPr>
        <a:xfrm>
          <a:off x="1981200" y="67017900"/>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538" name="Grafik 537" hidden="1"/>
        <xdr:cNvPicPr>
          <a:picLocks noChangeAspect="1"/>
        </xdr:cNvPicPr>
      </xdr:nvPicPr>
      <xdr:blipFill>
        <a:blip xmlns:r="http://schemas.openxmlformats.org/officeDocument/2006/relationships" r:embed="rId1" cstate="print"/>
        <a:stretch>
          <a:fillRect/>
        </a:stretch>
      </xdr:blipFill>
      <xdr:spPr>
        <a:xfrm>
          <a:off x="2495550" y="67017900"/>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539" name="Grafik 538" hidden="1"/>
        <xdr:cNvPicPr>
          <a:picLocks noChangeAspect="1"/>
        </xdr:cNvPicPr>
      </xdr:nvPicPr>
      <xdr:blipFill>
        <a:blip xmlns:r="http://schemas.openxmlformats.org/officeDocument/2006/relationships" r:embed="rId1" cstate="print"/>
        <a:stretch>
          <a:fillRect/>
        </a:stretch>
      </xdr:blipFill>
      <xdr:spPr>
        <a:xfrm>
          <a:off x="3009900" y="67017900"/>
          <a:ext cx="834367" cy="1106"/>
        </a:xfrm>
        <a:prstGeom prst="rect">
          <a:avLst/>
        </a:prstGeom>
        <a:noFill/>
        <a:ln>
          <a:noFill/>
        </a:ln>
      </xdr:spPr>
    </xdr:pic>
    <xdr:clientData/>
  </xdr:twoCellAnchor>
  <xdr:twoCellAnchor editAs="oneCell">
    <xdr:from>
      <xdr:col>11</xdr:col>
      <xdr:colOff>695325</xdr:colOff>
      <xdr:row>287</xdr:row>
      <xdr:rowOff>57150</xdr:rowOff>
    </xdr:from>
    <xdr:to>
      <xdr:col>15</xdr:col>
      <xdr:colOff>15217</xdr:colOff>
      <xdr:row>287</xdr:row>
      <xdr:rowOff>58256</xdr:rowOff>
    </xdr:to>
    <xdr:pic>
      <xdr:nvPicPr>
        <xdr:cNvPr id="540" name="Grafik 539" hidden="1"/>
        <xdr:cNvPicPr>
          <a:picLocks noChangeAspect="1"/>
        </xdr:cNvPicPr>
      </xdr:nvPicPr>
      <xdr:blipFill>
        <a:blip xmlns:r="http://schemas.openxmlformats.org/officeDocument/2006/relationships" r:embed="rId1" cstate="print"/>
        <a:stretch>
          <a:fillRect/>
        </a:stretch>
      </xdr:blipFill>
      <xdr:spPr>
        <a:xfrm>
          <a:off x="3524250" y="67017900"/>
          <a:ext cx="834367" cy="1106"/>
        </a:xfrm>
        <a:prstGeom prst="rect">
          <a:avLst/>
        </a:prstGeom>
        <a:noFill/>
        <a:ln>
          <a:noFill/>
        </a:ln>
      </xdr:spPr>
    </xdr:pic>
    <xdr:clientData/>
  </xdr:twoCellAnchor>
  <xdr:twoCellAnchor editAs="oneCell">
    <xdr:from>
      <xdr:col>13</xdr:col>
      <xdr:colOff>695325</xdr:colOff>
      <xdr:row>287</xdr:row>
      <xdr:rowOff>57150</xdr:rowOff>
    </xdr:from>
    <xdr:to>
      <xdr:col>17</xdr:col>
      <xdr:colOff>5692</xdr:colOff>
      <xdr:row>287</xdr:row>
      <xdr:rowOff>58256</xdr:rowOff>
    </xdr:to>
    <xdr:pic>
      <xdr:nvPicPr>
        <xdr:cNvPr id="541" name="Grafik 540" hidden="1"/>
        <xdr:cNvPicPr>
          <a:picLocks noChangeAspect="1"/>
        </xdr:cNvPicPr>
      </xdr:nvPicPr>
      <xdr:blipFill>
        <a:blip xmlns:r="http://schemas.openxmlformats.org/officeDocument/2006/relationships" r:embed="rId1" cstate="print"/>
        <a:stretch>
          <a:fillRect/>
        </a:stretch>
      </xdr:blipFill>
      <xdr:spPr>
        <a:xfrm>
          <a:off x="4038600" y="67017900"/>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123824</xdr:rowOff>
    </xdr:to>
    <xdr:pic>
      <xdr:nvPicPr>
        <xdr:cNvPr id="54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92786"/>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543" name="Grafik 542" hidden="1"/>
        <xdr:cNvPicPr>
          <a:picLocks noChangeAspect="1"/>
        </xdr:cNvPicPr>
      </xdr:nvPicPr>
      <xdr:blipFill>
        <a:blip xmlns:r="http://schemas.openxmlformats.org/officeDocument/2006/relationships" r:embed="rId1" cstate="print"/>
        <a:stretch>
          <a:fillRect/>
        </a:stretch>
      </xdr:blipFill>
      <xdr:spPr>
        <a:xfrm>
          <a:off x="952500" y="69351525"/>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544" name="Grafik 543" hidden="1"/>
        <xdr:cNvPicPr>
          <a:picLocks noChangeAspect="1"/>
        </xdr:cNvPicPr>
      </xdr:nvPicPr>
      <xdr:blipFill>
        <a:blip xmlns:r="http://schemas.openxmlformats.org/officeDocument/2006/relationships" r:embed="rId1" cstate="print"/>
        <a:stretch>
          <a:fillRect/>
        </a:stretch>
      </xdr:blipFill>
      <xdr:spPr>
        <a:xfrm>
          <a:off x="1466850" y="69351525"/>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545" name="Grafik 544" hidden="1"/>
        <xdr:cNvPicPr>
          <a:picLocks noChangeAspect="1"/>
        </xdr:cNvPicPr>
      </xdr:nvPicPr>
      <xdr:blipFill>
        <a:blip xmlns:r="http://schemas.openxmlformats.org/officeDocument/2006/relationships" r:embed="rId1" cstate="print"/>
        <a:stretch>
          <a:fillRect/>
        </a:stretch>
      </xdr:blipFill>
      <xdr:spPr>
        <a:xfrm>
          <a:off x="1981200" y="69351525"/>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546" name="Grafik 545" hidden="1"/>
        <xdr:cNvPicPr>
          <a:picLocks noChangeAspect="1"/>
        </xdr:cNvPicPr>
      </xdr:nvPicPr>
      <xdr:blipFill>
        <a:blip xmlns:r="http://schemas.openxmlformats.org/officeDocument/2006/relationships" r:embed="rId1" cstate="print"/>
        <a:stretch>
          <a:fillRect/>
        </a:stretch>
      </xdr:blipFill>
      <xdr:spPr>
        <a:xfrm>
          <a:off x="2495550" y="69351525"/>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547" name="Grafik 546" hidden="1"/>
        <xdr:cNvPicPr>
          <a:picLocks noChangeAspect="1"/>
        </xdr:cNvPicPr>
      </xdr:nvPicPr>
      <xdr:blipFill>
        <a:blip xmlns:r="http://schemas.openxmlformats.org/officeDocument/2006/relationships" r:embed="rId1" cstate="print"/>
        <a:stretch>
          <a:fillRect/>
        </a:stretch>
      </xdr:blipFill>
      <xdr:spPr>
        <a:xfrm>
          <a:off x="3009900" y="69351525"/>
          <a:ext cx="834367" cy="1106"/>
        </a:xfrm>
        <a:prstGeom prst="rect">
          <a:avLst/>
        </a:prstGeom>
        <a:noFill/>
        <a:ln>
          <a:noFill/>
        </a:ln>
      </xdr:spPr>
    </xdr:pic>
    <xdr:clientData/>
  </xdr:twoCellAnchor>
  <xdr:twoCellAnchor editAs="oneCell">
    <xdr:from>
      <xdr:col>11</xdr:col>
      <xdr:colOff>695325</xdr:colOff>
      <xdr:row>297</xdr:row>
      <xdr:rowOff>57150</xdr:rowOff>
    </xdr:from>
    <xdr:to>
      <xdr:col>15</xdr:col>
      <xdr:colOff>15217</xdr:colOff>
      <xdr:row>297</xdr:row>
      <xdr:rowOff>58256</xdr:rowOff>
    </xdr:to>
    <xdr:pic>
      <xdr:nvPicPr>
        <xdr:cNvPr id="548" name="Grafik 547" hidden="1"/>
        <xdr:cNvPicPr>
          <a:picLocks noChangeAspect="1"/>
        </xdr:cNvPicPr>
      </xdr:nvPicPr>
      <xdr:blipFill>
        <a:blip xmlns:r="http://schemas.openxmlformats.org/officeDocument/2006/relationships" r:embed="rId1" cstate="print"/>
        <a:stretch>
          <a:fillRect/>
        </a:stretch>
      </xdr:blipFill>
      <xdr:spPr>
        <a:xfrm>
          <a:off x="3524250" y="69351525"/>
          <a:ext cx="834367" cy="1106"/>
        </a:xfrm>
        <a:prstGeom prst="rect">
          <a:avLst/>
        </a:prstGeom>
        <a:noFill/>
        <a:ln>
          <a:noFill/>
        </a:ln>
      </xdr:spPr>
    </xdr:pic>
    <xdr:clientData/>
  </xdr:twoCellAnchor>
  <xdr:twoCellAnchor editAs="oneCell">
    <xdr:from>
      <xdr:col>13</xdr:col>
      <xdr:colOff>695325</xdr:colOff>
      <xdr:row>297</xdr:row>
      <xdr:rowOff>57150</xdr:rowOff>
    </xdr:from>
    <xdr:to>
      <xdr:col>17</xdr:col>
      <xdr:colOff>5692</xdr:colOff>
      <xdr:row>297</xdr:row>
      <xdr:rowOff>58256</xdr:rowOff>
    </xdr:to>
    <xdr:pic>
      <xdr:nvPicPr>
        <xdr:cNvPr id="549" name="Grafik 548" hidden="1"/>
        <xdr:cNvPicPr>
          <a:picLocks noChangeAspect="1"/>
        </xdr:cNvPicPr>
      </xdr:nvPicPr>
      <xdr:blipFill>
        <a:blip xmlns:r="http://schemas.openxmlformats.org/officeDocument/2006/relationships" r:embed="rId1" cstate="print"/>
        <a:stretch>
          <a:fillRect/>
        </a:stretch>
      </xdr:blipFill>
      <xdr:spPr>
        <a:xfrm>
          <a:off x="4038600" y="69351525"/>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66674</xdr:rowOff>
    </xdr:to>
    <xdr:pic>
      <xdr:nvPicPr>
        <xdr:cNvPr id="55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627999"/>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551" name="Grafik 550" hidden="1"/>
        <xdr:cNvPicPr>
          <a:picLocks noChangeAspect="1"/>
        </xdr:cNvPicPr>
      </xdr:nvPicPr>
      <xdr:blipFill>
        <a:blip xmlns:r="http://schemas.openxmlformats.org/officeDocument/2006/relationships" r:embed="rId1" cstate="print"/>
        <a:stretch>
          <a:fillRect/>
        </a:stretch>
      </xdr:blipFill>
      <xdr:spPr>
        <a:xfrm>
          <a:off x="952500" y="71685150"/>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552" name="Grafik 551" hidden="1"/>
        <xdr:cNvPicPr>
          <a:picLocks noChangeAspect="1"/>
        </xdr:cNvPicPr>
      </xdr:nvPicPr>
      <xdr:blipFill>
        <a:blip xmlns:r="http://schemas.openxmlformats.org/officeDocument/2006/relationships" r:embed="rId1" cstate="print"/>
        <a:stretch>
          <a:fillRect/>
        </a:stretch>
      </xdr:blipFill>
      <xdr:spPr>
        <a:xfrm>
          <a:off x="1466850" y="71685150"/>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553" name="Grafik 552" hidden="1"/>
        <xdr:cNvPicPr>
          <a:picLocks noChangeAspect="1"/>
        </xdr:cNvPicPr>
      </xdr:nvPicPr>
      <xdr:blipFill>
        <a:blip xmlns:r="http://schemas.openxmlformats.org/officeDocument/2006/relationships" r:embed="rId1" cstate="print"/>
        <a:stretch>
          <a:fillRect/>
        </a:stretch>
      </xdr:blipFill>
      <xdr:spPr>
        <a:xfrm>
          <a:off x="1981200" y="71685150"/>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554" name="Grafik 553" hidden="1"/>
        <xdr:cNvPicPr>
          <a:picLocks noChangeAspect="1"/>
        </xdr:cNvPicPr>
      </xdr:nvPicPr>
      <xdr:blipFill>
        <a:blip xmlns:r="http://schemas.openxmlformats.org/officeDocument/2006/relationships" r:embed="rId1" cstate="print"/>
        <a:stretch>
          <a:fillRect/>
        </a:stretch>
      </xdr:blipFill>
      <xdr:spPr>
        <a:xfrm>
          <a:off x="2495550" y="71685150"/>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555" name="Grafik 554" hidden="1"/>
        <xdr:cNvPicPr>
          <a:picLocks noChangeAspect="1"/>
        </xdr:cNvPicPr>
      </xdr:nvPicPr>
      <xdr:blipFill>
        <a:blip xmlns:r="http://schemas.openxmlformats.org/officeDocument/2006/relationships" r:embed="rId1" cstate="print"/>
        <a:stretch>
          <a:fillRect/>
        </a:stretch>
      </xdr:blipFill>
      <xdr:spPr>
        <a:xfrm>
          <a:off x="3009900" y="71685150"/>
          <a:ext cx="834367" cy="1106"/>
        </a:xfrm>
        <a:prstGeom prst="rect">
          <a:avLst/>
        </a:prstGeom>
        <a:noFill/>
        <a:ln>
          <a:noFill/>
        </a:ln>
      </xdr:spPr>
    </xdr:pic>
    <xdr:clientData/>
  </xdr:twoCellAnchor>
  <xdr:twoCellAnchor editAs="oneCell">
    <xdr:from>
      <xdr:col>11</xdr:col>
      <xdr:colOff>695325</xdr:colOff>
      <xdr:row>307</xdr:row>
      <xdr:rowOff>57150</xdr:rowOff>
    </xdr:from>
    <xdr:to>
      <xdr:col>15</xdr:col>
      <xdr:colOff>15217</xdr:colOff>
      <xdr:row>307</xdr:row>
      <xdr:rowOff>58256</xdr:rowOff>
    </xdr:to>
    <xdr:pic>
      <xdr:nvPicPr>
        <xdr:cNvPr id="556" name="Grafik 555" hidden="1"/>
        <xdr:cNvPicPr>
          <a:picLocks noChangeAspect="1"/>
        </xdr:cNvPicPr>
      </xdr:nvPicPr>
      <xdr:blipFill>
        <a:blip xmlns:r="http://schemas.openxmlformats.org/officeDocument/2006/relationships" r:embed="rId1" cstate="print"/>
        <a:stretch>
          <a:fillRect/>
        </a:stretch>
      </xdr:blipFill>
      <xdr:spPr>
        <a:xfrm>
          <a:off x="3524250" y="71685150"/>
          <a:ext cx="834367" cy="1106"/>
        </a:xfrm>
        <a:prstGeom prst="rect">
          <a:avLst/>
        </a:prstGeom>
        <a:noFill/>
        <a:ln>
          <a:noFill/>
        </a:ln>
      </xdr:spPr>
    </xdr:pic>
    <xdr:clientData/>
  </xdr:twoCellAnchor>
  <xdr:twoCellAnchor editAs="oneCell">
    <xdr:from>
      <xdr:col>13</xdr:col>
      <xdr:colOff>695325</xdr:colOff>
      <xdr:row>307</xdr:row>
      <xdr:rowOff>57150</xdr:rowOff>
    </xdr:from>
    <xdr:to>
      <xdr:col>17</xdr:col>
      <xdr:colOff>5692</xdr:colOff>
      <xdr:row>307</xdr:row>
      <xdr:rowOff>58256</xdr:rowOff>
    </xdr:to>
    <xdr:pic>
      <xdr:nvPicPr>
        <xdr:cNvPr id="557" name="Grafik 556" hidden="1"/>
        <xdr:cNvPicPr>
          <a:picLocks noChangeAspect="1"/>
        </xdr:cNvPicPr>
      </xdr:nvPicPr>
      <xdr:blipFill>
        <a:blip xmlns:r="http://schemas.openxmlformats.org/officeDocument/2006/relationships" r:embed="rId1" cstate="print"/>
        <a:stretch>
          <a:fillRect/>
        </a:stretch>
      </xdr:blipFill>
      <xdr:spPr>
        <a:xfrm>
          <a:off x="4038600" y="71685150"/>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76200</xdr:rowOff>
    </xdr:to>
    <xdr:pic>
      <xdr:nvPicPr>
        <xdr:cNvPr id="55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961625"/>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559" name="Grafik 558" hidden="1"/>
        <xdr:cNvPicPr>
          <a:picLocks noChangeAspect="1"/>
        </xdr:cNvPicPr>
      </xdr:nvPicPr>
      <xdr:blipFill>
        <a:blip xmlns:r="http://schemas.openxmlformats.org/officeDocument/2006/relationships" r:embed="rId1" cstate="print"/>
        <a:stretch>
          <a:fillRect/>
        </a:stretch>
      </xdr:blipFill>
      <xdr:spPr>
        <a:xfrm>
          <a:off x="952500" y="74018775"/>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560" name="Grafik 559" hidden="1"/>
        <xdr:cNvPicPr>
          <a:picLocks noChangeAspect="1"/>
        </xdr:cNvPicPr>
      </xdr:nvPicPr>
      <xdr:blipFill>
        <a:blip xmlns:r="http://schemas.openxmlformats.org/officeDocument/2006/relationships" r:embed="rId1" cstate="print"/>
        <a:stretch>
          <a:fillRect/>
        </a:stretch>
      </xdr:blipFill>
      <xdr:spPr>
        <a:xfrm>
          <a:off x="1466850" y="74018775"/>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561" name="Grafik 560" hidden="1"/>
        <xdr:cNvPicPr>
          <a:picLocks noChangeAspect="1"/>
        </xdr:cNvPicPr>
      </xdr:nvPicPr>
      <xdr:blipFill>
        <a:blip xmlns:r="http://schemas.openxmlformats.org/officeDocument/2006/relationships" r:embed="rId1" cstate="print"/>
        <a:stretch>
          <a:fillRect/>
        </a:stretch>
      </xdr:blipFill>
      <xdr:spPr>
        <a:xfrm>
          <a:off x="1981200" y="74018775"/>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562" name="Grafik 561" hidden="1"/>
        <xdr:cNvPicPr>
          <a:picLocks noChangeAspect="1"/>
        </xdr:cNvPicPr>
      </xdr:nvPicPr>
      <xdr:blipFill>
        <a:blip xmlns:r="http://schemas.openxmlformats.org/officeDocument/2006/relationships" r:embed="rId1" cstate="print"/>
        <a:stretch>
          <a:fillRect/>
        </a:stretch>
      </xdr:blipFill>
      <xdr:spPr>
        <a:xfrm>
          <a:off x="2495550" y="74018775"/>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563" name="Grafik 562" hidden="1"/>
        <xdr:cNvPicPr>
          <a:picLocks noChangeAspect="1"/>
        </xdr:cNvPicPr>
      </xdr:nvPicPr>
      <xdr:blipFill>
        <a:blip xmlns:r="http://schemas.openxmlformats.org/officeDocument/2006/relationships" r:embed="rId1" cstate="print"/>
        <a:stretch>
          <a:fillRect/>
        </a:stretch>
      </xdr:blipFill>
      <xdr:spPr>
        <a:xfrm>
          <a:off x="3009900" y="74018775"/>
          <a:ext cx="834367" cy="1106"/>
        </a:xfrm>
        <a:prstGeom prst="rect">
          <a:avLst/>
        </a:prstGeom>
        <a:noFill/>
        <a:ln>
          <a:noFill/>
        </a:ln>
      </xdr:spPr>
    </xdr:pic>
    <xdr:clientData/>
  </xdr:twoCellAnchor>
  <xdr:twoCellAnchor editAs="oneCell">
    <xdr:from>
      <xdr:col>11</xdr:col>
      <xdr:colOff>695325</xdr:colOff>
      <xdr:row>317</xdr:row>
      <xdr:rowOff>57150</xdr:rowOff>
    </xdr:from>
    <xdr:to>
      <xdr:col>15</xdr:col>
      <xdr:colOff>15217</xdr:colOff>
      <xdr:row>317</xdr:row>
      <xdr:rowOff>58256</xdr:rowOff>
    </xdr:to>
    <xdr:pic>
      <xdr:nvPicPr>
        <xdr:cNvPr id="564" name="Grafik 563" hidden="1"/>
        <xdr:cNvPicPr>
          <a:picLocks noChangeAspect="1"/>
        </xdr:cNvPicPr>
      </xdr:nvPicPr>
      <xdr:blipFill>
        <a:blip xmlns:r="http://schemas.openxmlformats.org/officeDocument/2006/relationships" r:embed="rId1" cstate="print"/>
        <a:stretch>
          <a:fillRect/>
        </a:stretch>
      </xdr:blipFill>
      <xdr:spPr>
        <a:xfrm>
          <a:off x="3524250" y="74018775"/>
          <a:ext cx="834367" cy="1106"/>
        </a:xfrm>
        <a:prstGeom prst="rect">
          <a:avLst/>
        </a:prstGeom>
        <a:noFill/>
        <a:ln>
          <a:noFill/>
        </a:ln>
      </xdr:spPr>
    </xdr:pic>
    <xdr:clientData/>
  </xdr:twoCellAnchor>
  <xdr:twoCellAnchor editAs="oneCell">
    <xdr:from>
      <xdr:col>13</xdr:col>
      <xdr:colOff>695325</xdr:colOff>
      <xdr:row>317</xdr:row>
      <xdr:rowOff>57150</xdr:rowOff>
    </xdr:from>
    <xdr:to>
      <xdr:col>17</xdr:col>
      <xdr:colOff>5692</xdr:colOff>
      <xdr:row>317</xdr:row>
      <xdr:rowOff>58256</xdr:rowOff>
    </xdr:to>
    <xdr:pic>
      <xdr:nvPicPr>
        <xdr:cNvPr id="565" name="Grafik 564" hidden="1"/>
        <xdr:cNvPicPr>
          <a:picLocks noChangeAspect="1"/>
        </xdr:cNvPicPr>
      </xdr:nvPicPr>
      <xdr:blipFill>
        <a:blip xmlns:r="http://schemas.openxmlformats.org/officeDocument/2006/relationships" r:embed="rId1" cstate="print"/>
        <a:stretch>
          <a:fillRect/>
        </a:stretch>
      </xdr:blipFill>
      <xdr:spPr>
        <a:xfrm>
          <a:off x="4038600" y="74018775"/>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566" name="Diagramm 5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567" name="Grafik 566" hidden="1"/>
        <xdr:cNvPicPr>
          <a:picLocks noChangeAspect="1"/>
        </xdr:cNvPicPr>
      </xdr:nvPicPr>
      <xdr:blipFill>
        <a:blip xmlns:r="http://schemas.openxmlformats.org/officeDocument/2006/relationships" r:embed="rId1" cstate="print"/>
        <a:stretch>
          <a:fillRect/>
        </a:stretch>
      </xdr:blipFill>
      <xdr:spPr>
        <a:xfrm>
          <a:off x="1981200" y="76352400"/>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568" name="Grafik 567" hidden="1"/>
        <xdr:cNvPicPr>
          <a:picLocks noChangeAspect="1"/>
        </xdr:cNvPicPr>
      </xdr:nvPicPr>
      <xdr:blipFill>
        <a:blip xmlns:r="http://schemas.openxmlformats.org/officeDocument/2006/relationships" r:embed="rId1" cstate="print"/>
        <a:stretch>
          <a:fillRect/>
        </a:stretch>
      </xdr:blipFill>
      <xdr:spPr>
        <a:xfrm>
          <a:off x="2495550" y="76352400"/>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569" name="Grafik 568" hidden="1"/>
        <xdr:cNvPicPr>
          <a:picLocks noChangeAspect="1"/>
        </xdr:cNvPicPr>
      </xdr:nvPicPr>
      <xdr:blipFill>
        <a:blip xmlns:r="http://schemas.openxmlformats.org/officeDocument/2006/relationships" r:embed="rId1" cstate="print"/>
        <a:stretch>
          <a:fillRect/>
        </a:stretch>
      </xdr:blipFill>
      <xdr:spPr>
        <a:xfrm>
          <a:off x="3009900" y="76352400"/>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570" name="Grafik 569" hidden="1"/>
        <xdr:cNvPicPr>
          <a:picLocks noChangeAspect="1"/>
        </xdr:cNvPicPr>
      </xdr:nvPicPr>
      <xdr:blipFill>
        <a:blip xmlns:r="http://schemas.openxmlformats.org/officeDocument/2006/relationships" r:embed="rId1" cstate="print"/>
        <a:stretch>
          <a:fillRect/>
        </a:stretch>
      </xdr:blipFill>
      <xdr:spPr>
        <a:xfrm>
          <a:off x="3524250" y="76352400"/>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571" name="Grafik 570" hidden="1"/>
        <xdr:cNvPicPr>
          <a:picLocks noChangeAspect="1"/>
        </xdr:cNvPicPr>
      </xdr:nvPicPr>
      <xdr:blipFill>
        <a:blip xmlns:r="http://schemas.openxmlformats.org/officeDocument/2006/relationships" r:embed="rId1" cstate="print"/>
        <a:stretch>
          <a:fillRect/>
        </a:stretch>
      </xdr:blipFill>
      <xdr:spPr>
        <a:xfrm>
          <a:off x="4038600" y="76352400"/>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47625</xdr:rowOff>
    </xdr:to>
    <xdr:pic>
      <xdr:nvPicPr>
        <xdr:cNvPr id="57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277786"/>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573" name="Grafik 572" hidden="1"/>
        <xdr:cNvPicPr>
          <a:picLocks noChangeAspect="1"/>
        </xdr:cNvPicPr>
      </xdr:nvPicPr>
      <xdr:blipFill>
        <a:blip xmlns:r="http://schemas.openxmlformats.org/officeDocument/2006/relationships" r:embed="rId1" cstate="print"/>
        <a:stretch>
          <a:fillRect/>
        </a:stretch>
      </xdr:blipFill>
      <xdr:spPr>
        <a:xfrm>
          <a:off x="952500" y="76352400"/>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574" name="Grafik 573" hidden="1"/>
        <xdr:cNvPicPr>
          <a:picLocks noChangeAspect="1"/>
        </xdr:cNvPicPr>
      </xdr:nvPicPr>
      <xdr:blipFill>
        <a:blip xmlns:r="http://schemas.openxmlformats.org/officeDocument/2006/relationships" r:embed="rId1" cstate="print"/>
        <a:stretch>
          <a:fillRect/>
        </a:stretch>
      </xdr:blipFill>
      <xdr:spPr>
        <a:xfrm>
          <a:off x="1466850" y="76352400"/>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575" name="Grafik 574" hidden="1"/>
        <xdr:cNvPicPr>
          <a:picLocks noChangeAspect="1"/>
        </xdr:cNvPicPr>
      </xdr:nvPicPr>
      <xdr:blipFill>
        <a:blip xmlns:r="http://schemas.openxmlformats.org/officeDocument/2006/relationships" r:embed="rId1" cstate="print"/>
        <a:stretch>
          <a:fillRect/>
        </a:stretch>
      </xdr:blipFill>
      <xdr:spPr>
        <a:xfrm>
          <a:off x="1981200" y="76352400"/>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576" name="Grafik 575" hidden="1"/>
        <xdr:cNvPicPr>
          <a:picLocks noChangeAspect="1"/>
        </xdr:cNvPicPr>
      </xdr:nvPicPr>
      <xdr:blipFill>
        <a:blip xmlns:r="http://schemas.openxmlformats.org/officeDocument/2006/relationships" r:embed="rId1" cstate="print"/>
        <a:stretch>
          <a:fillRect/>
        </a:stretch>
      </xdr:blipFill>
      <xdr:spPr>
        <a:xfrm>
          <a:off x="2495550" y="76352400"/>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577" name="Grafik 576" hidden="1"/>
        <xdr:cNvPicPr>
          <a:picLocks noChangeAspect="1"/>
        </xdr:cNvPicPr>
      </xdr:nvPicPr>
      <xdr:blipFill>
        <a:blip xmlns:r="http://schemas.openxmlformats.org/officeDocument/2006/relationships" r:embed="rId1" cstate="print"/>
        <a:stretch>
          <a:fillRect/>
        </a:stretch>
      </xdr:blipFill>
      <xdr:spPr>
        <a:xfrm>
          <a:off x="3009900" y="76352400"/>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578" name="Grafik 577" hidden="1"/>
        <xdr:cNvPicPr>
          <a:picLocks noChangeAspect="1"/>
        </xdr:cNvPicPr>
      </xdr:nvPicPr>
      <xdr:blipFill>
        <a:blip xmlns:r="http://schemas.openxmlformats.org/officeDocument/2006/relationships" r:embed="rId1" cstate="print"/>
        <a:stretch>
          <a:fillRect/>
        </a:stretch>
      </xdr:blipFill>
      <xdr:spPr>
        <a:xfrm>
          <a:off x="3524250" y="76352400"/>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579" name="Grafik 578" hidden="1"/>
        <xdr:cNvPicPr>
          <a:picLocks noChangeAspect="1"/>
        </xdr:cNvPicPr>
      </xdr:nvPicPr>
      <xdr:blipFill>
        <a:blip xmlns:r="http://schemas.openxmlformats.org/officeDocument/2006/relationships" r:embed="rId1" cstate="print"/>
        <a:stretch>
          <a:fillRect/>
        </a:stretch>
      </xdr:blipFill>
      <xdr:spPr>
        <a:xfrm>
          <a:off x="4038600" y="76352400"/>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580" name="Diagramm 5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19</xdr:col>
      <xdr:colOff>76200</xdr:colOff>
      <xdr:row>24</xdr:row>
      <xdr:rowOff>180975</xdr:rowOff>
    </xdr:from>
    <xdr:to>
      <xdr:col>22</xdr:col>
      <xdr:colOff>76200</xdr:colOff>
      <xdr:row>33</xdr:row>
      <xdr:rowOff>419100</xdr:rowOff>
    </xdr:to>
    <xdr:graphicFrame macro="">
      <xdr:nvGraphicFramePr>
        <xdr:cNvPr id="581" name="Diagramm 5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582" name="Diagramm 5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583" name="Diagramm 5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585" name="Diagramm 5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586" name="Diagramm 5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587" name="Diagramm 5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588" name="Diagramm 5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589" name="Diagramm 5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590" name="Diagramm 5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591" name="Diagramm 5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592" name="Diagramm 5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593" name="Diagramm 5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594" name="Diagramm 5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595" name="Diagramm 5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596" name="Diagramm 5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597" name="Diagramm 5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598" name="Diagramm 5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599" name="Diagramm 5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600" name="Diagramm 5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601" name="Diagramm 6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602" name="Diagramm 6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603" name="Diagramm 6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604" name="Diagramm 6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605" name="Diagramm 6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606" name="Diagramm 6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607" name="Diagramm 6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608" name="Diagramm 6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609" name="Diagramm 6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610" name="Diagramm 6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611" name="Diagramm 6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0</xdr:col>
      <xdr:colOff>0</xdr:colOff>
      <xdr:row>117</xdr:row>
      <xdr:rowOff>161925</xdr:rowOff>
    </xdr:from>
    <xdr:to>
      <xdr:col>0</xdr:col>
      <xdr:colOff>345631</xdr:colOff>
      <xdr:row>122</xdr:row>
      <xdr:rowOff>428624</xdr:rowOff>
    </xdr:to>
    <xdr:pic>
      <xdr:nvPicPr>
        <xdr:cNvPr id="61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441525"/>
          <a:ext cx="345631" cy="136207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15</xdr:col>
      <xdr:colOff>15217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17</xdr:col>
      <xdr:colOff>5692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15</xdr:col>
      <xdr:colOff>15217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17</xdr:col>
      <xdr:colOff>5692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15</xdr:col>
      <xdr:colOff>15217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17</xdr:col>
      <xdr:colOff>5692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15</xdr:col>
      <xdr:colOff>15217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17</xdr:col>
      <xdr:colOff>5692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15</xdr:col>
      <xdr:colOff>15217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17</xdr:col>
      <xdr:colOff>5692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15</xdr:col>
      <xdr:colOff>15217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17</xdr:col>
      <xdr:colOff>5692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15</xdr:col>
      <xdr:colOff>15217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17</xdr:col>
      <xdr:colOff>5692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15</xdr:col>
      <xdr:colOff>15217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17</xdr:col>
      <xdr:colOff>5692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15</xdr:col>
      <xdr:colOff>15217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17</xdr:col>
      <xdr:colOff>5692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88574"/>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669500"/>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612511"/>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282061"/>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945261"/>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613225"/>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95185"/>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667912"/>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279760"/>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949310"/>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669500"/>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669500"/>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669500"/>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669500"/>
          <a:ext cx="834367" cy="1106"/>
        </a:xfrm>
        <a:prstGeom prst="rect">
          <a:avLst/>
        </a:prstGeom>
        <a:noFill/>
        <a:ln>
          <a:noFill/>
        </a:ln>
      </xdr:spPr>
    </xdr:pic>
    <xdr:clientData/>
  </xdr:twoCellAnchor>
  <xdr:twoCellAnchor editAs="oneCell">
    <xdr:from>
      <xdr:col>11</xdr:col>
      <xdr:colOff>695325</xdr:colOff>
      <xdr:row>97</xdr:row>
      <xdr:rowOff>57150</xdr:rowOff>
    </xdr:from>
    <xdr:to>
      <xdr:col>15</xdr:col>
      <xdr:colOff>15217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669500"/>
          <a:ext cx="834367" cy="1106"/>
        </a:xfrm>
        <a:prstGeom prst="rect">
          <a:avLst/>
        </a:prstGeom>
        <a:noFill/>
        <a:ln>
          <a:noFill/>
        </a:ln>
      </xdr:spPr>
    </xdr:pic>
    <xdr:clientData/>
  </xdr:twoCellAnchor>
  <xdr:twoCellAnchor editAs="oneCell">
    <xdr:from>
      <xdr:col>13</xdr:col>
      <xdr:colOff>695325</xdr:colOff>
      <xdr:row>97</xdr:row>
      <xdr:rowOff>57150</xdr:rowOff>
    </xdr:from>
    <xdr:to>
      <xdr:col>17</xdr:col>
      <xdr:colOff>5692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669500"/>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5003125"/>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5003125"/>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5003125"/>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5003125"/>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5003125"/>
          <a:ext cx="834367" cy="1106"/>
        </a:xfrm>
        <a:prstGeom prst="rect">
          <a:avLst/>
        </a:prstGeom>
        <a:noFill/>
        <a:ln>
          <a:noFill/>
        </a:ln>
      </xdr:spPr>
    </xdr:pic>
    <xdr:clientData/>
  </xdr:twoCellAnchor>
  <xdr:twoCellAnchor editAs="oneCell">
    <xdr:from>
      <xdr:col>11</xdr:col>
      <xdr:colOff>695325</xdr:colOff>
      <xdr:row>107</xdr:row>
      <xdr:rowOff>57150</xdr:rowOff>
    </xdr:from>
    <xdr:to>
      <xdr:col>15</xdr:col>
      <xdr:colOff>15217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5003125"/>
          <a:ext cx="834367" cy="1106"/>
        </a:xfrm>
        <a:prstGeom prst="rect">
          <a:avLst/>
        </a:prstGeom>
        <a:noFill/>
        <a:ln>
          <a:noFill/>
        </a:ln>
      </xdr:spPr>
    </xdr:pic>
    <xdr:clientData/>
  </xdr:twoCellAnchor>
  <xdr:twoCellAnchor editAs="oneCell">
    <xdr:from>
      <xdr:col>13</xdr:col>
      <xdr:colOff>695325</xdr:colOff>
      <xdr:row>107</xdr:row>
      <xdr:rowOff>57150</xdr:rowOff>
    </xdr:from>
    <xdr:to>
      <xdr:col>17</xdr:col>
      <xdr:colOff>5692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5003125"/>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336750"/>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336750"/>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336750"/>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336750"/>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336750"/>
          <a:ext cx="834367" cy="1106"/>
        </a:xfrm>
        <a:prstGeom prst="rect">
          <a:avLst/>
        </a:prstGeom>
        <a:noFill/>
        <a:ln>
          <a:noFill/>
        </a:ln>
      </xdr:spPr>
    </xdr:pic>
    <xdr:clientData/>
  </xdr:twoCellAnchor>
  <xdr:twoCellAnchor editAs="oneCell">
    <xdr:from>
      <xdr:col>11</xdr:col>
      <xdr:colOff>695325</xdr:colOff>
      <xdr:row>117</xdr:row>
      <xdr:rowOff>57150</xdr:rowOff>
    </xdr:from>
    <xdr:to>
      <xdr:col>15</xdr:col>
      <xdr:colOff>15217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336750"/>
          <a:ext cx="834367" cy="1106"/>
        </a:xfrm>
        <a:prstGeom prst="rect">
          <a:avLst/>
        </a:prstGeom>
        <a:noFill/>
        <a:ln>
          <a:noFill/>
        </a:ln>
      </xdr:spPr>
    </xdr:pic>
    <xdr:clientData/>
  </xdr:twoCellAnchor>
  <xdr:twoCellAnchor editAs="oneCell">
    <xdr:from>
      <xdr:col>13</xdr:col>
      <xdr:colOff>695325</xdr:colOff>
      <xdr:row>117</xdr:row>
      <xdr:rowOff>57150</xdr:rowOff>
    </xdr:from>
    <xdr:to>
      <xdr:col>17</xdr:col>
      <xdr:colOff>5692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336750"/>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670375"/>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670375"/>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670375"/>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670375"/>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670375"/>
          <a:ext cx="834367" cy="1106"/>
        </a:xfrm>
        <a:prstGeom prst="rect">
          <a:avLst/>
        </a:prstGeom>
        <a:noFill/>
        <a:ln>
          <a:noFill/>
        </a:ln>
      </xdr:spPr>
    </xdr:pic>
    <xdr:clientData/>
  </xdr:twoCellAnchor>
  <xdr:twoCellAnchor editAs="oneCell">
    <xdr:from>
      <xdr:col>11</xdr:col>
      <xdr:colOff>695325</xdr:colOff>
      <xdr:row>127</xdr:row>
      <xdr:rowOff>57150</xdr:rowOff>
    </xdr:from>
    <xdr:to>
      <xdr:col>15</xdr:col>
      <xdr:colOff>15217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670375"/>
          <a:ext cx="834367" cy="1106"/>
        </a:xfrm>
        <a:prstGeom prst="rect">
          <a:avLst/>
        </a:prstGeom>
        <a:noFill/>
        <a:ln>
          <a:noFill/>
        </a:ln>
      </xdr:spPr>
    </xdr:pic>
    <xdr:clientData/>
  </xdr:twoCellAnchor>
  <xdr:twoCellAnchor editAs="oneCell">
    <xdr:from>
      <xdr:col>13</xdr:col>
      <xdr:colOff>695325</xdr:colOff>
      <xdr:row>127</xdr:row>
      <xdr:rowOff>57150</xdr:rowOff>
    </xdr:from>
    <xdr:to>
      <xdr:col>17</xdr:col>
      <xdr:colOff>5692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670375"/>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2004000"/>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2004000"/>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2004000"/>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2004000"/>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2004000"/>
          <a:ext cx="834367" cy="1106"/>
        </a:xfrm>
        <a:prstGeom prst="rect">
          <a:avLst/>
        </a:prstGeom>
        <a:noFill/>
        <a:ln>
          <a:noFill/>
        </a:ln>
      </xdr:spPr>
    </xdr:pic>
    <xdr:clientData/>
  </xdr:twoCellAnchor>
  <xdr:twoCellAnchor editAs="oneCell">
    <xdr:from>
      <xdr:col>11</xdr:col>
      <xdr:colOff>695325</xdr:colOff>
      <xdr:row>137</xdr:row>
      <xdr:rowOff>57150</xdr:rowOff>
    </xdr:from>
    <xdr:to>
      <xdr:col>15</xdr:col>
      <xdr:colOff>15217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2004000"/>
          <a:ext cx="834367" cy="1106"/>
        </a:xfrm>
        <a:prstGeom prst="rect">
          <a:avLst/>
        </a:prstGeom>
        <a:noFill/>
        <a:ln>
          <a:noFill/>
        </a:ln>
      </xdr:spPr>
    </xdr:pic>
    <xdr:clientData/>
  </xdr:twoCellAnchor>
  <xdr:twoCellAnchor editAs="oneCell">
    <xdr:from>
      <xdr:col>13</xdr:col>
      <xdr:colOff>695325</xdr:colOff>
      <xdr:row>137</xdr:row>
      <xdr:rowOff>57150</xdr:rowOff>
    </xdr:from>
    <xdr:to>
      <xdr:col>17</xdr:col>
      <xdr:colOff>5692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2004000"/>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337625"/>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337625"/>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337625"/>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337625"/>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337625"/>
          <a:ext cx="834367" cy="1106"/>
        </a:xfrm>
        <a:prstGeom prst="rect">
          <a:avLst/>
        </a:prstGeom>
        <a:noFill/>
        <a:ln>
          <a:noFill/>
        </a:ln>
      </xdr:spPr>
    </xdr:pic>
    <xdr:clientData/>
  </xdr:twoCellAnchor>
  <xdr:twoCellAnchor editAs="oneCell">
    <xdr:from>
      <xdr:col>11</xdr:col>
      <xdr:colOff>695325</xdr:colOff>
      <xdr:row>147</xdr:row>
      <xdr:rowOff>57150</xdr:rowOff>
    </xdr:from>
    <xdr:to>
      <xdr:col>15</xdr:col>
      <xdr:colOff>15217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337625"/>
          <a:ext cx="834367" cy="1106"/>
        </a:xfrm>
        <a:prstGeom prst="rect">
          <a:avLst/>
        </a:prstGeom>
        <a:noFill/>
        <a:ln>
          <a:noFill/>
        </a:ln>
      </xdr:spPr>
    </xdr:pic>
    <xdr:clientData/>
  </xdr:twoCellAnchor>
  <xdr:twoCellAnchor editAs="oneCell">
    <xdr:from>
      <xdr:col>13</xdr:col>
      <xdr:colOff>695325</xdr:colOff>
      <xdr:row>147</xdr:row>
      <xdr:rowOff>57150</xdr:rowOff>
    </xdr:from>
    <xdr:to>
      <xdr:col>17</xdr:col>
      <xdr:colOff>5692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337625"/>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671250"/>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671250"/>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671250"/>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671250"/>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671250"/>
          <a:ext cx="834367" cy="1106"/>
        </a:xfrm>
        <a:prstGeom prst="rect">
          <a:avLst/>
        </a:prstGeom>
        <a:noFill/>
        <a:ln>
          <a:noFill/>
        </a:ln>
      </xdr:spPr>
    </xdr:pic>
    <xdr:clientData/>
  </xdr:twoCellAnchor>
  <xdr:twoCellAnchor editAs="oneCell">
    <xdr:from>
      <xdr:col>11</xdr:col>
      <xdr:colOff>695325</xdr:colOff>
      <xdr:row>157</xdr:row>
      <xdr:rowOff>57150</xdr:rowOff>
    </xdr:from>
    <xdr:to>
      <xdr:col>15</xdr:col>
      <xdr:colOff>15217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671250"/>
          <a:ext cx="834367" cy="1106"/>
        </a:xfrm>
        <a:prstGeom prst="rect">
          <a:avLst/>
        </a:prstGeom>
        <a:noFill/>
        <a:ln>
          <a:noFill/>
        </a:ln>
      </xdr:spPr>
    </xdr:pic>
    <xdr:clientData/>
  </xdr:twoCellAnchor>
  <xdr:twoCellAnchor editAs="oneCell">
    <xdr:from>
      <xdr:col>13</xdr:col>
      <xdr:colOff>695325</xdr:colOff>
      <xdr:row>157</xdr:row>
      <xdr:rowOff>57150</xdr:rowOff>
    </xdr:from>
    <xdr:to>
      <xdr:col>17</xdr:col>
      <xdr:colOff>5692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671250"/>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9004875"/>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9004875"/>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9004875"/>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9004875"/>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9004875"/>
          <a:ext cx="834367" cy="1106"/>
        </a:xfrm>
        <a:prstGeom prst="rect">
          <a:avLst/>
        </a:prstGeom>
        <a:noFill/>
        <a:ln>
          <a:noFill/>
        </a:ln>
      </xdr:spPr>
    </xdr:pic>
    <xdr:clientData/>
  </xdr:twoCellAnchor>
  <xdr:twoCellAnchor editAs="oneCell">
    <xdr:from>
      <xdr:col>11</xdr:col>
      <xdr:colOff>695325</xdr:colOff>
      <xdr:row>167</xdr:row>
      <xdr:rowOff>57150</xdr:rowOff>
    </xdr:from>
    <xdr:to>
      <xdr:col>15</xdr:col>
      <xdr:colOff>15217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9004875"/>
          <a:ext cx="834367" cy="1106"/>
        </a:xfrm>
        <a:prstGeom prst="rect">
          <a:avLst/>
        </a:prstGeom>
        <a:noFill/>
        <a:ln>
          <a:noFill/>
        </a:ln>
      </xdr:spPr>
    </xdr:pic>
    <xdr:clientData/>
  </xdr:twoCellAnchor>
  <xdr:twoCellAnchor editAs="oneCell">
    <xdr:from>
      <xdr:col>13</xdr:col>
      <xdr:colOff>695325</xdr:colOff>
      <xdr:row>167</xdr:row>
      <xdr:rowOff>57150</xdr:rowOff>
    </xdr:from>
    <xdr:to>
      <xdr:col>17</xdr:col>
      <xdr:colOff>5692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9004875"/>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338500"/>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338500"/>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338500"/>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338500"/>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338500"/>
          <a:ext cx="834367" cy="1106"/>
        </a:xfrm>
        <a:prstGeom prst="rect">
          <a:avLst/>
        </a:prstGeom>
        <a:noFill/>
        <a:ln>
          <a:noFill/>
        </a:ln>
      </xdr:spPr>
    </xdr:pic>
    <xdr:clientData/>
  </xdr:twoCellAnchor>
  <xdr:twoCellAnchor editAs="oneCell">
    <xdr:from>
      <xdr:col>11</xdr:col>
      <xdr:colOff>695325</xdr:colOff>
      <xdr:row>177</xdr:row>
      <xdr:rowOff>57150</xdr:rowOff>
    </xdr:from>
    <xdr:to>
      <xdr:col>15</xdr:col>
      <xdr:colOff>15217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338500"/>
          <a:ext cx="834367" cy="1106"/>
        </a:xfrm>
        <a:prstGeom prst="rect">
          <a:avLst/>
        </a:prstGeom>
        <a:noFill/>
        <a:ln>
          <a:noFill/>
        </a:ln>
      </xdr:spPr>
    </xdr:pic>
    <xdr:clientData/>
  </xdr:twoCellAnchor>
  <xdr:twoCellAnchor editAs="oneCell">
    <xdr:from>
      <xdr:col>13</xdr:col>
      <xdr:colOff>695325</xdr:colOff>
      <xdr:row>177</xdr:row>
      <xdr:rowOff>57150</xdr:rowOff>
    </xdr:from>
    <xdr:to>
      <xdr:col>17</xdr:col>
      <xdr:colOff>5692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338500"/>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900724"/>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681650"/>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624661"/>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94209"/>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957411"/>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625375"/>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959711"/>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624500"/>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282224"/>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91911"/>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940763"/>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681650"/>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681650"/>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681650"/>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681650"/>
          <a:ext cx="834367" cy="1106"/>
        </a:xfrm>
        <a:prstGeom prst="rect">
          <a:avLst/>
        </a:prstGeom>
        <a:noFill/>
        <a:ln>
          <a:noFill/>
        </a:ln>
      </xdr:spPr>
    </xdr:pic>
    <xdr:clientData/>
  </xdr:twoCellAnchor>
  <xdr:twoCellAnchor editAs="oneCell">
    <xdr:from>
      <xdr:col>11</xdr:col>
      <xdr:colOff>695325</xdr:colOff>
      <xdr:row>187</xdr:row>
      <xdr:rowOff>57150</xdr:rowOff>
    </xdr:from>
    <xdr:to>
      <xdr:col>15</xdr:col>
      <xdr:colOff>15217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681650"/>
          <a:ext cx="834367" cy="1106"/>
        </a:xfrm>
        <a:prstGeom prst="rect">
          <a:avLst/>
        </a:prstGeom>
        <a:noFill/>
        <a:ln>
          <a:noFill/>
        </a:ln>
      </xdr:spPr>
    </xdr:pic>
    <xdr:clientData/>
  </xdr:twoCellAnchor>
  <xdr:twoCellAnchor editAs="oneCell">
    <xdr:from>
      <xdr:col>13</xdr:col>
      <xdr:colOff>695325</xdr:colOff>
      <xdr:row>187</xdr:row>
      <xdr:rowOff>57150</xdr:rowOff>
    </xdr:from>
    <xdr:to>
      <xdr:col>17</xdr:col>
      <xdr:colOff>5692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681650"/>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6015275"/>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6015275"/>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6015275"/>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6015275"/>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6015275"/>
          <a:ext cx="834367" cy="1106"/>
        </a:xfrm>
        <a:prstGeom prst="rect">
          <a:avLst/>
        </a:prstGeom>
        <a:noFill/>
        <a:ln>
          <a:noFill/>
        </a:ln>
      </xdr:spPr>
    </xdr:pic>
    <xdr:clientData/>
  </xdr:twoCellAnchor>
  <xdr:twoCellAnchor editAs="oneCell">
    <xdr:from>
      <xdr:col>11</xdr:col>
      <xdr:colOff>695325</xdr:colOff>
      <xdr:row>197</xdr:row>
      <xdr:rowOff>57150</xdr:rowOff>
    </xdr:from>
    <xdr:to>
      <xdr:col>15</xdr:col>
      <xdr:colOff>15217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6015275"/>
          <a:ext cx="834367" cy="1106"/>
        </a:xfrm>
        <a:prstGeom prst="rect">
          <a:avLst/>
        </a:prstGeom>
        <a:noFill/>
        <a:ln>
          <a:noFill/>
        </a:ln>
      </xdr:spPr>
    </xdr:pic>
    <xdr:clientData/>
  </xdr:twoCellAnchor>
  <xdr:twoCellAnchor editAs="oneCell">
    <xdr:from>
      <xdr:col>13</xdr:col>
      <xdr:colOff>695325</xdr:colOff>
      <xdr:row>197</xdr:row>
      <xdr:rowOff>57150</xdr:rowOff>
    </xdr:from>
    <xdr:to>
      <xdr:col>17</xdr:col>
      <xdr:colOff>5692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6015275"/>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348900"/>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348900"/>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348900"/>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348900"/>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348900"/>
          <a:ext cx="834367" cy="1106"/>
        </a:xfrm>
        <a:prstGeom prst="rect">
          <a:avLst/>
        </a:prstGeom>
        <a:noFill/>
        <a:ln>
          <a:noFill/>
        </a:ln>
      </xdr:spPr>
    </xdr:pic>
    <xdr:clientData/>
  </xdr:twoCellAnchor>
  <xdr:twoCellAnchor editAs="oneCell">
    <xdr:from>
      <xdr:col>11</xdr:col>
      <xdr:colOff>695325</xdr:colOff>
      <xdr:row>207</xdr:row>
      <xdr:rowOff>57150</xdr:rowOff>
    </xdr:from>
    <xdr:to>
      <xdr:col>15</xdr:col>
      <xdr:colOff>15217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348900"/>
          <a:ext cx="834367" cy="1106"/>
        </a:xfrm>
        <a:prstGeom prst="rect">
          <a:avLst/>
        </a:prstGeom>
        <a:noFill/>
        <a:ln>
          <a:noFill/>
        </a:ln>
      </xdr:spPr>
    </xdr:pic>
    <xdr:clientData/>
  </xdr:twoCellAnchor>
  <xdr:twoCellAnchor editAs="oneCell">
    <xdr:from>
      <xdr:col>13</xdr:col>
      <xdr:colOff>695325</xdr:colOff>
      <xdr:row>207</xdr:row>
      <xdr:rowOff>57150</xdr:rowOff>
    </xdr:from>
    <xdr:to>
      <xdr:col>17</xdr:col>
      <xdr:colOff>5692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348900"/>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682525"/>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682525"/>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682525"/>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682525"/>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682525"/>
          <a:ext cx="834367" cy="1106"/>
        </a:xfrm>
        <a:prstGeom prst="rect">
          <a:avLst/>
        </a:prstGeom>
        <a:noFill/>
        <a:ln>
          <a:noFill/>
        </a:ln>
      </xdr:spPr>
    </xdr:pic>
    <xdr:clientData/>
  </xdr:twoCellAnchor>
  <xdr:twoCellAnchor editAs="oneCell">
    <xdr:from>
      <xdr:col>11</xdr:col>
      <xdr:colOff>695325</xdr:colOff>
      <xdr:row>217</xdr:row>
      <xdr:rowOff>57150</xdr:rowOff>
    </xdr:from>
    <xdr:to>
      <xdr:col>15</xdr:col>
      <xdr:colOff>15217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682525"/>
          <a:ext cx="834367" cy="1106"/>
        </a:xfrm>
        <a:prstGeom prst="rect">
          <a:avLst/>
        </a:prstGeom>
        <a:noFill/>
        <a:ln>
          <a:noFill/>
        </a:ln>
      </xdr:spPr>
    </xdr:pic>
    <xdr:clientData/>
  </xdr:twoCellAnchor>
  <xdr:twoCellAnchor editAs="oneCell">
    <xdr:from>
      <xdr:col>13</xdr:col>
      <xdr:colOff>695325</xdr:colOff>
      <xdr:row>217</xdr:row>
      <xdr:rowOff>57150</xdr:rowOff>
    </xdr:from>
    <xdr:to>
      <xdr:col>17</xdr:col>
      <xdr:colOff>5692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682525"/>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3016150"/>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3016150"/>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3016150"/>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3016150"/>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3016150"/>
          <a:ext cx="834367" cy="1106"/>
        </a:xfrm>
        <a:prstGeom prst="rect">
          <a:avLst/>
        </a:prstGeom>
        <a:noFill/>
        <a:ln>
          <a:noFill/>
        </a:ln>
      </xdr:spPr>
    </xdr:pic>
    <xdr:clientData/>
  </xdr:twoCellAnchor>
  <xdr:twoCellAnchor editAs="oneCell">
    <xdr:from>
      <xdr:col>11</xdr:col>
      <xdr:colOff>695325</xdr:colOff>
      <xdr:row>227</xdr:row>
      <xdr:rowOff>57150</xdr:rowOff>
    </xdr:from>
    <xdr:to>
      <xdr:col>15</xdr:col>
      <xdr:colOff>15217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3016150"/>
          <a:ext cx="834367" cy="1106"/>
        </a:xfrm>
        <a:prstGeom prst="rect">
          <a:avLst/>
        </a:prstGeom>
        <a:noFill/>
        <a:ln>
          <a:noFill/>
        </a:ln>
      </xdr:spPr>
    </xdr:pic>
    <xdr:clientData/>
  </xdr:twoCellAnchor>
  <xdr:twoCellAnchor editAs="oneCell">
    <xdr:from>
      <xdr:col>13</xdr:col>
      <xdr:colOff>695325</xdr:colOff>
      <xdr:row>227</xdr:row>
      <xdr:rowOff>57150</xdr:rowOff>
    </xdr:from>
    <xdr:to>
      <xdr:col>17</xdr:col>
      <xdr:colOff>5692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3016150"/>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349775"/>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349775"/>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349775"/>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349775"/>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349775"/>
          <a:ext cx="834367" cy="1106"/>
        </a:xfrm>
        <a:prstGeom prst="rect">
          <a:avLst/>
        </a:prstGeom>
        <a:noFill/>
        <a:ln>
          <a:noFill/>
        </a:ln>
      </xdr:spPr>
    </xdr:pic>
    <xdr:clientData/>
  </xdr:twoCellAnchor>
  <xdr:twoCellAnchor editAs="oneCell">
    <xdr:from>
      <xdr:col>11</xdr:col>
      <xdr:colOff>695325</xdr:colOff>
      <xdr:row>237</xdr:row>
      <xdr:rowOff>57150</xdr:rowOff>
    </xdr:from>
    <xdr:to>
      <xdr:col>15</xdr:col>
      <xdr:colOff>15217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349775"/>
          <a:ext cx="834367" cy="1106"/>
        </a:xfrm>
        <a:prstGeom prst="rect">
          <a:avLst/>
        </a:prstGeom>
        <a:noFill/>
        <a:ln>
          <a:noFill/>
        </a:ln>
      </xdr:spPr>
    </xdr:pic>
    <xdr:clientData/>
  </xdr:twoCellAnchor>
  <xdr:twoCellAnchor editAs="oneCell">
    <xdr:from>
      <xdr:col>13</xdr:col>
      <xdr:colOff>695325</xdr:colOff>
      <xdr:row>237</xdr:row>
      <xdr:rowOff>57150</xdr:rowOff>
    </xdr:from>
    <xdr:to>
      <xdr:col>17</xdr:col>
      <xdr:colOff>5692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349775"/>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683400"/>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683400"/>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683400"/>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683400"/>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683400"/>
          <a:ext cx="834367" cy="1106"/>
        </a:xfrm>
        <a:prstGeom prst="rect">
          <a:avLst/>
        </a:prstGeom>
        <a:noFill/>
        <a:ln>
          <a:noFill/>
        </a:ln>
      </xdr:spPr>
    </xdr:pic>
    <xdr:clientData/>
  </xdr:twoCellAnchor>
  <xdr:twoCellAnchor editAs="oneCell">
    <xdr:from>
      <xdr:col>11</xdr:col>
      <xdr:colOff>695325</xdr:colOff>
      <xdr:row>247</xdr:row>
      <xdr:rowOff>57150</xdr:rowOff>
    </xdr:from>
    <xdr:to>
      <xdr:col>15</xdr:col>
      <xdr:colOff>15217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683400"/>
          <a:ext cx="834367" cy="1106"/>
        </a:xfrm>
        <a:prstGeom prst="rect">
          <a:avLst/>
        </a:prstGeom>
        <a:noFill/>
        <a:ln>
          <a:noFill/>
        </a:ln>
      </xdr:spPr>
    </xdr:pic>
    <xdr:clientData/>
  </xdr:twoCellAnchor>
  <xdr:twoCellAnchor editAs="oneCell">
    <xdr:from>
      <xdr:col>13</xdr:col>
      <xdr:colOff>695325</xdr:colOff>
      <xdr:row>247</xdr:row>
      <xdr:rowOff>57150</xdr:rowOff>
    </xdr:from>
    <xdr:to>
      <xdr:col>17</xdr:col>
      <xdr:colOff>5692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683400"/>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60017025"/>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60017025"/>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60017025"/>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60017025"/>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60017025"/>
          <a:ext cx="834367" cy="1106"/>
        </a:xfrm>
        <a:prstGeom prst="rect">
          <a:avLst/>
        </a:prstGeom>
        <a:noFill/>
        <a:ln>
          <a:noFill/>
        </a:ln>
      </xdr:spPr>
    </xdr:pic>
    <xdr:clientData/>
  </xdr:twoCellAnchor>
  <xdr:twoCellAnchor editAs="oneCell">
    <xdr:from>
      <xdr:col>11</xdr:col>
      <xdr:colOff>695325</xdr:colOff>
      <xdr:row>257</xdr:row>
      <xdr:rowOff>57150</xdr:rowOff>
    </xdr:from>
    <xdr:to>
      <xdr:col>15</xdr:col>
      <xdr:colOff>15217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60017025"/>
          <a:ext cx="834367" cy="1106"/>
        </a:xfrm>
        <a:prstGeom prst="rect">
          <a:avLst/>
        </a:prstGeom>
        <a:noFill/>
        <a:ln>
          <a:noFill/>
        </a:ln>
      </xdr:spPr>
    </xdr:pic>
    <xdr:clientData/>
  </xdr:twoCellAnchor>
  <xdr:twoCellAnchor editAs="oneCell">
    <xdr:from>
      <xdr:col>13</xdr:col>
      <xdr:colOff>695325</xdr:colOff>
      <xdr:row>257</xdr:row>
      <xdr:rowOff>57150</xdr:rowOff>
    </xdr:from>
    <xdr:to>
      <xdr:col>17</xdr:col>
      <xdr:colOff>5692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60017025"/>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350650"/>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350650"/>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350650"/>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350650"/>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350650"/>
          <a:ext cx="834367" cy="1106"/>
        </a:xfrm>
        <a:prstGeom prst="rect">
          <a:avLst/>
        </a:prstGeom>
        <a:noFill/>
        <a:ln>
          <a:noFill/>
        </a:ln>
      </xdr:spPr>
    </xdr:pic>
    <xdr:clientData/>
  </xdr:twoCellAnchor>
  <xdr:twoCellAnchor editAs="oneCell">
    <xdr:from>
      <xdr:col>11</xdr:col>
      <xdr:colOff>695325</xdr:colOff>
      <xdr:row>267</xdr:row>
      <xdr:rowOff>57150</xdr:rowOff>
    </xdr:from>
    <xdr:to>
      <xdr:col>15</xdr:col>
      <xdr:colOff>15217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350650"/>
          <a:ext cx="834367" cy="1106"/>
        </a:xfrm>
        <a:prstGeom prst="rect">
          <a:avLst/>
        </a:prstGeom>
        <a:noFill/>
        <a:ln>
          <a:noFill/>
        </a:ln>
      </xdr:spPr>
    </xdr:pic>
    <xdr:clientData/>
  </xdr:twoCellAnchor>
  <xdr:twoCellAnchor editAs="oneCell">
    <xdr:from>
      <xdr:col>13</xdr:col>
      <xdr:colOff>695325</xdr:colOff>
      <xdr:row>267</xdr:row>
      <xdr:rowOff>57150</xdr:rowOff>
    </xdr:from>
    <xdr:to>
      <xdr:col>17</xdr:col>
      <xdr:colOff>5692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350650"/>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625537"/>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684275"/>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684275"/>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684275"/>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684275"/>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684275"/>
          <a:ext cx="834367" cy="1106"/>
        </a:xfrm>
        <a:prstGeom prst="rect">
          <a:avLst/>
        </a:prstGeom>
        <a:noFill/>
        <a:ln>
          <a:noFill/>
        </a:ln>
      </xdr:spPr>
    </xdr:pic>
    <xdr:clientData/>
  </xdr:twoCellAnchor>
  <xdr:twoCellAnchor editAs="oneCell">
    <xdr:from>
      <xdr:col>11</xdr:col>
      <xdr:colOff>695325</xdr:colOff>
      <xdr:row>277</xdr:row>
      <xdr:rowOff>57150</xdr:rowOff>
    </xdr:from>
    <xdr:to>
      <xdr:col>15</xdr:col>
      <xdr:colOff>15217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684275"/>
          <a:ext cx="834367" cy="1106"/>
        </a:xfrm>
        <a:prstGeom prst="rect">
          <a:avLst/>
        </a:prstGeom>
        <a:noFill/>
        <a:ln>
          <a:noFill/>
        </a:ln>
      </xdr:spPr>
    </xdr:pic>
    <xdr:clientData/>
  </xdr:twoCellAnchor>
  <xdr:twoCellAnchor editAs="oneCell">
    <xdr:from>
      <xdr:col>13</xdr:col>
      <xdr:colOff>695325</xdr:colOff>
      <xdr:row>277</xdr:row>
      <xdr:rowOff>57150</xdr:rowOff>
    </xdr:from>
    <xdr:to>
      <xdr:col>17</xdr:col>
      <xdr:colOff>5692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684275"/>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959161"/>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7017900"/>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7017900"/>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7017900"/>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7017900"/>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7017900"/>
          <a:ext cx="834367" cy="1106"/>
        </a:xfrm>
        <a:prstGeom prst="rect">
          <a:avLst/>
        </a:prstGeom>
        <a:noFill/>
        <a:ln>
          <a:noFill/>
        </a:ln>
      </xdr:spPr>
    </xdr:pic>
    <xdr:clientData/>
  </xdr:twoCellAnchor>
  <xdr:twoCellAnchor editAs="oneCell">
    <xdr:from>
      <xdr:col>11</xdr:col>
      <xdr:colOff>695325</xdr:colOff>
      <xdr:row>287</xdr:row>
      <xdr:rowOff>57150</xdr:rowOff>
    </xdr:from>
    <xdr:to>
      <xdr:col>15</xdr:col>
      <xdr:colOff>15217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7017900"/>
          <a:ext cx="834367" cy="1106"/>
        </a:xfrm>
        <a:prstGeom prst="rect">
          <a:avLst/>
        </a:prstGeom>
        <a:noFill/>
        <a:ln>
          <a:noFill/>
        </a:ln>
      </xdr:spPr>
    </xdr:pic>
    <xdr:clientData/>
  </xdr:twoCellAnchor>
  <xdr:twoCellAnchor editAs="oneCell">
    <xdr:from>
      <xdr:col>13</xdr:col>
      <xdr:colOff>695325</xdr:colOff>
      <xdr:row>287</xdr:row>
      <xdr:rowOff>57150</xdr:rowOff>
    </xdr:from>
    <xdr:to>
      <xdr:col>17</xdr:col>
      <xdr:colOff>5692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7017900"/>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92786"/>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351525"/>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351525"/>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351525"/>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351525"/>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351525"/>
          <a:ext cx="834367" cy="1106"/>
        </a:xfrm>
        <a:prstGeom prst="rect">
          <a:avLst/>
        </a:prstGeom>
        <a:noFill/>
        <a:ln>
          <a:noFill/>
        </a:ln>
      </xdr:spPr>
    </xdr:pic>
    <xdr:clientData/>
  </xdr:twoCellAnchor>
  <xdr:twoCellAnchor editAs="oneCell">
    <xdr:from>
      <xdr:col>11</xdr:col>
      <xdr:colOff>695325</xdr:colOff>
      <xdr:row>297</xdr:row>
      <xdr:rowOff>57150</xdr:rowOff>
    </xdr:from>
    <xdr:to>
      <xdr:col>15</xdr:col>
      <xdr:colOff>15217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351525"/>
          <a:ext cx="834367" cy="1106"/>
        </a:xfrm>
        <a:prstGeom prst="rect">
          <a:avLst/>
        </a:prstGeom>
        <a:noFill/>
        <a:ln>
          <a:noFill/>
        </a:ln>
      </xdr:spPr>
    </xdr:pic>
    <xdr:clientData/>
  </xdr:twoCellAnchor>
  <xdr:twoCellAnchor editAs="oneCell">
    <xdr:from>
      <xdr:col>13</xdr:col>
      <xdr:colOff>695325</xdr:colOff>
      <xdr:row>297</xdr:row>
      <xdr:rowOff>57150</xdr:rowOff>
    </xdr:from>
    <xdr:to>
      <xdr:col>17</xdr:col>
      <xdr:colOff>5692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351525"/>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627999"/>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685150"/>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685150"/>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685150"/>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685150"/>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685150"/>
          <a:ext cx="834367" cy="1106"/>
        </a:xfrm>
        <a:prstGeom prst="rect">
          <a:avLst/>
        </a:prstGeom>
        <a:noFill/>
        <a:ln>
          <a:noFill/>
        </a:ln>
      </xdr:spPr>
    </xdr:pic>
    <xdr:clientData/>
  </xdr:twoCellAnchor>
  <xdr:twoCellAnchor editAs="oneCell">
    <xdr:from>
      <xdr:col>11</xdr:col>
      <xdr:colOff>695325</xdr:colOff>
      <xdr:row>307</xdr:row>
      <xdr:rowOff>57150</xdr:rowOff>
    </xdr:from>
    <xdr:to>
      <xdr:col>15</xdr:col>
      <xdr:colOff>15217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685150"/>
          <a:ext cx="834367" cy="1106"/>
        </a:xfrm>
        <a:prstGeom prst="rect">
          <a:avLst/>
        </a:prstGeom>
        <a:noFill/>
        <a:ln>
          <a:noFill/>
        </a:ln>
      </xdr:spPr>
    </xdr:pic>
    <xdr:clientData/>
  </xdr:twoCellAnchor>
  <xdr:twoCellAnchor editAs="oneCell">
    <xdr:from>
      <xdr:col>13</xdr:col>
      <xdr:colOff>695325</xdr:colOff>
      <xdr:row>307</xdr:row>
      <xdr:rowOff>57150</xdr:rowOff>
    </xdr:from>
    <xdr:to>
      <xdr:col>17</xdr:col>
      <xdr:colOff>5692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685150"/>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961625"/>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4018775"/>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4018775"/>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4018775"/>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4018775"/>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4018775"/>
          <a:ext cx="834367" cy="1106"/>
        </a:xfrm>
        <a:prstGeom prst="rect">
          <a:avLst/>
        </a:prstGeom>
        <a:noFill/>
        <a:ln>
          <a:noFill/>
        </a:ln>
      </xdr:spPr>
    </xdr:pic>
    <xdr:clientData/>
  </xdr:twoCellAnchor>
  <xdr:twoCellAnchor editAs="oneCell">
    <xdr:from>
      <xdr:col>11</xdr:col>
      <xdr:colOff>695325</xdr:colOff>
      <xdr:row>317</xdr:row>
      <xdr:rowOff>57150</xdr:rowOff>
    </xdr:from>
    <xdr:to>
      <xdr:col>15</xdr:col>
      <xdr:colOff>15217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4018775"/>
          <a:ext cx="834367" cy="1106"/>
        </a:xfrm>
        <a:prstGeom prst="rect">
          <a:avLst/>
        </a:prstGeom>
        <a:noFill/>
        <a:ln>
          <a:noFill/>
        </a:ln>
      </xdr:spPr>
    </xdr:pic>
    <xdr:clientData/>
  </xdr:twoCellAnchor>
  <xdr:twoCellAnchor editAs="oneCell">
    <xdr:from>
      <xdr:col>13</xdr:col>
      <xdr:colOff>695325</xdr:colOff>
      <xdr:row>317</xdr:row>
      <xdr:rowOff>57150</xdr:rowOff>
    </xdr:from>
    <xdr:to>
      <xdr:col>17</xdr:col>
      <xdr:colOff>5692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4018775"/>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352400"/>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352400"/>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352400"/>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352400"/>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352400"/>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277786"/>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352400"/>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352400"/>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352400"/>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352400"/>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352400"/>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352400"/>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352400"/>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441525"/>
          <a:ext cx="345631" cy="136207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15</xdr:col>
      <xdr:colOff>15217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17</xdr:col>
      <xdr:colOff>5692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15</xdr:col>
      <xdr:colOff>15217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17</xdr:col>
      <xdr:colOff>5692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15</xdr:col>
      <xdr:colOff>15217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17</xdr:col>
      <xdr:colOff>5692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15</xdr:col>
      <xdr:colOff>15217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17</xdr:col>
      <xdr:colOff>5692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15</xdr:col>
      <xdr:colOff>15217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17</xdr:col>
      <xdr:colOff>5692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15</xdr:col>
      <xdr:colOff>15217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17</xdr:col>
      <xdr:colOff>5692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15</xdr:col>
      <xdr:colOff>15217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17</xdr:col>
      <xdr:colOff>5692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15</xdr:col>
      <xdr:colOff>15217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17</xdr:col>
      <xdr:colOff>5692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15</xdr:col>
      <xdr:colOff>15217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17</xdr:col>
      <xdr:colOff>5692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15</xdr:col>
      <xdr:colOff>15217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17</xdr:col>
      <xdr:colOff>5692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15</xdr:col>
      <xdr:colOff>15217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17</xdr:col>
      <xdr:colOff>5692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15</xdr:col>
      <xdr:colOff>15217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17</xdr:col>
      <xdr:colOff>5692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15</xdr:col>
      <xdr:colOff>15217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17</xdr:col>
      <xdr:colOff>5692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15</xdr:col>
      <xdr:colOff>15217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17</xdr:col>
      <xdr:colOff>5692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15</xdr:col>
      <xdr:colOff>15217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17</xdr:col>
      <xdr:colOff>5692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15</xdr:col>
      <xdr:colOff>15217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17</xdr:col>
      <xdr:colOff>5692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15</xdr:col>
      <xdr:colOff>15217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17</xdr:col>
      <xdr:colOff>5692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15</xdr:col>
      <xdr:colOff>15217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17</xdr:col>
      <xdr:colOff>5692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15</xdr:col>
      <xdr:colOff>15217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17</xdr:col>
      <xdr:colOff>5692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15</xdr:col>
      <xdr:colOff>15217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17</xdr:col>
      <xdr:colOff>5692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15</xdr:col>
      <xdr:colOff>15217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17</xdr:col>
      <xdr:colOff>5692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15</xdr:col>
      <xdr:colOff>15217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17</xdr:col>
      <xdr:colOff>5692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15</xdr:col>
      <xdr:colOff>15217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17</xdr:col>
      <xdr:colOff>5692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15</xdr:col>
      <xdr:colOff>15217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17</xdr:col>
      <xdr:colOff>5692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15</xdr:col>
      <xdr:colOff>15217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17</xdr:col>
      <xdr:colOff>5692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15</xdr:col>
      <xdr:colOff>15217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17</xdr:col>
      <xdr:colOff>5692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15</xdr:col>
      <xdr:colOff>15217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17</xdr:col>
      <xdr:colOff>5692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15</xdr:col>
      <xdr:colOff>15217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17</xdr:col>
      <xdr:colOff>5692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15</xdr:col>
      <xdr:colOff>15217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17</xdr:col>
      <xdr:colOff>5692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15</xdr:col>
      <xdr:colOff>15217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17</xdr:col>
      <xdr:colOff>5692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15</xdr:col>
      <xdr:colOff>15217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17</xdr:col>
      <xdr:colOff>5692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15</xdr:col>
      <xdr:colOff>15217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17</xdr:col>
      <xdr:colOff>5692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15</xdr:col>
      <xdr:colOff>15217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17</xdr:col>
      <xdr:colOff>5692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15</xdr:col>
      <xdr:colOff>15217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17</xdr:col>
      <xdr:colOff>5692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15</xdr:col>
      <xdr:colOff>15217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17</xdr:col>
      <xdr:colOff>5692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15</xdr:col>
      <xdr:colOff>15217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17</xdr:col>
      <xdr:colOff>5692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15</xdr:col>
      <xdr:colOff>15217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17</xdr:col>
      <xdr:colOff>5692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15</xdr:col>
      <xdr:colOff>15217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17</xdr:col>
      <xdr:colOff>5692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15</xdr:col>
      <xdr:colOff>15217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17</xdr:col>
      <xdr:colOff>5692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15</xdr:col>
      <xdr:colOff>15217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17</xdr:col>
      <xdr:colOff>5692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15</xdr:col>
      <xdr:colOff>15217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17</xdr:col>
      <xdr:colOff>5692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15</xdr:col>
      <xdr:colOff>15217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17</xdr:col>
      <xdr:colOff>5692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15</xdr:col>
      <xdr:colOff>15217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17</xdr:col>
      <xdr:colOff>5692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15</xdr:col>
      <xdr:colOff>15217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17</xdr:col>
      <xdr:colOff>5692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15</xdr:col>
      <xdr:colOff>15217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17</xdr:col>
      <xdr:colOff>5692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15</xdr:col>
      <xdr:colOff>15217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17</xdr:col>
      <xdr:colOff>5692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15</xdr:col>
      <xdr:colOff>15217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17</xdr:col>
      <xdr:colOff>5692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15</xdr:col>
      <xdr:colOff>15217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17</xdr:col>
      <xdr:colOff>5692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15</xdr:col>
      <xdr:colOff>15217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17</xdr:col>
      <xdr:colOff>5692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15</xdr:col>
      <xdr:colOff>15217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17</xdr:col>
      <xdr:colOff>5692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15</xdr:col>
      <xdr:colOff>15217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17</xdr:col>
      <xdr:colOff>5692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15</xdr:col>
      <xdr:colOff>15217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17</xdr:col>
      <xdr:colOff>5692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15</xdr:col>
      <xdr:colOff>15217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17</xdr:col>
      <xdr:colOff>5692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15</xdr:col>
      <xdr:colOff>15217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17</xdr:col>
      <xdr:colOff>5692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15</xdr:col>
      <xdr:colOff>15217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17</xdr:col>
      <xdr:colOff>5692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15</xdr:col>
      <xdr:colOff>15217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17</xdr:col>
      <xdr:colOff>5692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15</xdr:col>
      <xdr:colOff>15217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17</xdr:col>
      <xdr:colOff>5692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15</xdr:col>
      <xdr:colOff>15217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17</xdr:col>
      <xdr:colOff>5692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15</xdr:col>
      <xdr:colOff>15217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17</xdr:col>
      <xdr:colOff>5692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15</xdr:col>
      <xdr:colOff>15217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17</xdr:col>
      <xdr:colOff>5692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15</xdr:col>
      <xdr:colOff>15217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17</xdr:col>
      <xdr:colOff>5692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15</xdr:col>
      <xdr:colOff>15217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17</xdr:col>
      <xdr:colOff>5692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15</xdr:col>
      <xdr:colOff>15217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17</xdr:col>
      <xdr:colOff>5692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15</xdr:col>
      <xdr:colOff>15217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17</xdr:col>
      <xdr:colOff>5692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15</xdr:col>
      <xdr:colOff>15217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17</xdr:col>
      <xdr:colOff>5692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581024</xdr:colOff>
      <xdr:row>8</xdr:row>
      <xdr:rowOff>85724</xdr:rowOff>
    </xdr:from>
    <xdr:to>
      <xdr:col>14</xdr:col>
      <xdr:colOff>72366</xdr:colOff>
      <xdr:row>8</xdr:row>
      <xdr:rowOff>88428</xdr:rowOff>
    </xdr:to>
    <xdr:pic>
      <xdr:nvPicPr>
        <xdr:cNvPr id="2" name="Grafik 1" hidden="1"/>
        <xdr:cNvPicPr>
          <a:picLocks noChangeAspect="1"/>
        </xdr:cNvPicPr>
      </xdr:nvPicPr>
      <xdr:blipFill>
        <a:blip xmlns:r="http://schemas.openxmlformats.org/officeDocument/2006/relationships" r:embed="rId1" cstate="print"/>
        <a:stretch>
          <a:fillRect/>
        </a:stretch>
      </xdr:blipFill>
      <xdr:spPr>
        <a:xfrm>
          <a:off x="1466849" y="1790699"/>
          <a:ext cx="2644117" cy="2704"/>
        </a:xfrm>
        <a:prstGeom prst="rect">
          <a:avLst/>
        </a:prstGeom>
        <a:noFill/>
        <a:ln>
          <a:noFill/>
        </a:ln>
      </xdr:spPr>
    </xdr:pic>
    <xdr:clientData/>
  </xdr:twoCellAnchor>
  <xdr:twoCellAnchor editAs="oneCell">
    <xdr:from>
      <xdr:col>1</xdr:col>
      <xdr:colOff>695325</xdr:colOff>
      <xdr:row>7</xdr:row>
      <xdr:rowOff>57150</xdr:rowOff>
    </xdr:from>
    <xdr:to>
      <xdr:col>5</xdr:col>
      <xdr:colOff>15217</xdr:colOff>
      <xdr:row>7</xdr:row>
      <xdr:rowOff>58256</xdr:rowOff>
    </xdr:to>
    <xdr:pic>
      <xdr:nvPicPr>
        <xdr:cNvPr id="3" name="Grafik 2" hidden="1"/>
        <xdr:cNvPicPr>
          <a:picLocks noChangeAspect="1"/>
        </xdr:cNvPicPr>
      </xdr:nvPicPr>
      <xdr:blipFill>
        <a:blip xmlns:r="http://schemas.openxmlformats.org/officeDocument/2006/relationships" r:embed="rId1" cstate="print"/>
        <a:stretch>
          <a:fillRect/>
        </a:stretch>
      </xdr:blipFill>
      <xdr:spPr>
        <a:xfrm>
          <a:off x="952500" y="1571625"/>
          <a:ext cx="834367" cy="1106"/>
        </a:xfrm>
        <a:prstGeom prst="rect">
          <a:avLst/>
        </a:prstGeom>
        <a:noFill/>
        <a:ln>
          <a:noFill/>
        </a:ln>
      </xdr:spPr>
    </xdr:pic>
    <xdr:clientData/>
  </xdr:twoCellAnchor>
  <xdr:twoCellAnchor editAs="oneCell">
    <xdr:from>
      <xdr:col>0</xdr:col>
      <xdr:colOff>1</xdr:colOff>
      <xdr:row>67</xdr:row>
      <xdr:rowOff>87313</xdr:rowOff>
    </xdr:from>
    <xdr:to>
      <xdr:col>0</xdr:col>
      <xdr:colOff>341313</xdr:colOff>
      <xdr:row>73</xdr:row>
      <xdr:rowOff>381000</xdr:rowOff>
    </xdr:to>
    <xdr:pic>
      <xdr:nvPicPr>
        <xdr:cNvPr id="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5603538"/>
          <a:ext cx="341312" cy="1674812"/>
        </a:xfrm>
        <a:prstGeom prst="rect">
          <a:avLst/>
        </a:prstGeom>
        <a:noFill/>
        <a:ln w="9525">
          <a:noFill/>
          <a:miter lim="800000"/>
          <a:headEnd/>
          <a:tailEnd/>
        </a:ln>
      </xdr:spPr>
    </xdr:pic>
    <xdr:clientData/>
  </xdr:twoCellAnchor>
  <xdr:twoCellAnchor editAs="oneCell">
    <xdr:from>
      <xdr:col>0</xdr:col>
      <xdr:colOff>23812</xdr:colOff>
      <xdr:row>57</xdr:row>
      <xdr:rowOff>57149</xdr:rowOff>
    </xdr:from>
    <xdr:to>
      <xdr:col>0</xdr:col>
      <xdr:colOff>350012</xdr:colOff>
      <xdr:row>63</xdr:row>
      <xdr:rowOff>323850</xdr:rowOff>
    </xdr:to>
    <xdr:pic>
      <xdr:nvPicPr>
        <xdr:cNvPr id="5"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23812" y="13239749"/>
          <a:ext cx="326200" cy="1647826"/>
        </a:xfrm>
        <a:prstGeom prst="rect">
          <a:avLst/>
        </a:prstGeom>
        <a:noFill/>
        <a:ln w="9525">
          <a:noFill/>
          <a:miter lim="800000"/>
          <a:headEnd/>
          <a:tailEnd/>
        </a:ln>
      </xdr:spPr>
    </xdr:pic>
    <xdr:clientData/>
  </xdr:twoCellAnchor>
  <xdr:twoCellAnchor editAs="oneCell">
    <xdr:from>
      <xdr:col>0</xdr:col>
      <xdr:colOff>0</xdr:colOff>
      <xdr:row>47</xdr:row>
      <xdr:rowOff>95249</xdr:rowOff>
    </xdr:from>
    <xdr:to>
      <xdr:col>0</xdr:col>
      <xdr:colOff>365125</xdr:colOff>
      <xdr:row>53</xdr:row>
      <xdr:rowOff>323850</xdr:rowOff>
    </xdr:to>
    <xdr:pic>
      <xdr:nvPicPr>
        <xdr:cNvPr id="6"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10944224"/>
          <a:ext cx="365125" cy="1609726"/>
        </a:xfrm>
        <a:prstGeom prst="rect">
          <a:avLst/>
        </a:prstGeom>
        <a:noFill/>
        <a:ln w="9525">
          <a:noFill/>
          <a:miter lim="800000"/>
          <a:headEnd/>
          <a:tailEnd/>
        </a:ln>
      </xdr:spPr>
    </xdr:pic>
    <xdr:clientData/>
  </xdr:twoCellAnchor>
  <xdr:twoCellAnchor editAs="oneCell">
    <xdr:from>
      <xdr:col>0</xdr:col>
      <xdr:colOff>0</xdr:colOff>
      <xdr:row>37</xdr:row>
      <xdr:rowOff>71437</xdr:rowOff>
    </xdr:from>
    <xdr:to>
      <xdr:col>0</xdr:col>
      <xdr:colOff>357188</xdr:colOff>
      <xdr:row>43</xdr:row>
      <xdr:rowOff>390525</xdr:rowOff>
    </xdr:to>
    <xdr:pic>
      <xdr:nvPicPr>
        <xdr:cNvPr id="7"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8586787"/>
          <a:ext cx="357188" cy="1700213"/>
        </a:xfrm>
        <a:prstGeom prst="rect">
          <a:avLst/>
        </a:prstGeom>
        <a:noFill/>
        <a:ln w="9525">
          <a:noFill/>
          <a:miter lim="800000"/>
          <a:headEnd/>
          <a:tailEnd/>
        </a:ln>
      </xdr:spPr>
    </xdr:pic>
    <xdr:clientData/>
  </xdr:twoCellAnchor>
  <xdr:twoCellAnchor editAs="oneCell">
    <xdr:from>
      <xdr:col>0</xdr:col>
      <xdr:colOff>0</xdr:colOff>
      <xdr:row>17</xdr:row>
      <xdr:rowOff>88898</xdr:rowOff>
    </xdr:from>
    <xdr:to>
      <xdr:col>0</xdr:col>
      <xdr:colOff>361950</xdr:colOff>
      <xdr:row>23</xdr:row>
      <xdr:rowOff>295275</xdr:rowOff>
    </xdr:to>
    <xdr:pic>
      <xdr:nvPicPr>
        <xdr:cNvPr id="8"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936998"/>
          <a:ext cx="361950" cy="1587502"/>
        </a:xfrm>
        <a:prstGeom prst="rect">
          <a:avLst/>
        </a:prstGeom>
        <a:noFill/>
        <a:ln w="9525">
          <a:noFill/>
          <a:miter lim="800000"/>
          <a:headEnd/>
          <a:tailEnd/>
        </a:ln>
      </xdr:spPr>
    </xdr:pic>
    <xdr:clientData/>
  </xdr:twoCellAnchor>
  <xdr:twoCellAnchor editAs="oneCell">
    <xdr:from>
      <xdr:col>0</xdr:col>
      <xdr:colOff>7937</xdr:colOff>
      <xdr:row>7</xdr:row>
      <xdr:rowOff>95250</xdr:rowOff>
    </xdr:from>
    <xdr:to>
      <xdr:col>0</xdr:col>
      <xdr:colOff>344043</xdr:colOff>
      <xdr:row>13</xdr:row>
      <xdr:rowOff>371475</xdr:rowOff>
    </xdr:to>
    <xdr:pic>
      <xdr:nvPicPr>
        <xdr:cNvPr id="9"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1609725"/>
          <a:ext cx="336106" cy="1657350"/>
        </a:xfrm>
        <a:prstGeom prst="rect">
          <a:avLst/>
        </a:prstGeom>
        <a:noFill/>
        <a:ln w="9525">
          <a:noFill/>
          <a:miter lim="800000"/>
          <a:headEnd/>
          <a:tailEnd/>
        </a:ln>
      </xdr:spPr>
    </xdr:pic>
    <xdr:clientData/>
  </xdr:twoCellAnchor>
  <xdr:twoCellAnchor editAs="oneCell">
    <xdr:from>
      <xdr:col>0</xdr:col>
      <xdr:colOff>19050</xdr:colOff>
      <xdr:row>27</xdr:row>
      <xdr:rowOff>28573</xdr:rowOff>
    </xdr:from>
    <xdr:to>
      <xdr:col>0</xdr:col>
      <xdr:colOff>353187</xdr:colOff>
      <xdr:row>33</xdr:row>
      <xdr:rowOff>361949</xdr:rowOff>
    </xdr:to>
    <xdr:pic>
      <xdr:nvPicPr>
        <xdr:cNvPr id="10"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6210298"/>
          <a:ext cx="334137" cy="1714501"/>
        </a:xfrm>
        <a:prstGeom prst="rect">
          <a:avLst/>
        </a:prstGeom>
        <a:noFill/>
        <a:ln w="9525">
          <a:noFill/>
          <a:miter lim="800000"/>
          <a:headEnd/>
          <a:tailEnd/>
        </a:ln>
      </xdr:spPr>
    </xdr:pic>
    <xdr:clientData/>
  </xdr:twoCellAnchor>
  <xdr:twoCellAnchor editAs="oneCell">
    <xdr:from>
      <xdr:col>0</xdr:col>
      <xdr:colOff>7937</xdr:colOff>
      <xdr:row>87</xdr:row>
      <xdr:rowOff>47625</xdr:rowOff>
    </xdr:from>
    <xdr:to>
      <xdr:col>0</xdr:col>
      <xdr:colOff>350393</xdr:colOff>
      <xdr:row>93</xdr:row>
      <xdr:rowOff>304800</xdr:rowOff>
    </xdr:to>
    <xdr:pic>
      <xdr:nvPicPr>
        <xdr:cNvPr id="11"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7937" y="20231100"/>
          <a:ext cx="342456" cy="1638300"/>
        </a:xfrm>
        <a:prstGeom prst="rect">
          <a:avLst/>
        </a:prstGeom>
        <a:noFill/>
        <a:ln w="9525">
          <a:noFill/>
          <a:miter lim="800000"/>
          <a:headEnd/>
          <a:tailEnd/>
        </a:ln>
      </xdr:spPr>
    </xdr:pic>
    <xdr:clientData/>
  </xdr:twoCellAnchor>
  <xdr:twoCellAnchor editAs="oneCell">
    <xdr:from>
      <xdr:col>0</xdr:col>
      <xdr:colOff>1</xdr:colOff>
      <xdr:row>77</xdr:row>
      <xdr:rowOff>88897</xdr:rowOff>
    </xdr:from>
    <xdr:to>
      <xdr:col>0</xdr:col>
      <xdr:colOff>349251</xdr:colOff>
      <xdr:row>83</xdr:row>
      <xdr:rowOff>333375</xdr:rowOff>
    </xdr:to>
    <xdr:pic>
      <xdr:nvPicPr>
        <xdr:cNvPr id="12"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17938747"/>
          <a:ext cx="349250" cy="1625603"/>
        </a:xfrm>
        <a:prstGeom prst="rect">
          <a:avLst/>
        </a:prstGeom>
        <a:noFill/>
        <a:ln w="9525">
          <a:noFill/>
          <a:miter lim="800000"/>
          <a:headEnd/>
          <a:tailEnd/>
        </a:ln>
      </xdr:spPr>
    </xdr:pic>
    <xdr:clientData/>
  </xdr:twoCellAnchor>
  <xdr:twoCellAnchor editAs="oneCell">
    <xdr:from>
      <xdr:col>3</xdr:col>
      <xdr:colOff>695325</xdr:colOff>
      <xdr:row>7</xdr:row>
      <xdr:rowOff>57150</xdr:rowOff>
    </xdr:from>
    <xdr:to>
      <xdr:col>7</xdr:col>
      <xdr:colOff>15217</xdr:colOff>
      <xdr:row>7</xdr:row>
      <xdr:rowOff>58256</xdr:rowOff>
    </xdr:to>
    <xdr:pic>
      <xdr:nvPicPr>
        <xdr:cNvPr id="13" name="Grafik 12" hidden="1"/>
        <xdr:cNvPicPr>
          <a:picLocks noChangeAspect="1"/>
        </xdr:cNvPicPr>
      </xdr:nvPicPr>
      <xdr:blipFill>
        <a:blip xmlns:r="http://schemas.openxmlformats.org/officeDocument/2006/relationships" r:embed="rId1" cstate="print"/>
        <a:stretch>
          <a:fillRect/>
        </a:stretch>
      </xdr:blipFill>
      <xdr:spPr>
        <a:xfrm>
          <a:off x="1466850" y="1571625"/>
          <a:ext cx="834367" cy="1106"/>
        </a:xfrm>
        <a:prstGeom prst="rect">
          <a:avLst/>
        </a:prstGeom>
        <a:noFill/>
        <a:ln>
          <a:noFill/>
        </a:ln>
      </xdr:spPr>
    </xdr:pic>
    <xdr:clientData/>
  </xdr:twoCellAnchor>
  <xdr:twoCellAnchor editAs="oneCell">
    <xdr:from>
      <xdr:col>5</xdr:col>
      <xdr:colOff>695325</xdr:colOff>
      <xdr:row>7</xdr:row>
      <xdr:rowOff>57150</xdr:rowOff>
    </xdr:from>
    <xdr:to>
      <xdr:col>9</xdr:col>
      <xdr:colOff>15217</xdr:colOff>
      <xdr:row>7</xdr:row>
      <xdr:rowOff>58256</xdr:rowOff>
    </xdr:to>
    <xdr:pic>
      <xdr:nvPicPr>
        <xdr:cNvPr id="14" name="Grafik 13" hidden="1"/>
        <xdr:cNvPicPr>
          <a:picLocks noChangeAspect="1"/>
        </xdr:cNvPicPr>
      </xdr:nvPicPr>
      <xdr:blipFill>
        <a:blip xmlns:r="http://schemas.openxmlformats.org/officeDocument/2006/relationships" r:embed="rId1" cstate="print"/>
        <a:stretch>
          <a:fillRect/>
        </a:stretch>
      </xdr:blipFill>
      <xdr:spPr>
        <a:xfrm>
          <a:off x="1981200" y="1571625"/>
          <a:ext cx="834367" cy="1106"/>
        </a:xfrm>
        <a:prstGeom prst="rect">
          <a:avLst/>
        </a:prstGeom>
        <a:noFill/>
        <a:ln>
          <a:noFill/>
        </a:ln>
      </xdr:spPr>
    </xdr:pic>
    <xdr:clientData/>
  </xdr:twoCellAnchor>
  <xdr:twoCellAnchor editAs="oneCell">
    <xdr:from>
      <xdr:col>7</xdr:col>
      <xdr:colOff>695325</xdr:colOff>
      <xdr:row>7</xdr:row>
      <xdr:rowOff>57150</xdr:rowOff>
    </xdr:from>
    <xdr:to>
      <xdr:col>11</xdr:col>
      <xdr:colOff>15217</xdr:colOff>
      <xdr:row>7</xdr:row>
      <xdr:rowOff>58256</xdr:rowOff>
    </xdr:to>
    <xdr:pic>
      <xdr:nvPicPr>
        <xdr:cNvPr id="15" name="Grafik 14" hidden="1"/>
        <xdr:cNvPicPr>
          <a:picLocks noChangeAspect="1"/>
        </xdr:cNvPicPr>
      </xdr:nvPicPr>
      <xdr:blipFill>
        <a:blip xmlns:r="http://schemas.openxmlformats.org/officeDocument/2006/relationships" r:embed="rId1" cstate="print"/>
        <a:stretch>
          <a:fillRect/>
        </a:stretch>
      </xdr:blipFill>
      <xdr:spPr>
        <a:xfrm>
          <a:off x="2495550" y="1571625"/>
          <a:ext cx="834367" cy="1106"/>
        </a:xfrm>
        <a:prstGeom prst="rect">
          <a:avLst/>
        </a:prstGeom>
        <a:noFill/>
        <a:ln>
          <a:noFill/>
        </a:ln>
      </xdr:spPr>
    </xdr:pic>
    <xdr:clientData/>
  </xdr:twoCellAnchor>
  <xdr:twoCellAnchor editAs="oneCell">
    <xdr:from>
      <xdr:col>9</xdr:col>
      <xdr:colOff>695325</xdr:colOff>
      <xdr:row>7</xdr:row>
      <xdr:rowOff>57150</xdr:rowOff>
    </xdr:from>
    <xdr:to>
      <xdr:col>13</xdr:col>
      <xdr:colOff>15217</xdr:colOff>
      <xdr:row>7</xdr:row>
      <xdr:rowOff>58256</xdr:rowOff>
    </xdr:to>
    <xdr:pic>
      <xdr:nvPicPr>
        <xdr:cNvPr id="16" name="Grafik 15" hidden="1"/>
        <xdr:cNvPicPr>
          <a:picLocks noChangeAspect="1"/>
        </xdr:cNvPicPr>
      </xdr:nvPicPr>
      <xdr:blipFill>
        <a:blip xmlns:r="http://schemas.openxmlformats.org/officeDocument/2006/relationships" r:embed="rId1" cstate="print"/>
        <a:stretch>
          <a:fillRect/>
        </a:stretch>
      </xdr:blipFill>
      <xdr:spPr>
        <a:xfrm>
          <a:off x="3009900" y="1571625"/>
          <a:ext cx="834367" cy="1106"/>
        </a:xfrm>
        <a:prstGeom prst="rect">
          <a:avLst/>
        </a:prstGeom>
        <a:noFill/>
        <a:ln>
          <a:noFill/>
        </a:ln>
      </xdr:spPr>
    </xdr:pic>
    <xdr:clientData/>
  </xdr:twoCellAnchor>
  <xdr:twoCellAnchor editAs="oneCell">
    <xdr:from>
      <xdr:col>11</xdr:col>
      <xdr:colOff>695325</xdr:colOff>
      <xdr:row>7</xdr:row>
      <xdr:rowOff>57150</xdr:rowOff>
    </xdr:from>
    <xdr:to>
      <xdr:col>14</xdr:col>
      <xdr:colOff>320017</xdr:colOff>
      <xdr:row>7</xdr:row>
      <xdr:rowOff>58256</xdr:rowOff>
    </xdr:to>
    <xdr:pic>
      <xdr:nvPicPr>
        <xdr:cNvPr id="17" name="Grafik 16" hidden="1"/>
        <xdr:cNvPicPr>
          <a:picLocks noChangeAspect="1"/>
        </xdr:cNvPicPr>
      </xdr:nvPicPr>
      <xdr:blipFill>
        <a:blip xmlns:r="http://schemas.openxmlformats.org/officeDocument/2006/relationships" r:embed="rId1" cstate="print"/>
        <a:stretch>
          <a:fillRect/>
        </a:stretch>
      </xdr:blipFill>
      <xdr:spPr>
        <a:xfrm>
          <a:off x="3524250" y="1571625"/>
          <a:ext cx="834367" cy="1106"/>
        </a:xfrm>
        <a:prstGeom prst="rect">
          <a:avLst/>
        </a:prstGeom>
        <a:noFill/>
        <a:ln>
          <a:noFill/>
        </a:ln>
      </xdr:spPr>
    </xdr:pic>
    <xdr:clientData/>
  </xdr:twoCellAnchor>
  <xdr:twoCellAnchor editAs="oneCell">
    <xdr:from>
      <xdr:col>13</xdr:col>
      <xdr:colOff>695325</xdr:colOff>
      <xdr:row>7</xdr:row>
      <xdr:rowOff>57150</xdr:rowOff>
    </xdr:from>
    <xdr:to>
      <xdr:col>16</xdr:col>
      <xdr:colOff>272392</xdr:colOff>
      <xdr:row>7</xdr:row>
      <xdr:rowOff>58256</xdr:rowOff>
    </xdr:to>
    <xdr:pic>
      <xdr:nvPicPr>
        <xdr:cNvPr id="18" name="Grafik 17" hidden="1"/>
        <xdr:cNvPicPr>
          <a:picLocks noChangeAspect="1"/>
        </xdr:cNvPicPr>
      </xdr:nvPicPr>
      <xdr:blipFill>
        <a:blip xmlns:r="http://schemas.openxmlformats.org/officeDocument/2006/relationships" r:embed="rId1" cstate="print"/>
        <a:stretch>
          <a:fillRect/>
        </a:stretch>
      </xdr:blipFill>
      <xdr:spPr>
        <a:xfrm>
          <a:off x="4038600" y="1571625"/>
          <a:ext cx="834367" cy="1106"/>
        </a:xfrm>
        <a:prstGeom prst="rect">
          <a:avLst/>
        </a:prstGeom>
        <a:noFill/>
        <a:ln>
          <a:noFill/>
        </a:ln>
      </xdr:spPr>
    </xdr:pic>
    <xdr:clientData/>
  </xdr:twoCellAnchor>
  <xdr:twoCellAnchor editAs="oneCell">
    <xdr:from>
      <xdr:col>1</xdr:col>
      <xdr:colOff>695325</xdr:colOff>
      <xdr:row>17</xdr:row>
      <xdr:rowOff>57150</xdr:rowOff>
    </xdr:from>
    <xdr:to>
      <xdr:col>5</xdr:col>
      <xdr:colOff>15217</xdr:colOff>
      <xdr:row>17</xdr:row>
      <xdr:rowOff>58256</xdr:rowOff>
    </xdr:to>
    <xdr:pic>
      <xdr:nvPicPr>
        <xdr:cNvPr id="19" name="Grafik 18" hidden="1"/>
        <xdr:cNvPicPr>
          <a:picLocks noChangeAspect="1"/>
        </xdr:cNvPicPr>
      </xdr:nvPicPr>
      <xdr:blipFill>
        <a:blip xmlns:r="http://schemas.openxmlformats.org/officeDocument/2006/relationships" r:embed="rId1" cstate="print"/>
        <a:stretch>
          <a:fillRect/>
        </a:stretch>
      </xdr:blipFill>
      <xdr:spPr>
        <a:xfrm>
          <a:off x="952500" y="3905250"/>
          <a:ext cx="834367" cy="1106"/>
        </a:xfrm>
        <a:prstGeom prst="rect">
          <a:avLst/>
        </a:prstGeom>
        <a:noFill/>
        <a:ln>
          <a:noFill/>
        </a:ln>
      </xdr:spPr>
    </xdr:pic>
    <xdr:clientData/>
  </xdr:twoCellAnchor>
  <xdr:twoCellAnchor editAs="oneCell">
    <xdr:from>
      <xdr:col>3</xdr:col>
      <xdr:colOff>695325</xdr:colOff>
      <xdr:row>17</xdr:row>
      <xdr:rowOff>57150</xdr:rowOff>
    </xdr:from>
    <xdr:to>
      <xdr:col>7</xdr:col>
      <xdr:colOff>15217</xdr:colOff>
      <xdr:row>17</xdr:row>
      <xdr:rowOff>58256</xdr:rowOff>
    </xdr:to>
    <xdr:pic>
      <xdr:nvPicPr>
        <xdr:cNvPr id="20" name="Grafik 19" hidden="1"/>
        <xdr:cNvPicPr>
          <a:picLocks noChangeAspect="1"/>
        </xdr:cNvPicPr>
      </xdr:nvPicPr>
      <xdr:blipFill>
        <a:blip xmlns:r="http://schemas.openxmlformats.org/officeDocument/2006/relationships" r:embed="rId1" cstate="print"/>
        <a:stretch>
          <a:fillRect/>
        </a:stretch>
      </xdr:blipFill>
      <xdr:spPr>
        <a:xfrm>
          <a:off x="1466850" y="3905250"/>
          <a:ext cx="834367" cy="1106"/>
        </a:xfrm>
        <a:prstGeom prst="rect">
          <a:avLst/>
        </a:prstGeom>
        <a:noFill/>
        <a:ln>
          <a:noFill/>
        </a:ln>
      </xdr:spPr>
    </xdr:pic>
    <xdr:clientData/>
  </xdr:twoCellAnchor>
  <xdr:twoCellAnchor editAs="oneCell">
    <xdr:from>
      <xdr:col>5</xdr:col>
      <xdr:colOff>695325</xdr:colOff>
      <xdr:row>17</xdr:row>
      <xdr:rowOff>57150</xdr:rowOff>
    </xdr:from>
    <xdr:to>
      <xdr:col>9</xdr:col>
      <xdr:colOff>15217</xdr:colOff>
      <xdr:row>17</xdr:row>
      <xdr:rowOff>58256</xdr:rowOff>
    </xdr:to>
    <xdr:pic>
      <xdr:nvPicPr>
        <xdr:cNvPr id="21" name="Grafik 20" hidden="1"/>
        <xdr:cNvPicPr>
          <a:picLocks noChangeAspect="1"/>
        </xdr:cNvPicPr>
      </xdr:nvPicPr>
      <xdr:blipFill>
        <a:blip xmlns:r="http://schemas.openxmlformats.org/officeDocument/2006/relationships" r:embed="rId1" cstate="print"/>
        <a:stretch>
          <a:fillRect/>
        </a:stretch>
      </xdr:blipFill>
      <xdr:spPr>
        <a:xfrm>
          <a:off x="1981200" y="3905250"/>
          <a:ext cx="834367" cy="1106"/>
        </a:xfrm>
        <a:prstGeom prst="rect">
          <a:avLst/>
        </a:prstGeom>
        <a:noFill/>
        <a:ln>
          <a:noFill/>
        </a:ln>
      </xdr:spPr>
    </xdr:pic>
    <xdr:clientData/>
  </xdr:twoCellAnchor>
  <xdr:twoCellAnchor editAs="oneCell">
    <xdr:from>
      <xdr:col>7</xdr:col>
      <xdr:colOff>695325</xdr:colOff>
      <xdr:row>17</xdr:row>
      <xdr:rowOff>57150</xdr:rowOff>
    </xdr:from>
    <xdr:to>
      <xdr:col>11</xdr:col>
      <xdr:colOff>15217</xdr:colOff>
      <xdr:row>17</xdr:row>
      <xdr:rowOff>58256</xdr:rowOff>
    </xdr:to>
    <xdr:pic>
      <xdr:nvPicPr>
        <xdr:cNvPr id="22" name="Grafik 21" hidden="1"/>
        <xdr:cNvPicPr>
          <a:picLocks noChangeAspect="1"/>
        </xdr:cNvPicPr>
      </xdr:nvPicPr>
      <xdr:blipFill>
        <a:blip xmlns:r="http://schemas.openxmlformats.org/officeDocument/2006/relationships" r:embed="rId1" cstate="print"/>
        <a:stretch>
          <a:fillRect/>
        </a:stretch>
      </xdr:blipFill>
      <xdr:spPr>
        <a:xfrm>
          <a:off x="2495550" y="3905250"/>
          <a:ext cx="834367" cy="1106"/>
        </a:xfrm>
        <a:prstGeom prst="rect">
          <a:avLst/>
        </a:prstGeom>
        <a:noFill/>
        <a:ln>
          <a:noFill/>
        </a:ln>
      </xdr:spPr>
    </xdr:pic>
    <xdr:clientData/>
  </xdr:twoCellAnchor>
  <xdr:twoCellAnchor editAs="oneCell">
    <xdr:from>
      <xdr:col>9</xdr:col>
      <xdr:colOff>695325</xdr:colOff>
      <xdr:row>17</xdr:row>
      <xdr:rowOff>57150</xdr:rowOff>
    </xdr:from>
    <xdr:to>
      <xdr:col>13</xdr:col>
      <xdr:colOff>15217</xdr:colOff>
      <xdr:row>17</xdr:row>
      <xdr:rowOff>58256</xdr:rowOff>
    </xdr:to>
    <xdr:pic>
      <xdr:nvPicPr>
        <xdr:cNvPr id="23" name="Grafik 22" hidden="1"/>
        <xdr:cNvPicPr>
          <a:picLocks noChangeAspect="1"/>
        </xdr:cNvPicPr>
      </xdr:nvPicPr>
      <xdr:blipFill>
        <a:blip xmlns:r="http://schemas.openxmlformats.org/officeDocument/2006/relationships" r:embed="rId1" cstate="print"/>
        <a:stretch>
          <a:fillRect/>
        </a:stretch>
      </xdr:blipFill>
      <xdr:spPr>
        <a:xfrm>
          <a:off x="3009900" y="3905250"/>
          <a:ext cx="834367" cy="1106"/>
        </a:xfrm>
        <a:prstGeom prst="rect">
          <a:avLst/>
        </a:prstGeom>
        <a:noFill/>
        <a:ln>
          <a:noFill/>
        </a:ln>
      </xdr:spPr>
    </xdr:pic>
    <xdr:clientData/>
  </xdr:twoCellAnchor>
  <xdr:twoCellAnchor editAs="oneCell">
    <xdr:from>
      <xdr:col>11</xdr:col>
      <xdr:colOff>695325</xdr:colOff>
      <xdr:row>17</xdr:row>
      <xdr:rowOff>57150</xdr:rowOff>
    </xdr:from>
    <xdr:to>
      <xdr:col>14</xdr:col>
      <xdr:colOff>320017</xdr:colOff>
      <xdr:row>17</xdr:row>
      <xdr:rowOff>58256</xdr:rowOff>
    </xdr:to>
    <xdr:pic>
      <xdr:nvPicPr>
        <xdr:cNvPr id="24" name="Grafik 23" hidden="1"/>
        <xdr:cNvPicPr>
          <a:picLocks noChangeAspect="1"/>
        </xdr:cNvPicPr>
      </xdr:nvPicPr>
      <xdr:blipFill>
        <a:blip xmlns:r="http://schemas.openxmlformats.org/officeDocument/2006/relationships" r:embed="rId1" cstate="print"/>
        <a:stretch>
          <a:fillRect/>
        </a:stretch>
      </xdr:blipFill>
      <xdr:spPr>
        <a:xfrm>
          <a:off x="3524250" y="3905250"/>
          <a:ext cx="834367" cy="1106"/>
        </a:xfrm>
        <a:prstGeom prst="rect">
          <a:avLst/>
        </a:prstGeom>
        <a:noFill/>
        <a:ln>
          <a:noFill/>
        </a:ln>
      </xdr:spPr>
    </xdr:pic>
    <xdr:clientData/>
  </xdr:twoCellAnchor>
  <xdr:twoCellAnchor editAs="oneCell">
    <xdr:from>
      <xdr:col>13</xdr:col>
      <xdr:colOff>695325</xdr:colOff>
      <xdr:row>17</xdr:row>
      <xdr:rowOff>57150</xdr:rowOff>
    </xdr:from>
    <xdr:to>
      <xdr:col>16</xdr:col>
      <xdr:colOff>272392</xdr:colOff>
      <xdr:row>17</xdr:row>
      <xdr:rowOff>58256</xdr:rowOff>
    </xdr:to>
    <xdr:pic>
      <xdr:nvPicPr>
        <xdr:cNvPr id="25" name="Grafik 24" hidden="1"/>
        <xdr:cNvPicPr>
          <a:picLocks noChangeAspect="1"/>
        </xdr:cNvPicPr>
      </xdr:nvPicPr>
      <xdr:blipFill>
        <a:blip xmlns:r="http://schemas.openxmlformats.org/officeDocument/2006/relationships" r:embed="rId1" cstate="print"/>
        <a:stretch>
          <a:fillRect/>
        </a:stretch>
      </xdr:blipFill>
      <xdr:spPr>
        <a:xfrm>
          <a:off x="4038600" y="3905250"/>
          <a:ext cx="834367" cy="1106"/>
        </a:xfrm>
        <a:prstGeom prst="rect">
          <a:avLst/>
        </a:prstGeom>
        <a:noFill/>
        <a:ln>
          <a:noFill/>
        </a:ln>
      </xdr:spPr>
    </xdr:pic>
    <xdr:clientData/>
  </xdr:twoCellAnchor>
  <xdr:twoCellAnchor editAs="oneCell">
    <xdr:from>
      <xdr:col>1</xdr:col>
      <xdr:colOff>695325</xdr:colOff>
      <xdr:row>27</xdr:row>
      <xdr:rowOff>57150</xdr:rowOff>
    </xdr:from>
    <xdr:to>
      <xdr:col>5</xdr:col>
      <xdr:colOff>15217</xdr:colOff>
      <xdr:row>27</xdr:row>
      <xdr:rowOff>58256</xdr:rowOff>
    </xdr:to>
    <xdr:pic>
      <xdr:nvPicPr>
        <xdr:cNvPr id="26" name="Grafik 25" hidden="1"/>
        <xdr:cNvPicPr>
          <a:picLocks noChangeAspect="1"/>
        </xdr:cNvPicPr>
      </xdr:nvPicPr>
      <xdr:blipFill>
        <a:blip xmlns:r="http://schemas.openxmlformats.org/officeDocument/2006/relationships" r:embed="rId1" cstate="print"/>
        <a:stretch>
          <a:fillRect/>
        </a:stretch>
      </xdr:blipFill>
      <xdr:spPr>
        <a:xfrm>
          <a:off x="952500" y="6238875"/>
          <a:ext cx="834367" cy="1106"/>
        </a:xfrm>
        <a:prstGeom prst="rect">
          <a:avLst/>
        </a:prstGeom>
        <a:noFill/>
        <a:ln>
          <a:noFill/>
        </a:ln>
      </xdr:spPr>
    </xdr:pic>
    <xdr:clientData/>
  </xdr:twoCellAnchor>
  <xdr:twoCellAnchor editAs="oneCell">
    <xdr:from>
      <xdr:col>3</xdr:col>
      <xdr:colOff>695325</xdr:colOff>
      <xdr:row>27</xdr:row>
      <xdr:rowOff>57150</xdr:rowOff>
    </xdr:from>
    <xdr:to>
      <xdr:col>7</xdr:col>
      <xdr:colOff>15217</xdr:colOff>
      <xdr:row>27</xdr:row>
      <xdr:rowOff>58256</xdr:rowOff>
    </xdr:to>
    <xdr:pic>
      <xdr:nvPicPr>
        <xdr:cNvPr id="27" name="Grafik 26" hidden="1"/>
        <xdr:cNvPicPr>
          <a:picLocks noChangeAspect="1"/>
        </xdr:cNvPicPr>
      </xdr:nvPicPr>
      <xdr:blipFill>
        <a:blip xmlns:r="http://schemas.openxmlformats.org/officeDocument/2006/relationships" r:embed="rId1" cstate="print"/>
        <a:stretch>
          <a:fillRect/>
        </a:stretch>
      </xdr:blipFill>
      <xdr:spPr>
        <a:xfrm>
          <a:off x="1466850" y="6238875"/>
          <a:ext cx="834367" cy="1106"/>
        </a:xfrm>
        <a:prstGeom prst="rect">
          <a:avLst/>
        </a:prstGeom>
        <a:noFill/>
        <a:ln>
          <a:noFill/>
        </a:ln>
      </xdr:spPr>
    </xdr:pic>
    <xdr:clientData/>
  </xdr:twoCellAnchor>
  <xdr:twoCellAnchor editAs="oneCell">
    <xdr:from>
      <xdr:col>5</xdr:col>
      <xdr:colOff>695325</xdr:colOff>
      <xdr:row>27</xdr:row>
      <xdr:rowOff>57150</xdr:rowOff>
    </xdr:from>
    <xdr:to>
      <xdr:col>9</xdr:col>
      <xdr:colOff>15217</xdr:colOff>
      <xdr:row>27</xdr:row>
      <xdr:rowOff>58256</xdr:rowOff>
    </xdr:to>
    <xdr:pic>
      <xdr:nvPicPr>
        <xdr:cNvPr id="28" name="Grafik 27" hidden="1"/>
        <xdr:cNvPicPr>
          <a:picLocks noChangeAspect="1"/>
        </xdr:cNvPicPr>
      </xdr:nvPicPr>
      <xdr:blipFill>
        <a:blip xmlns:r="http://schemas.openxmlformats.org/officeDocument/2006/relationships" r:embed="rId1" cstate="print"/>
        <a:stretch>
          <a:fillRect/>
        </a:stretch>
      </xdr:blipFill>
      <xdr:spPr>
        <a:xfrm>
          <a:off x="1981200" y="6238875"/>
          <a:ext cx="834367" cy="1106"/>
        </a:xfrm>
        <a:prstGeom prst="rect">
          <a:avLst/>
        </a:prstGeom>
        <a:noFill/>
        <a:ln>
          <a:noFill/>
        </a:ln>
      </xdr:spPr>
    </xdr:pic>
    <xdr:clientData/>
  </xdr:twoCellAnchor>
  <xdr:twoCellAnchor editAs="oneCell">
    <xdr:from>
      <xdr:col>7</xdr:col>
      <xdr:colOff>695325</xdr:colOff>
      <xdr:row>27</xdr:row>
      <xdr:rowOff>57150</xdr:rowOff>
    </xdr:from>
    <xdr:to>
      <xdr:col>11</xdr:col>
      <xdr:colOff>15217</xdr:colOff>
      <xdr:row>27</xdr:row>
      <xdr:rowOff>58256</xdr:rowOff>
    </xdr:to>
    <xdr:pic>
      <xdr:nvPicPr>
        <xdr:cNvPr id="29" name="Grafik 28" hidden="1"/>
        <xdr:cNvPicPr>
          <a:picLocks noChangeAspect="1"/>
        </xdr:cNvPicPr>
      </xdr:nvPicPr>
      <xdr:blipFill>
        <a:blip xmlns:r="http://schemas.openxmlformats.org/officeDocument/2006/relationships" r:embed="rId1" cstate="print"/>
        <a:stretch>
          <a:fillRect/>
        </a:stretch>
      </xdr:blipFill>
      <xdr:spPr>
        <a:xfrm>
          <a:off x="2495550" y="6238875"/>
          <a:ext cx="834367" cy="1106"/>
        </a:xfrm>
        <a:prstGeom prst="rect">
          <a:avLst/>
        </a:prstGeom>
        <a:noFill/>
        <a:ln>
          <a:noFill/>
        </a:ln>
      </xdr:spPr>
    </xdr:pic>
    <xdr:clientData/>
  </xdr:twoCellAnchor>
  <xdr:twoCellAnchor editAs="oneCell">
    <xdr:from>
      <xdr:col>9</xdr:col>
      <xdr:colOff>695325</xdr:colOff>
      <xdr:row>27</xdr:row>
      <xdr:rowOff>57150</xdr:rowOff>
    </xdr:from>
    <xdr:to>
      <xdr:col>13</xdr:col>
      <xdr:colOff>15217</xdr:colOff>
      <xdr:row>27</xdr:row>
      <xdr:rowOff>58256</xdr:rowOff>
    </xdr:to>
    <xdr:pic>
      <xdr:nvPicPr>
        <xdr:cNvPr id="30" name="Grafik 29" hidden="1"/>
        <xdr:cNvPicPr>
          <a:picLocks noChangeAspect="1"/>
        </xdr:cNvPicPr>
      </xdr:nvPicPr>
      <xdr:blipFill>
        <a:blip xmlns:r="http://schemas.openxmlformats.org/officeDocument/2006/relationships" r:embed="rId1" cstate="print"/>
        <a:stretch>
          <a:fillRect/>
        </a:stretch>
      </xdr:blipFill>
      <xdr:spPr>
        <a:xfrm>
          <a:off x="3009900" y="6238875"/>
          <a:ext cx="834367" cy="1106"/>
        </a:xfrm>
        <a:prstGeom prst="rect">
          <a:avLst/>
        </a:prstGeom>
        <a:noFill/>
        <a:ln>
          <a:noFill/>
        </a:ln>
      </xdr:spPr>
    </xdr:pic>
    <xdr:clientData/>
  </xdr:twoCellAnchor>
  <xdr:twoCellAnchor editAs="oneCell">
    <xdr:from>
      <xdr:col>11</xdr:col>
      <xdr:colOff>695325</xdr:colOff>
      <xdr:row>27</xdr:row>
      <xdr:rowOff>57150</xdr:rowOff>
    </xdr:from>
    <xdr:to>
      <xdr:col>14</xdr:col>
      <xdr:colOff>320017</xdr:colOff>
      <xdr:row>27</xdr:row>
      <xdr:rowOff>58256</xdr:rowOff>
    </xdr:to>
    <xdr:pic>
      <xdr:nvPicPr>
        <xdr:cNvPr id="31" name="Grafik 30" hidden="1"/>
        <xdr:cNvPicPr>
          <a:picLocks noChangeAspect="1"/>
        </xdr:cNvPicPr>
      </xdr:nvPicPr>
      <xdr:blipFill>
        <a:blip xmlns:r="http://schemas.openxmlformats.org/officeDocument/2006/relationships" r:embed="rId1" cstate="print"/>
        <a:stretch>
          <a:fillRect/>
        </a:stretch>
      </xdr:blipFill>
      <xdr:spPr>
        <a:xfrm>
          <a:off x="3524250" y="6238875"/>
          <a:ext cx="834367" cy="1106"/>
        </a:xfrm>
        <a:prstGeom prst="rect">
          <a:avLst/>
        </a:prstGeom>
        <a:noFill/>
        <a:ln>
          <a:noFill/>
        </a:ln>
      </xdr:spPr>
    </xdr:pic>
    <xdr:clientData/>
  </xdr:twoCellAnchor>
  <xdr:twoCellAnchor editAs="oneCell">
    <xdr:from>
      <xdr:col>13</xdr:col>
      <xdr:colOff>695325</xdr:colOff>
      <xdr:row>27</xdr:row>
      <xdr:rowOff>57150</xdr:rowOff>
    </xdr:from>
    <xdr:to>
      <xdr:col>16</xdr:col>
      <xdr:colOff>272392</xdr:colOff>
      <xdr:row>27</xdr:row>
      <xdr:rowOff>58256</xdr:rowOff>
    </xdr:to>
    <xdr:pic>
      <xdr:nvPicPr>
        <xdr:cNvPr id="32" name="Grafik 31" hidden="1"/>
        <xdr:cNvPicPr>
          <a:picLocks noChangeAspect="1"/>
        </xdr:cNvPicPr>
      </xdr:nvPicPr>
      <xdr:blipFill>
        <a:blip xmlns:r="http://schemas.openxmlformats.org/officeDocument/2006/relationships" r:embed="rId1" cstate="print"/>
        <a:stretch>
          <a:fillRect/>
        </a:stretch>
      </xdr:blipFill>
      <xdr:spPr>
        <a:xfrm>
          <a:off x="4038600" y="6238875"/>
          <a:ext cx="834367" cy="1106"/>
        </a:xfrm>
        <a:prstGeom prst="rect">
          <a:avLst/>
        </a:prstGeom>
        <a:noFill/>
        <a:ln>
          <a:noFill/>
        </a:ln>
      </xdr:spPr>
    </xdr:pic>
    <xdr:clientData/>
  </xdr:twoCellAnchor>
  <xdr:twoCellAnchor editAs="oneCell">
    <xdr:from>
      <xdr:col>1</xdr:col>
      <xdr:colOff>695325</xdr:colOff>
      <xdr:row>37</xdr:row>
      <xdr:rowOff>57150</xdr:rowOff>
    </xdr:from>
    <xdr:to>
      <xdr:col>5</xdr:col>
      <xdr:colOff>15217</xdr:colOff>
      <xdr:row>37</xdr:row>
      <xdr:rowOff>58256</xdr:rowOff>
    </xdr:to>
    <xdr:pic>
      <xdr:nvPicPr>
        <xdr:cNvPr id="33" name="Grafik 32" hidden="1"/>
        <xdr:cNvPicPr>
          <a:picLocks noChangeAspect="1"/>
        </xdr:cNvPicPr>
      </xdr:nvPicPr>
      <xdr:blipFill>
        <a:blip xmlns:r="http://schemas.openxmlformats.org/officeDocument/2006/relationships" r:embed="rId1" cstate="print"/>
        <a:stretch>
          <a:fillRect/>
        </a:stretch>
      </xdr:blipFill>
      <xdr:spPr>
        <a:xfrm>
          <a:off x="952500" y="8572500"/>
          <a:ext cx="834367" cy="1106"/>
        </a:xfrm>
        <a:prstGeom prst="rect">
          <a:avLst/>
        </a:prstGeom>
        <a:noFill/>
        <a:ln>
          <a:noFill/>
        </a:ln>
      </xdr:spPr>
    </xdr:pic>
    <xdr:clientData/>
  </xdr:twoCellAnchor>
  <xdr:twoCellAnchor editAs="oneCell">
    <xdr:from>
      <xdr:col>3</xdr:col>
      <xdr:colOff>695325</xdr:colOff>
      <xdr:row>37</xdr:row>
      <xdr:rowOff>57150</xdr:rowOff>
    </xdr:from>
    <xdr:to>
      <xdr:col>7</xdr:col>
      <xdr:colOff>15217</xdr:colOff>
      <xdr:row>37</xdr:row>
      <xdr:rowOff>58256</xdr:rowOff>
    </xdr:to>
    <xdr:pic>
      <xdr:nvPicPr>
        <xdr:cNvPr id="34" name="Grafik 33" hidden="1"/>
        <xdr:cNvPicPr>
          <a:picLocks noChangeAspect="1"/>
        </xdr:cNvPicPr>
      </xdr:nvPicPr>
      <xdr:blipFill>
        <a:blip xmlns:r="http://schemas.openxmlformats.org/officeDocument/2006/relationships" r:embed="rId1" cstate="print"/>
        <a:stretch>
          <a:fillRect/>
        </a:stretch>
      </xdr:blipFill>
      <xdr:spPr>
        <a:xfrm>
          <a:off x="1466850" y="8572500"/>
          <a:ext cx="834367" cy="1106"/>
        </a:xfrm>
        <a:prstGeom prst="rect">
          <a:avLst/>
        </a:prstGeom>
        <a:noFill/>
        <a:ln>
          <a:noFill/>
        </a:ln>
      </xdr:spPr>
    </xdr:pic>
    <xdr:clientData/>
  </xdr:twoCellAnchor>
  <xdr:twoCellAnchor editAs="oneCell">
    <xdr:from>
      <xdr:col>5</xdr:col>
      <xdr:colOff>695325</xdr:colOff>
      <xdr:row>37</xdr:row>
      <xdr:rowOff>57150</xdr:rowOff>
    </xdr:from>
    <xdr:to>
      <xdr:col>9</xdr:col>
      <xdr:colOff>15217</xdr:colOff>
      <xdr:row>37</xdr:row>
      <xdr:rowOff>58256</xdr:rowOff>
    </xdr:to>
    <xdr:pic>
      <xdr:nvPicPr>
        <xdr:cNvPr id="35" name="Grafik 34" hidden="1"/>
        <xdr:cNvPicPr>
          <a:picLocks noChangeAspect="1"/>
        </xdr:cNvPicPr>
      </xdr:nvPicPr>
      <xdr:blipFill>
        <a:blip xmlns:r="http://schemas.openxmlformats.org/officeDocument/2006/relationships" r:embed="rId1" cstate="print"/>
        <a:stretch>
          <a:fillRect/>
        </a:stretch>
      </xdr:blipFill>
      <xdr:spPr>
        <a:xfrm>
          <a:off x="1981200" y="8572500"/>
          <a:ext cx="834367" cy="1106"/>
        </a:xfrm>
        <a:prstGeom prst="rect">
          <a:avLst/>
        </a:prstGeom>
        <a:noFill/>
        <a:ln>
          <a:noFill/>
        </a:ln>
      </xdr:spPr>
    </xdr:pic>
    <xdr:clientData/>
  </xdr:twoCellAnchor>
  <xdr:twoCellAnchor editAs="oneCell">
    <xdr:from>
      <xdr:col>7</xdr:col>
      <xdr:colOff>695325</xdr:colOff>
      <xdr:row>37</xdr:row>
      <xdr:rowOff>57150</xdr:rowOff>
    </xdr:from>
    <xdr:to>
      <xdr:col>11</xdr:col>
      <xdr:colOff>15217</xdr:colOff>
      <xdr:row>37</xdr:row>
      <xdr:rowOff>58256</xdr:rowOff>
    </xdr:to>
    <xdr:pic>
      <xdr:nvPicPr>
        <xdr:cNvPr id="36" name="Grafik 35" hidden="1"/>
        <xdr:cNvPicPr>
          <a:picLocks noChangeAspect="1"/>
        </xdr:cNvPicPr>
      </xdr:nvPicPr>
      <xdr:blipFill>
        <a:blip xmlns:r="http://schemas.openxmlformats.org/officeDocument/2006/relationships" r:embed="rId1" cstate="print"/>
        <a:stretch>
          <a:fillRect/>
        </a:stretch>
      </xdr:blipFill>
      <xdr:spPr>
        <a:xfrm>
          <a:off x="2495550" y="8572500"/>
          <a:ext cx="834367" cy="1106"/>
        </a:xfrm>
        <a:prstGeom prst="rect">
          <a:avLst/>
        </a:prstGeom>
        <a:noFill/>
        <a:ln>
          <a:noFill/>
        </a:ln>
      </xdr:spPr>
    </xdr:pic>
    <xdr:clientData/>
  </xdr:twoCellAnchor>
  <xdr:twoCellAnchor editAs="oneCell">
    <xdr:from>
      <xdr:col>9</xdr:col>
      <xdr:colOff>695325</xdr:colOff>
      <xdr:row>37</xdr:row>
      <xdr:rowOff>57150</xdr:rowOff>
    </xdr:from>
    <xdr:to>
      <xdr:col>13</xdr:col>
      <xdr:colOff>15217</xdr:colOff>
      <xdr:row>37</xdr:row>
      <xdr:rowOff>58256</xdr:rowOff>
    </xdr:to>
    <xdr:pic>
      <xdr:nvPicPr>
        <xdr:cNvPr id="37" name="Grafik 36" hidden="1"/>
        <xdr:cNvPicPr>
          <a:picLocks noChangeAspect="1"/>
        </xdr:cNvPicPr>
      </xdr:nvPicPr>
      <xdr:blipFill>
        <a:blip xmlns:r="http://schemas.openxmlformats.org/officeDocument/2006/relationships" r:embed="rId1" cstate="print"/>
        <a:stretch>
          <a:fillRect/>
        </a:stretch>
      </xdr:blipFill>
      <xdr:spPr>
        <a:xfrm>
          <a:off x="3009900" y="8572500"/>
          <a:ext cx="834367" cy="1106"/>
        </a:xfrm>
        <a:prstGeom prst="rect">
          <a:avLst/>
        </a:prstGeom>
        <a:noFill/>
        <a:ln>
          <a:noFill/>
        </a:ln>
      </xdr:spPr>
    </xdr:pic>
    <xdr:clientData/>
  </xdr:twoCellAnchor>
  <xdr:twoCellAnchor editAs="oneCell">
    <xdr:from>
      <xdr:col>11</xdr:col>
      <xdr:colOff>695325</xdr:colOff>
      <xdr:row>37</xdr:row>
      <xdr:rowOff>57150</xdr:rowOff>
    </xdr:from>
    <xdr:to>
      <xdr:col>14</xdr:col>
      <xdr:colOff>320017</xdr:colOff>
      <xdr:row>37</xdr:row>
      <xdr:rowOff>58256</xdr:rowOff>
    </xdr:to>
    <xdr:pic>
      <xdr:nvPicPr>
        <xdr:cNvPr id="38" name="Grafik 37" hidden="1"/>
        <xdr:cNvPicPr>
          <a:picLocks noChangeAspect="1"/>
        </xdr:cNvPicPr>
      </xdr:nvPicPr>
      <xdr:blipFill>
        <a:blip xmlns:r="http://schemas.openxmlformats.org/officeDocument/2006/relationships" r:embed="rId1" cstate="print"/>
        <a:stretch>
          <a:fillRect/>
        </a:stretch>
      </xdr:blipFill>
      <xdr:spPr>
        <a:xfrm>
          <a:off x="3524250" y="8572500"/>
          <a:ext cx="834367" cy="1106"/>
        </a:xfrm>
        <a:prstGeom prst="rect">
          <a:avLst/>
        </a:prstGeom>
        <a:noFill/>
        <a:ln>
          <a:noFill/>
        </a:ln>
      </xdr:spPr>
    </xdr:pic>
    <xdr:clientData/>
  </xdr:twoCellAnchor>
  <xdr:twoCellAnchor editAs="oneCell">
    <xdr:from>
      <xdr:col>13</xdr:col>
      <xdr:colOff>695325</xdr:colOff>
      <xdr:row>37</xdr:row>
      <xdr:rowOff>57150</xdr:rowOff>
    </xdr:from>
    <xdr:to>
      <xdr:col>16</xdr:col>
      <xdr:colOff>272392</xdr:colOff>
      <xdr:row>37</xdr:row>
      <xdr:rowOff>58256</xdr:rowOff>
    </xdr:to>
    <xdr:pic>
      <xdr:nvPicPr>
        <xdr:cNvPr id="39" name="Grafik 38" hidden="1"/>
        <xdr:cNvPicPr>
          <a:picLocks noChangeAspect="1"/>
        </xdr:cNvPicPr>
      </xdr:nvPicPr>
      <xdr:blipFill>
        <a:blip xmlns:r="http://schemas.openxmlformats.org/officeDocument/2006/relationships" r:embed="rId1" cstate="print"/>
        <a:stretch>
          <a:fillRect/>
        </a:stretch>
      </xdr:blipFill>
      <xdr:spPr>
        <a:xfrm>
          <a:off x="4038600" y="8572500"/>
          <a:ext cx="834367" cy="1106"/>
        </a:xfrm>
        <a:prstGeom prst="rect">
          <a:avLst/>
        </a:prstGeom>
        <a:noFill/>
        <a:ln>
          <a:noFill/>
        </a:ln>
      </xdr:spPr>
    </xdr:pic>
    <xdr:clientData/>
  </xdr:twoCellAnchor>
  <xdr:twoCellAnchor editAs="oneCell">
    <xdr:from>
      <xdr:col>1</xdr:col>
      <xdr:colOff>695325</xdr:colOff>
      <xdr:row>47</xdr:row>
      <xdr:rowOff>57150</xdr:rowOff>
    </xdr:from>
    <xdr:to>
      <xdr:col>5</xdr:col>
      <xdr:colOff>15217</xdr:colOff>
      <xdr:row>47</xdr:row>
      <xdr:rowOff>58256</xdr:rowOff>
    </xdr:to>
    <xdr:pic>
      <xdr:nvPicPr>
        <xdr:cNvPr id="40" name="Grafik 39" hidden="1"/>
        <xdr:cNvPicPr>
          <a:picLocks noChangeAspect="1"/>
        </xdr:cNvPicPr>
      </xdr:nvPicPr>
      <xdr:blipFill>
        <a:blip xmlns:r="http://schemas.openxmlformats.org/officeDocument/2006/relationships" r:embed="rId1" cstate="print"/>
        <a:stretch>
          <a:fillRect/>
        </a:stretch>
      </xdr:blipFill>
      <xdr:spPr>
        <a:xfrm>
          <a:off x="952500" y="10906125"/>
          <a:ext cx="834367" cy="1106"/>
        </a:xfrm>
        <a:prstGeom prst="rect">
          <a:avLst/>
        </a:prstGeom>
        <a:noFill/>
        <a:ln>
          <a:noFill/>
        </a:ln>
      </xdr:spPr>
    </xdr:pic>
    <xdr:clientData/>
  </xdr:twoCellAnchor>
  <xdr:twoCellAnchor editAs="oneCell">
    <xdr:from>
      <xdr:col>3</xdr:col>
      <xdr:colOff>695325</xdr:colOff>
      <xdr:row>47</xdr:row>
      <xdr:rowOff>57150</xdr:rowOff>
    </xdr:from>
    <xdr:to>
      <xdr:col>7</xdr:col>
      <xdr:colOff>15217</xdr:colOff>
      <xdr:row>47</xdr:row>
      <xdr:rowOff>58256</xdr:rowOff>
    </xdr:to>
    <xdr:pic>
      <xdr:nvPicPr>
        <xdr:cNvPr id="41" name="Grafik 40" hidden="1"/>
        <xdr:cNvPicPr>
          <a:picLocks noChangeAspect="1"/>
        </xdr:cNvPicPr>
      </xdr:nvPicPr>
      <xdr:blipFill>
        <a:blip xmlns:r="http://schemas.openxmlformats.org/officeDocument/2006/relationships" r:embed="rId1" cstate="print"/>
        <a:stretch>
          <a:fillRect/>
        </a:stretch>
      </xdr:blipFill>
      <xdr:spPr>
        <a:xfrm>
          <a:off x="1466850" y="10906125"/>
          <a:ext cx="834367" cy="1106"/>
        </a:xfrm>
        <a:prstGeom prst="rect">
          <a:avLst/>
        </a:prstGeom>
        <a:noFill/>
        <a:ln>
          <a:noFill/>
        </a:ln>
      </xdr:spPr>
    </xdr:pic>
    <xdr:clientData/>
  </xdr:twoCellAnchor>
  <xdr:twoCellAnchor editAs="oneCell">
    <xdr:from>
      <xdr:col>5</xdr:col>
      <xdr:colOff>695325</xdr:colOff>
      <xdr:row>47</xdr:row>
      <xdr:rowOff>57150</xdr:rowOff>
    </xdr:from>
    <xdr:to>
      <xdr:col>9</xdr:col>
      <xdr:colOff>15217</xdr:colOff>
      <xdr:row>47</xdr:row>
      <xdr:rowOff>58256</xdr:rowOff>
    </xdr:to>
    <xdr:pic>
      <xdr:nvPicPr>
        <xdr:cNvPr id="42" name="Grafik 41" hidden="1"/>
        <xdr:cNvPicPr>
          <a:picLocks noChangeAspect="1"/>
        </xdr:cNvPicPr>
      </xdr:nvPicPr>
      <xdr:blipFill>
        <a:blip xmlns:r="http://schemas.openxmlformats.org/officeDocument/2006/relationships" r:embed="rId1" cstate="print"/>
        <a:stretch>
          <a:fillRect/>
        </a:stretch>
      </xdr:blipFill>
      <xdr:spPr>
        <a:xfrm>
          <a:off x="1981200" y="10906125"/>
          <a:ext cx="834367" cy="1106"/>
        </a:xfrm>
        <a:prstGeom prst="rect">
          <a:avLst/>
        </a:prstGeom>
        <a:noFill/>
        <a:ln>
          <a:noFill/>
        </a:ln>
      </xdr:spPr>
    </xdr:pic>
    <xdr:clientData/>
  </xdr:twoCellAnchor>
  <xdr:twoCellAnchor editAs="oneCell">
    <xdr:from>
      <xdr:col>7</xdr:col>
      <xdr:colOff>695325</xdr:colOff>
      <xdr:row>47</xdr:row>
      <xdr:rowOff>57150</xdr:rowOff>
    </xdr:from>
    <xdr:to>
      <xdr:col>11</xdr:col>
      <xdr:colOff>15217</xdr:colOff>
      <xdr:row>47</xdr:row>
      <xdr:rowOff>58256</xdr:rowOff>
    </xdr:to>
    <xdr:pic>
      <xdr:nvPicPr>
        <xdr:cNvPr id="43" name="Grafik 42" hidden="1"/>
        <xdr:cNvPicPr>
          <a:picLocks noChangeAspect="1"/>
        </xdr:cNvPicPr>
      </xdr:nvPicPr>
      <xdr:blipFill>
        <a:blip xmlns:r="http://schemas.openxmlformats.org/officeDocument/2006/relationships" r:embed="rId1" cstate="print"/>
        <a:stretch>
          <a:fillRect/>
        </a:stretch>
      </xdr:blipFill>
      <xdr:spPr>
        <a:xfrm>
          <a:off x="2495550" y="10906125"/>
          <a:ext cx="834367" cy="1106"/>
        </a:xfrm>
        <a:prstGeom prst="rect">
          <a:avLst/>
        </a:prstGeom>
        <a:noFill/>
        <a:ln>
          <a:noFill/>
        </a:ln>
      </xdr:spPr>
    </xdr:pic>
    <xdr:clientData/>
  </xdr:twoCellAnchor>
  <xdr:twoCellAnchor editAs="oneCell">
    <xdr:from>
      <xdr:col>9</xdr:col>
      <xdr:colOff>695325</xdr:colOff>
      <xdr:row>47</xdr:row>
      <xdr:rowOff>57150</xdr:rowOff>
    </xdr:from>
    <xdr:to>
      <xdr:col>13</xdr:col>
      <xdr:colOff>15217</xdr:colOff>
      <xdr:row>47</xdr:row>
      <xdr:rowOff>58256</xdr:rowOff>
    </xdr:to>
    <xdr:pic>
      <xdr:nvPicPr>
        <xdr:cNvPr id="44" name="Grafik 43" hidden="1"/>
        <xdr:cNvPicPr>
          <a:picLocks noChangeAspect="1"/>
        </xdr:cNvPicPr>
      </xdr:nvPicPr>
      <xdr:blipFill>
        <a:blip xmlns:r="http://schemas.openxmlformats.org/officeDocument/2006/relationships" r:embed="rId1" cstate="print"/>
        <a:stretch>
          <a:fillRect/>
        </a:stretch>
      </xdr:blipFill>
      <xdr:spPr>
        <a:xfrm>
          <a:off x="3009900" y="10906125"/>
          <a:ext cx="834367" cy="1106"/>
        </a:xfrm>
        <a:prstGeom prst="rect">
          <a:avLst/>
        </a:prstGeom>
        <a:noFill/>
        <a:ln>
          <a:noFill/>
        </a:ln>
      </xdr:spPr>
    </xdr:pic>
    <xdr:clientData/>
  </xdr:twoCellAnchor>
  <xdr:twoCellAnchor editAs="oneCell">
    <xdr:from>
      <xdr:col>11</xdr:col>
      <xdr:colOff>695325</xdr:colOff>
      <xdr:row>47</xdr:row>
      <xdr:rowOff>57150</xdr:rowOff>
    </xdr:from>
    <xdr:to>
      <xdr:col>14</xdr:col>
      <xdr:colOff>320017</xdr:colOff>
      <xdr:row>47</xdr:row>
      <xdr:rowOff>58256</xdr:rowOff>
    </xdr:to>
    <xdr:pic>
      <xdr:nvPicPr>
        <xdr:cNvPr id="45" name="Grafik 44" hidden="1"/>
        <xdr:cNvPicPr>
          <a:picLocks noChangeAspect="1"/>
        </xdr:cNvPicPr>
      </xdr:nvPicPr>
      <xdr:blipFill>
        <a:blip xmlns:r="http://schemas.openxmlformats.org/officeDocument/2006/relationships" r:embed="rId1" cstate="print"/>
        <a:stretch>
          <a:fillRect/>
        </a:stretch>
      </xdr:blipFill>
      <xdr:spPr>
        <a:xfrm>
          <a:off x="3524250" y="10906125"/>
          <a:ext cx="834367" cy="1106"/>
        </a:xfrm>
        <a:prstGeom prst="rect">
          <a:avLst/>
        </a:prstGeom>
        <a:noFill/>
        <a:ln>
          <a:noFill/>
        </a:ln>
      </xdr:spPr>
    </xdr:pic>
    <xdr:clientData/>
  </xdr:twoCellAnchor>
  <xdr:twoCellAnchor editAs="oneCell">
    <xdr:from>
      <xdr:col>13</xdr:col>
      <xdr:colOff>695325</xdr:colOff>
      <xdr:row>47</xdr:row>
      <xdr:rowOff>57150</xdr:rowOff>
    </xdr:from>
    <xdr:to>
      <xdr:col>16</xdr:col>
      <xdr:colOff>272392</xdr:colOff>
      <xdr:row>47</xdr:row>
      <xdr:rowOff>58256</xdr:rowOff>
    </xdr:to>
    <xdr:pic>
      <xdr:nvPicPr>
        <xdr:cNvPr id="46" name="Grafik 45" hidden="1"/>
        <xdr:cNvPicPr>
          <a:picLocks noChangeAspect="1"/>
        </xdr:cNvPicPr>
      </xdr:nvPicPr>
      <xdr:blipFill>
        <a:blip xmlns:r="http://schemas.openxmlformats.org/officeDocument/2006/relationships" r:embed="rId1" cstate="print"/>
        <a:stretch>
          <a:fillRect/>
        </a:stretch>
      </xdr:blipFill>
      <xdr:spPr>
        <a:xfrm>
          <a:off x="4038600" y="10906125"/>
          <a:ext cx="834367" cy="1106"/>
        </a:xfrm>
        <a:prstGeom prst="rect">
          <a:avLst/>
        </a:prstGeom>
        <a:noFill/>
        <a:ln>
          <a:noFill/>
        </a:ln>
      </xdr:spPr>
    </xdr:pic>
    <xdr:clientData/>
  </xdr:twoCellAnchor>
  <xdr:twoCellAnchor editAs="oneCell">
    <xdr:from>
      <xdr:col>1</xdr:col>
      <xdr:colOff>695325</xdr:colOff>
      <xdr:row>57</xdr:row>
      <xdr:rowOff>57150</xdr:rowOff>
    </xdr:from>
    <xdr:to>
      <xdr:col>5</xdr:col>
      <xdr:colOff>15217</xdr:colOff>
      <xdr:row>57</xdr:row>
      <xdr:rowOff>58256</xdr:rowOff>
    </xdr:to>
    <xdr:pic>
      <xdr:nvPicPr>
        <xdr:cNvPr id="47" name="Grafik 46" hidden="1"/>
        <xdr:cNvPicPr>
          <a:picLocks noChangeAspect="1"/>
        </xdr:cNvPicPr>
      </xdr:nvPicPr>
      <xdr:blipFill>
        <a:blip xmlns:r="http://schemas.openxmlformats.org/officeDocument/2006/relationships" r:embed="rId1" cstate="print"/>
        <a:stretch>
          <a:fillRect/>
        </a:stretch>
      </xdr:blipFill>
      <xdr:spPr>
        <a:xfrm>
          <a:off x="952500" y="13239750"/>
          <a:ext cx="834367" cy="1106"/>
        </a:xfrm>
        <a:prstGeom prst="rect">
          <a:avLst/>
        </a:prstGeom>
        <a:noFill/>
        <a:ln>
          <a:noFill/>
        </a:ln>
      </xdr:spPr>
    </xdr:pic>
    <xdr:clientData/>
  </xdr:twoCellAnchor>
  <xdr:twoCellAnchor editAs="oneCell">
    <xdr:from>
      <xdr:col>3</xdr:col>
      <xdr:colOff>695325</xdr:colOff>
      <xdr:row>57</xdr:row>
      <xdr:rowOff>57150</xdr:rowOff>
    </xdr:from>
    <xdr:to>
      <xdr:col>7</xdr:col>
      <xdr:colOff>15217</xdr:colOff>
      <xdr:row>57</xdr:row>
      <xdr:rowOff>58256</xdr:rowOff>
    </xdr:to>
    <xdr:pic>
      <xdr:nvPicPr>
        <xdr:cNvPr id="48" name="Grafik 47" hidden="1"/>
        <xdr:cNvPicPr>
          <a:picLocks noChangeAspect="1"/>
        </xdr:cNvPicPr>
      </xdr:nvPicPr>
      <xdr:blipFill>
        <a:blip xmlns:r="http://schemas.openxmlformats.org/officeDocument/2006/relationships" r:embed="rId1" cstate="print"/>
        <a:stretch>
          <a:fillRect/>
        </a:stretch>
      </xdr:blipFill>
      <xdr:spPr>
        <a:xfrm>
          <a:off x="1466850" y="13239750"/>
          <a:ext cx="834367" cy="1106"/>
        </a:xfrm>
        <a:prstGeom prst="rect">
          <a:avLst/>
        </a:prstGeom>
        <a:noFill/>
        <a:ln>
          <a:noFill/>
        </a:ln>
      </xdr:spPr>
    </xdr:pic>
    <xdr:clientData/>
  </xdr:twoCellAnchor>
  <xdr:twoCellAnchor editAs="oneCell">
    <xdr:from>
      <xdr:col>5</xdr:col>
      <xdr:colOff>695325</xdr:colOff>
      <xdr:row>57</xdr:row>
      <xdr:rowOff>57150</xdr:rowOff>
    </xdr:from>
    <xdr:to>
      <xdr:col>9</xdr:col>
      <xdr:colOff>15217</xdr:colOff>
      <xdr:row>57</xdr:row>
      <xdr:rowOff>58256</xdr:rowOff>
    </xdr:to>
    <xdr:pic>
      <xdr:nvPicPr>
        <xdr:cNvPr id="49" name="Grafik 48" hidden="1"/>
        <xdr:cNvPicPr>
          <a:picLocks noChangeAspect="1"/>
        </xdr:cNvPicPr>
      </xdr:nvPicPr>
      <xdr:blipFill>
        <a:blip xmlns:r="http://schemas.openxmlformats.org/officeDocument/2006/relationships" r:embed="rId1" cstate="print"/>
        <a:stretch>
          <a:fillRect/>
        </a:stretch>
      </xdr:blipFill>
      <xdr:spPr>
        <a:xfrm>
          <a:off x="1981200" y="13239750"/>
          <a:ext cx="834367" cy="1106"/>
        </a:xfrm>
        <a:prstGeom prst="rect">
          <a:avLst/>
        </a:prstGeom>
        <a:noFill/>
        <a:ln>
          <a:noFill/>
        </a:ln>
      </xdr:spPr>
    </xdr:pic>
    <xdr:clientData/>
  </xdr:twoCellAnchor>
  <xdr:twoCellAnchor editAs="oneCell">
    <xdr:from>
      <xdr:col>7</xdr:col>
      <xdr:colOff>695325</xdr:colOff>
      <xdr:row>57</xdr:row>
      <xdr:rowOff>57150</xdr:rowOff>
    </xdr:from>
    <xdr:to>
      <xdr:col>11</xdr:col>
      <xdr:colOff>15217</xdr:colOff>
      <xdr:row>57</xdr:row>
      <xdr:rowOff>58256</xdr:rowOff>
    </xdr:to>
    <xdr:pic>
      <xdr:nvPicPr>
        <xdr:cNvPr id="50" name="Grafik 49" hidden="1"/>
        <xdr:cNvPicPr>
          <a:picLocks noChangeAspect="1"/>
        </xdr:cNvPicPr>
      </xdr:nvPicPr>
      <xdr:blipFill>
        <a:blip xmlns:r="http://schemas.openxmlformats.org/officeDocument/2006/relationships" r:embed="rId1" cstate="print"/>
        <a:stretch>
          <a:fillRect/>
        </a:stretch>
      </xdr:blipFill>
      <xdr:spPr>
        <a:xfrm>
          <a:off x="2495550" y="13239750"/>
          <a:ext cx="834367" cy="1106"/>
        </a:xfrm>
        <a:prstGeom prst="rect">
          <a:avLst/>
        </a:prstGeom>
        <a:noFill/>
        <a:ln>
          <a:noFill/>
        </a:ln>
      </xdr:spPr>
    </xdr:pic>
    <xdr:clientData/>
  </xdr:twoCellAnchor>
  <xdr:twoCellAnchor editAs="oneCell">
    <xdr:from>
      <xdr:col>9</xdr:col>
      <xdr:colOff>695325</xdr:colOff>
      <xdr:row>57</xdr:row>
      <xdr:rowOff>57150</xdr:rowOff>
    </xdr:from>
    <xdr:to>
      <xdr:col>13</xdr:col>
      <xdr:colOff>15217</xdr:colOff>
      <xdr:row>57</xdr:row>
      <xdr:rowOff>58256</xdr:rowOff>
    </xdr:to>
    <xdr:pic>
      <xdr:nvPicPr>
        <xdr:cNvPr id="51" name="Grafik 50" hidden="1"/>
        <xdr:cNvPicPr>
          <a:picLocks noChangeAspect="1"/>
        </xdr:cNvPicPr>
      </xdr:nvPicPr>
      <xdr:blipFill>
        <a:blip xmlns:r="http://schemas.openxmlformats.org/officeDocument/2006/relationships" r:embed="rId1" cstate="print"/>
        <a:stretch>
          <a:fillRect/>
        </a:stretch>
      </xdr:blipFill>
      <xdr:spPr>
        <a:xfrm>
          <a:off x="3009900" y="13239750"/>
          <a:ext cx="834367" cy="1106"/>
        </a:xfrm>
        <a:prstGeom prst="rect">
          <a:avLst/>
        </a:prstGeom>
        <a:noFill/>
        <a:ln>
          <a:noFill/>
        </a:ln>
      </xdr:spPr>
    </xdr:pic>
    <xdr:clientData/>
  </xdr:twoCellAnchor>
  <xdr:twoCellAnchor editAs="oneCell">
    <xdr:from>
      <xdr:col>11</xdr:col>
      <xdr:colOff>695325</xdr:colOff>
      <xdr:row>57</xdr:row>
      <xdr:rowOff>57150</xdr:rowOff>
    </xdr:from>
    <xdr:to>
      <xdr:col>14</xdr:col>
      <xdr:colOff>320017</xdr:colOff>
      <xdr:row>57</xdr:row>
      <xdr:rowOff>58256</xdr:rowOff>
    </xdr:to>
    <xdr:pic>
      <xdr:nvPicPr>
        <xdr:cNvPr id="52" name="Grafik 51" hidden="1"/>
        <xdr:cNvPicPr>
          <a:picLocks noChangeAspect="1"/>
        </xdr:cNvPicPr>
      </xdr:nvPicPr>
      <xdr:blipFill>
        <a:blip xmlns:r="http://schemas.openxmlformats.org/officeDocument/2006/relationships" r:embed="rId1" cstate="print"/>
        <a:stretch>
          <a:fillRect/>
        </a:stretch>
      </xdr:blipFill>
      <xdr:spPr>
        <a:xfrm>
          <a:off x="3524250" y="13239750"/>
          <a:ext cx="834367" cy="1106"/>
        </a:xfrm>
        <a:prstGeom prst="rect">
          <a:avLst/>
        </a:prstGeom>
        <a:noFill/>
        <a:ln>
          <a:noFill/>
        </a:ln>
      </xdr:spPr>
    </xdr:pic>
    <xdr:clientData/>
  </xdr:twoCellAnchor>
  <xdr:twoCellAnchor editAs="oneCell">
    <xdr:from>
      <xdr:col>13</xdr:col>
      <xdr:colOff>695325</xdr:colOff>
      <xdr:row>57</xdr:row>
      <xdr:rowOff>57150</xdr:rowOff>
    </xdr:from>
    <xdr:to>
      <xdr:col>16</xdr:col>
      <xdr:colOff>272392</xdr:colOff>
      <xdr:row>57</xdr:row>
      <xdr:rowOff>58256</xdr:rowOff>
    </xdr:to>
    <xdr:pic>
      <xdr:nvPicPr>
        <xdr:cNvPr id="53" name="Grafik 52" hidden="1"/>
        <xdr:cNvPicPr>
          <a:picLocks noChangeAspect="1"/>
        </xdr:cNvPicPr>
      </xdr:nvPicPr>
      <xdr:blipFill>
        <a:blip xmlns:r="http://schemas.openxmlformats.org/officeDocument/2006/relationships" r:embed="rId1" cstate="print"/>
        <a:stretch>
          <a:fillRect/>
        </a:stretch>
      </xdr:blipFill>
      <xdr:spPr>
        <a:xfrm>
          <a:off x="4038600" y="13239750"/>
          <a:ext cx="834367" cy="1106"/>
        </a:xfrm>
        <a:prstGeom prst="rect">
          <a:avLst/>
        </a:prstGeom>
        <a:noFill/>
        <a:ln>
          <a:noFill/>
        </a:ln>
      </xdr:spPr>
    </xdr:pic>
    <xdr:clientData/>
  </xdr:twoCellAnchor>
  <xdr:twoCellAnchor editAs="oneCell">
    <xdr:from>
      <xdr:col>1</xdr:col>
      <xdr:colOff>695325</xdr:colOff>
      <xdr:row>67</xdr:row>
      <xdr:rowOff>57150</xdr:rowOff>
    </xdr:from>
    <xdr:to>
      <xdr:col>5</xdr:col>
      <xdr:colOff>15217</xdr:colOff>
      <xdr:row>67</xdr:row>
      <xdr:rowOff>58256</xdr:rowOff>
    </xdr:to>
    <xdr:pic>
      <xdr:nvPicPr>
        <xdr:cNvPr id="54" name="Grafik 53" hidden="1"/>
        <xdr:cNvPicPr>
          <a:picLocks noChangeAspect="1"/>
        </xdr:cNvPicPr>
      </xdr:nvPicPr>
      <xdr:blipFill>
        <a:blip xmlns:r="http://schemas.openxmlformats.org/officeDocument/2006/relationships" r:embed="rId1" cstate="print"/>
        <a:stretch>
          <a:fillRect/>
        </a:stretch>
      </xdr:blipFill>
      <xdr:spPr>
        <a:xfrm>
          <a:off x="952500" y="15573375"/>
          <a:ext cx="834367" cy="1106"/>
        </a:xfrm>
        <a:prstGeom prst="rect">
          <a:avLst/>
        </a:prstGeom>
        <a:noFill/>
        <a:ln>
          <a:noFill/>
        </a:ln>
      </xdr:spPr>
    </xdr:pic>
    <xdr:clientData/>
  </xdr:twoCellAnchor>
  <xdr:twoCellAnchor editAs="oneCell">
    <xdr:from>
      <xdr:col>3</xdr:col>
      <xdr:colOff>695325</xdr:colOff>
      <xdr:row>67</xdr:row>
      <xdr:rowOff>57150</xdr:rowOff>
    </xdr:from>
    <xdr:to>
      <xdr:col>7</xdr:col>
      <xdr:colOff>15217</xdr:colOff>
      <xdr:row>67</xdr:row>
      <xdr:rowOff>58256</xdr:rowOff>
    </xdr:to>
    <xdr:pic>
      <xdr:nvPicPr>
        <xdr:cNvPr id="55" name="Grafik 54" hidden="1"/>
        <xdr:cNvPicPr>
          <a:picLocks noChangeAspect="1"/>
        </xdr:cNvPicPr>
      </xdr:nvPicPr>
      <xdr:blipFill>
        <a:blip xmlns:r="http://schemas.openxmlformats.org/officeDocument/2006/relationships" r:embed="rId1" cstate="print"/>
        <a:stretch>
          <a:fillRect/>
        </a:stretch>
      </xdr:blipFill>
      <xdr:spPr>
        <a:xfrm>
          <a:off x="1466850" y="15573375"/>
          <a:ext cx="834367" cy="1106"/>
        </a:xfrm>
        <a:prstGeom prst="rect">
          <a:avLst/>
        </a:prstGeom>
        <a:noFill/>
        <a:ln>
          <a:noFill/>
        </a:ln>
      </xdr:spPr>
    </xdr:pic>
    <xdr:clientData/>
  </xdr:twoCellAnchor>
  <xdr:twoCellAnchor editAs="oneCell">
    <xdr:from>
      <xdr:col>5</xdr:col>
      <xdr:colOff>695325</xdr:colOff>
      <xdr:row>67</xdr:row>
      <xdr:rowOff>57150</xdr:rowOff>
    </xdr:from>
    <xdr:to>
      <xdr:col>9</xdr:col>
      <xdr:colOff>15217</xdr:colOff>
      <xdr:row>67</xdr:row>
      <xdr:rowOff>58256</xdr:rowOff>
    </xdr:to>
    <xdr:pic>
      <xdr:nvPicPr>
        <xdr:cNvPr id="56" name="Grafik 55" hidden="1"/>
        <xdr:cNvPicPr>
          <a:picLocks noChangeAspect="1"/>
        </xdr:cNvPicPr>
      </xdr:nvPicPr>
      <xdr:blipFill>
        <a:blip xmlns:r="http://schemas.openxmlformats.org/officeDocument/2006/relationships" r:embed="rId1" cstate="print"/>
        <a:stretch>
          <a:fillRect/>
        </a:stretch>
      </xdr:blipFill>
      <xdr:spPr>
        <a:xfrm>
          <a:off x="1981200" y="15573375"/>
          <a:ext cx="834367" cy="1106"/>
        </a:xfrm>
        <a:prstGeom prst="rect">
          <a:avLst/>
        </a:prstGeom>
        <a:noFill/>
        <a:ln>
          <a:noFill/>
        </a:ln>
      </xdr:spPr>
    </xdr:pic>
    <xdr:clientData/>
  </xdr:twoCellAnchor>
  <xdr:twoCellAnchor editAs="oneCell">
    <xdr:from>
      <xdr:col>7</xdr:col>
      <xdr:colOff>695325</xdr:colOff>
      <xdr:row>67</xdr:row>
      <xdr:rowOff>57150</xdr:rowOff>
    </xdr:from>
    <xdr:to>
      <xdr:col>11</xdr:col>
      <xdr:colOff>15217</xdr:colOff>
      <xdr:row>67</xdr:row>
      <xdr:rowOff>58256</xdr:rowOff>
    </xdr:to>
    <xdr:pic>
      <xdr:nvPicPr>
        <xdr:cNvPr id="57" name="Grafik 56" hidden="1"/>
        <xdr:cNvPicPr>
          <a:picLocks noChangeAspect="1"/>
        </xdr:cNvPicPr>
      </xdr:nvPicPr>
      <xdr:blipFill>
        <a:blip xmlns:r="http://schemas.openxmlformats.org/officeDocument/2006/relationships" r:embed="rId1" cstate="print"/>
        <a:stretch>
          <a:fillRect/>
        </a:stretch>
      </xdr:blipFill>
      <xdr:spPr>
        <a:xfrm>
          <a:off x="2495550" y="15573375"/>
          <a:ext cx="834367" cy="1106"/>
        </a:xfrm>
        <a:prstGeom prst="rect">
          <a:avLst/>
        </a:prstGeom>
        <a:noFill/>
        <a:ln>
          <a:noFill/>
        </a:ln>
      </xdr:spPr>
    </xdr:pic>
    <xdr:clientData/>
  </xdr:twoCellAnchor>
  <xdr:twoCellAnchor editAs="oneCell">
    <xdr:from>
      <xdr:col>9</xdr:col>
      <xdr:colOff>695325</xdr:colOff>
      <xdr:row>67</xdr:row>
      <xdr:rowOff>57150</xdr:rowOff>
    </xdr:from>
    <xdr:to>
      <xdr:col>13</xdr:col>
      <xdr:colOff>15217</xdr:colOff>
      <xdr:row>67</xdr:row>
      <xdr:rowOff>58256</xdr:rowOff>
    </xdr:to>
    <xdr:pic>
      <xdr:nvPicPr>
        <xdr:cNvPr id="58" name="Grafik 57" hidden="1"/>
        <xdr:cNvPicPr>
          <a:picLocks noChangeAspect="1"/>
        </xdr:cNvPicPr>
      </xdr:nvPicPr>
      <xdr:blipFill>
        <a:blip xmlns:r="http://schemas.openxmlformats.org/officeDocument/2006/relationships" r:embed="rId1" cstate="print"/>
        <a:stretch>
          <a:fillRect/>
        </a:stretch>
      </xdr:blipFill>
      <xdr:spPr>
        <a:xfrm>
          <a:off x="3009900" y="15573375"/>
          <a:ext cx="834367" cy="1106"/>
        </a:xfrm>
        <a:prstGeom prst="rect">
          <a:avLst/>
        </a:prstGeom>
        <a:noFill/>
        <a:ln>
          <a:noFill/>
        </a:ln>
      </xdr:spPr>
    </xdr:pic>
    <xdr:clientData/>
  </xdr:twoCellAnchor>
  <xdr:twoCellAnchor editAs="oneCell">
    <xdr:from>
      <xdr:col>11</xdr:col>
      <xdr:colOff>695325</xdr:colOff>
      <xdr:row>67</xdr:row>
      <xdr:rowOff>57150</xdr:rowOff>
    </xdr:from>
    <xdr:to>
      <xdr:col>14</xdr:col>
      <xdr:colOff>320017</xdr:colOff>
      <xdr:row>67</xdr:row>
      <xdr:rowOff>58256</xdr:rowOff>
    </xdr:to>
    <xdr:pic>
      <xdr:nvPicPr>
        <xdr:cNvPr id="59" name="Grafik 58" hidden="1"/>
        <xdr:cNvPicPr>
          <a:picLocks noChangeAspect="1"/>
        </xdr:cNvPicPr>
      </xdr:nvPicPr>
      <xdr:blipFill>
        <a:blip xmlns:r="http://schemas.openxmlformats.org/officeDocument/2006/relationships" r:embed="rId1" cstate="print"/>
        <a:stretch>
          <a:fillRect/>
        </a:stretch>
      </xdr:blipFill>
      <xdr:spPr>
        <a:xfrm>
          <a:off x="3524250" y="15573375"/>
          <a:ext cx="834367" cy="1106"/>
        </a:xfrm>
        <a:prstGeom prst="rect">
          <a:avLst/>
        </a:prstGeom>
        <a:noFill/>
        <a:ln>
          <a:noFill/>
        </a:ln>
      </xdr:spPr>
    </xdr:pic>
    <xdr:clientData/>
  </xdr:twoCellAnchor>
  <xdr:twoCellAnchor editAs="oneCell">
    <xdr:from>
      <xdr:col>13</xdr:col>
      <xdr:colOff>695325</xdr:colOff>
      <xdr:row>67</xdr:row>
      <xdr:rowOff>57150</xdr:rowOff>
    </xdr:from>
    <xdr:to>
      <xdr:col>16</xdr:col>
      <xdr:colOff>272392</xdr:colOff>
      <xdr:row>67</xdr:row>
      <xdr:rowOff>58256</xdr:rowOff>
    </xdr:to>
    <xdr:pic>
      <xdr:nvPicPr>
        <xdr:cNvPr id="60" name="Grafik 59" hidden="1"/>
        <xdr:cNvPicPr>
          <a:picLocks noChangeAspect="1"/>
        </xdr:cNvPicPr>
      </xdr:nvPicPr>
      <xdr:blipFill>
        <a:blip xmlns:r="http://schemas.openxmlformats.org/officeDocument/2006/relationships" r:embed="rId1" cstate="print"/>
        <a:stretch>
          <a:fillRect/>
        </a:stretch>
      </xdr:blipFill>
      <xdr:spPr>
        <a:xfrm>
          <a:off x="4038600" y="15573375"/>
          <a:ext cx="834367" cy="1106"/>
        </a:xfrm>
        <a:prstGeom prst="rect">
          <a:avLst/>
        </a:prstGeom>
        <a:noFill/>
        <a:ln>
          <a:noFill/>
        </a:ln>
      </xdr:spPr>
    </xdr:pic>
    <xdr:clientData/>
  </xdr:twoCellAnchor>
  <xdr:twoCellAnchor editAs="oneCell">
    <xdr:from>
      <xdr:col>1</xdr:col>
      <xdr:colOff>695325</xdr:colOff>
      <xdr:row>77</xdr:row>
      <xdr:rowOff>57150</xdr:rowOff>
    </xdr:from>
    <xdr:to>
      <xdr:col>5</xdr:col>
      <xdr:colOff>15217</xdr:colOff>
      <xdr:row>77</xdr:row>
      <xdr:rowOff>58256</xdr:rowOff>
    </xdr:to>
    <xdr:pic>
      <xdr:nvPicPr>
        <xdr:cNvPr id="61" name="Grafik 60" hidden="1"/>
        <xdr:cNvPicPr>
          <a:picLocks noChangeAspect="1"/>
        </xdr:cNvPicPr>
      </xdr:nvPicPr>
      <xdr:blipFill>
        <a:blip xmlns:r="http://schemas.openxmlformats.org/officeDocument/2006/relationships" r:embed="rId1" cstate="print"/>
        <a:stretch>
          <a:fillRect/>
        </a:stretch>
      </xdr:blipFill>
      <xdr:spPr>
        <a:xfrm>
          <a:off x="952500" y="17907000"/>
          <a:ext cx="834367" cy="1106"/>
        </a:xfrm>
        <a:prstGeom prst="rect">
          <a:avLst/>
        </a:prstGeom>
        <a:noFill/>
        <a:ln>
          <a:noFill/>
        </a:ln>
      </xdr:spPr>
    </xdr:pic>
    <xdr:clientData/>
  </xdr:twoCellAnchor>
  <xdr:twoCellAnchor editAs="oneCell">
    <xdr:from>
      <xdr:col>3</xdr:col>
      <xdr:colOff>695325</xdr:colOff>
      <xdr:row>77</xdr:row>
      <xdr:rowOff>57150</xdr:rowOff>
    </xdr:from>
    <xdr:to>
      <xdr:col>7</xdr:col>
      <xdr:colOff>15217</xdr:colOff>
      <xdr:row>77</xdr:row>
      <xdr:rowOff>58256</xdr:rowOff>
    </xdr:to>
    <xdr:pic>
      <xdr:nvPicPr>
        <xdr:cNvPr id="62" name="Grafik 61" hidden="1"/>
        <xdr:cNvPicPr>
          <a:picLocks noChangeAspect="1"/>
        </xdr:cNvPicPr>
      </xdr:nvPicPr>
      <xdr:blipFill>
        <a:blip xmlns:r="http://schemas.openxmlformats.org/officeDocument/2006/relationships" r:embed="rId1" cstate="print"/>
        <a:stretch>
          <a:fillRect/>
        </a:stretch>
      </xdr:blipFill>
      <xdr:spPr>
        <a:xfrm>
          <a:off x="1466850" y="17907000"/>
          <a:ext cx="834367" cy="1106"/>
        </a:xfrm>
        <a:prstGeom prst="rect">
          <a:avLst/>
        </a:prstGeom>
        <a:noFill/>
        <a:ln>
          <a:noFill/>
        </a:ln>
      </xdr:spPr>
    </xdr:pic>
    <xdr:clientData/>
  </xdr:twoCellAnchor>
  <xdr:twoCellAnchor editAs="oneCell">
    <xdr:from>
      <xdr:col>5</xdr:col>
      <xdr:colOff>695325</xdr:colOff>
      <xdr:row>77</xdr:row>
      <xdr:rowOff>57150</xdr:rowOff>
    </xdr:from>
    <xdr:to>
      <xdr:col>9</xdr:col>
      <xdr:colOff>15217</xdr:colOff>
      <xdr:row>77</xdr:row>
      <xdr:rowOff>58256</xdr:rowOff>
    </xdr:to>
    <xdr:pic>
      <xdr:nvPicPr>
        <xdr:cNvPr id="63" name="Grafik 62" hidden="1"/>
        <xdr:cNvPicPr>
          <a:picLocks noChangeAspect="1"/>
        </xdr:cNvPicPr>
      </xdr:nvPicPr>
      <xdr:blipFill>
        <a:blip xmlns:r="http://schemas.openxmlformats.org/officeDocument/2006/relationships" r:embed="rId1" cstate="print"/>
        <a:stretch>
          <a:fillRect/>
        </a:stretch>
      </xdr:blipFill>
      <xdr:spPr>
        <a:xfrm>
          <a:off x="1981200" y="17907000"/>
          <a:ext cx="834367" cy="1106"/>
        </a:xfrm>
        <a:prstGeom prst="rect">
          <a:avLst/>
        </a:prstGeom>
        <a:noFill/>
        <a:ln>
          <a:noFill/>
        </a:ln>
      </xdr:spPr>
    </xdr:pic>
    <xdr:clientData/>
  </xdr:twoCellAnchor>
  <xdr:twoCellAnchor editAs="oneCell">
    <xdr:from>
      <xdr:col>7</xdr:col>
      <xdr:colOff>695325</xdr:colOff>
      <xdr:row>77</xdr:row>
      <xdr:rowOff>57150</xdr:rowOff>
    </xdr:from>
    <xdr:to>
      <xdr:col>11</xdr:col>
      <xdr:colOff>15217</xdr:colOff>
      <xdr:row>77</xdr:row>
      <xdr:rowOff>58256</xdr:rowOff>
    </xdr:to>
    <xdr:pic>
      <xdr:nvPicPr>
        <xdr:cNvPr id="64" name="Grafik 63" hidden="1"/>
        <xdr:cNvPicPr>
          <a:picLocks noChangeAspect="1"/>
        </xdr:cNvPicPr>
      </xdr:nvPicPr>
      <xdr:blipFill>
        <a:blip xmlns:r="http://schemas.openxmlformats.org/officeDocument/2006/relationships" r:embed="rId1" cstate="print"/>
        <a:stretch>
          <a:fillRect/>
        </a:stretch>
      </xdr:blipFill>
      <xdr:spPr>
        <a:xfrm>
          <a:off x="2495550" y="17907000"/>
          <a:ext cx="834367" cy="1106"/>
        </a:xfrm>
        <a:prstGeom prst="rect">
          <a:avLst/>
        </a:prstGeom>
        <a:noFill/>
        <a:ln>
          <a:noFill/>
        </a:ln>
      </xdr:spPr>
    </xdr:pic>
    <xdr:clientData/>
  </xdr:twoCellAnchor>
  <xdr:twoCellAnchor editAs="oneCell">
    <xdr:from>
      <xdr:col>9</xdr:col>
      <xdr:colOff>695325</xdr:colOff>
      <xdr:row>77</xdr:row>
      <xdr:rowOff>57150</xdr:rowOff>
    </xdr:from>
    <xdr:to>
      <xdr:col>13</xdr:col>
      <xdr:colOff>15217</xdr:colOff>
      <xdr:row>77</xdr:row>
      <xdr:rowOff>58256</xdr:rowOff>
    </xdr:to>
    <xdr:pic>
      <xdr:nvPicPr>
        <xdr:cNvPr id="65" name="Grafik 64" hidden="1"/>
        <xdr:cNvPicPr>
          <a:picLocks noChangeAspect="1"/>
        </xdr:cNvPicPr>
      </xdr:nvPicPr>
      <xdr:blipFill>
        <a:blip xmlns:r="http://schemas.openxmlformats.org/officeDocument/2006/relationships" r:embed="rId1" cstate="print"/>
        <a:stretch>
          <a:fillRect/>
        </a:stretch>
      </xdr:blipFill>
      <xdr:spPr>
        <a:xfrm>
          <a:off x="3009900" y="17907000"/>
          <a:ext cx="834367" cy="1106"/>
        </a:xfrm>
        <a:prstGeom prst="rect">
          <a:avLst/>
        </a:prstGeom>
        <a:noFill/>
        <a:ln>
          <a:noFill/>
        </a:ln>
      </xdr:spPr>
    </xdr:pic>
    <xdr:clientData/>
  </xdr:twoCellAnchor>
  <xdr:twoCellAnchor editAs="oneCell">
    <xdr:from>
      <xdr:col>11</xdr:col>
      <xdr:colOff>695325</xdr:colOff>
      <xdr:row>77</xdr:row>
      <xdr:rowOff>57150</xdr:rowOff>
    </xdr:from>
    <xdr:to>
      <xdr:col>14</xdr:col>
      <xdr:colOff>320017</xdr:colOff>
      <xdr:row>77</xdr:row>
      <xdr:rowOff>58256</xdr:rowOff>
    </xdr:to>
    <xdr:pic>
      <xdr:nvPicPr>
        <xdr:cNvPr id="66" name="Grafik 65" hidden="1"/>
        <xdr:cNvPicPr>
          <a:picLocks noChangeAspect="1"/>
        </xdr:cNvPicPr>
      </xdr:nvPicPr>
      <xdr:blipFill>
        <a:blip xmlns:r="http://schemas.openxmlformats.org/officeDocument/2006/relationships" r:embed="rId1" cstate="print"/>
        <a:stretch>
          <a:fillRect/>
        </a:stretch>
      </xdr:blipFill>
      <xdr:spPr>
        <a:xfrm>
          <a:off x="3524250" y="17907000"/>
          <a:ext cx="834367" cy="1106"/>
        </a:xfrm>
        <a:prstGeom prst="rect">
          <a:avLst/>
        </a:prstGeom>
        <a:noFill/>
        <a:ln>
          <a:noFill/>
        </a:ln>
      </xdr:spPr>
    </xdr:pic>
    <xdr:clientData/>
  </xdr:twoCellAnchor>
  <xdr:twoCellAnchor editAs="oneCell">
    <xdr:from>
      <xdr:col>13</xdr:col>
      <xdr:colOff>695325</xdr:colOff>
      <xdr:row>77</xdr:row>
      <xdr:rowOff>57150</xdr:rowOff>
    </xdr:from>
    <xdr:to>
      <xdr:col>16</xdr:col>
      <xdr:colOff>272392</xdr:colOff>
      <xdr:row>77</xdr:row>
      <xdr:rowOff>58256</xdr:rowOff>
    </xdr:to>
    <xdr:pic>
      <xdr:nvPicPr>
        <xdr:cNvPr id="67" name="Grafik 66" hidden="1"/>
        <xdr:cNvPicPr>
          <a:picLocks noChangeAspect="1"/>
        </xdr:cNvPicPr>
      </xdr:nvPicPr>
      <xdr:blipFill>
        <a:blip xmlns:r="http://schemas.openxmlformats.org/officeDocument/2006/relationships" r:embed="rId1" cstate="print"/>
        <a:stretch>
          <a:fillRect/>
        </a:stretch>
      </xdr:blipFill>
      <xdr:spPr>
        <a:xfrm>
          <a:off x="4038600" y="17907000"/>
          <a:ext cx="834367" cy="1106"/>
        </a:xfrm>
        <a:prstGeom prst="rect">
          <a:avLst/>
        </a:prstGeom>
        <a:noFill/>
        <a:ln>
          <a:noFill/>
        </a:ln>
      </xdr:spPr>
    </xdr:pic>
    <xdr:clientData/>
  </xdr:twoCellAnchor>
  <xdr:twoCellAnchor editAs="oneCell">
    <xdr:from>
      <xdr:col>1</xdr:col>
      <xdr:colOff>695325</xdr:colOff>
      <xdr:row>87</xdr:row>
      <xdr:rowOff>57150</xdr:rowOff>
    </xdr:from>
    <xdr:to>
      <xdr:col>5</xdr:col>
      <xdr:colOff>15217</xdr:colOff>
      <xdr:row>87</xdr:row>
      <xdr:rowOff>58256</xdr:rowOff>
    </xdr:to>
    <xdr:pic>
      <xdr:nvPicPr>
        <xdr:cNvPr id="68" name="Grafik 67" hidden="1"/>
        <xdr:cNvPicPr>
          <a:picLocks noChangeAspect="1"/>
        </xdr:cNvPicPr>
      </xdr:nvPicPr>
      <xdr:blipFill>
        <a:blip xmlns:r="http://schemas.openxmlformats.org/officeDocument/2006/relationships" r:embed="rId1" cstate="print"/>
        <a:stretch>
          <a:fillRect/>
        </a:stretch>
      </xdr:blipFill>
      <xdr:spPr>
        <a:xfrm>
          <a:off x="952500" y="20240625"/>
          <a:ext cx="834367" cy="1106"/>
        </a:xfrm>
        <a:prstGeom prst="rect">
          <a:avLst/>
        </a:prstGeom>
        <a:noFill/>
        <a:ln>
          <a:noFill/>
        </a:ln>
      </xdr:spPr>
    </xdr:pic>
    <xdr:clientData/>
  </xdr:twoCellAnchor>
  <xdr:twoCellAnchor editAs="oneCell">
    <xdr:from>
      <xdr:col>3</xdr:col>
      <xdr:colOff>695325</xdr:colOff>
      <xdr:row>87</xdr:row>
      <xdr:rowOff>57150</xdr:rowOff>
    </xdr:from>
    <xdr:to>
      <xdr:col>7</xdr:col>
      <xdr:colOff>15217</xdr:colOff>
      <xdr:row>87</xdr:row>
      <xdr:rowOff>58256</xdr:rowOff>
    </xdr:to>
    <xdr:pic>
      <xdr:nvPicPr>
        <xdr:cNvPr id="69" name="Grafik 68" hidden="1"/>
        <xdr:cNvPicPr>
          <a:picLocks noChangeAspect="1"/>
        </xdr:cNvPicPr>
      </xdr:nvPicPr>
      <xdr:blipFill>
        <a:blip xmlns:r="http://schemas.openxmlformats.org/officeDocument/2006/relationships" r:embed="rId1" cstate="print"/>
        <a:stretch>
          <a:fillRect/>
        </a:stretch>
      </xdr:blipFill>
      <xdr:spPr>
        <a:xfrm>
          <a:off x="1466850" y="20240625"/>
          <a:ext cx="834367" cy="1106"/>
        </a:xfrm>
        <a:prstGeom prst="rect">
          <a:avLst/>
        </a:prstGeom>
        <a:noFill/>
        <a:ln>
          <a:noFill/>
        </a:ln>
      </xdr:spPr>
    </xdr:pic>
    <xdr:clientData/>
  </xdr:twoCellAnchor>
  <xdr:twoCellAnchor editAs="oneCell">
    <xdr:from>
      <xdr:col>5</xdr:col>
      <xdr:colOff>695325</xdr:colOff>
      <xdr:row>87</xdr:row>
      <xdr:rowOff>57150</xdr:rowOff>
    </xdr:from>
    <xdr:to>
      <xdr:col>9</xdr:col>
      <xdr:colOff>15217</xdr:colOff>
      <xdr:row>87</xdr:row>
      <xdr:rowOff>58256</xdr:rowOff>
    </xdr:to>
    <xdr:pic>
      <xdr:nvPicPr>
        <xdr:cNvPr id="70" name="Grafik 69" hidden="1"/>
        <xdr:cNvPicPr>
          <a:picLocks noChangeAspect="1"/>
        </xdr:cNvPicPr>
      </xdr:nvPicPr>
      <xdr:blipFill>
        <a:blip xmlns:r="http://schemas.openxmlformats.org/officeDocument/2006/relationships" r:embed="rId1" cstate="print"/>
        <a:stretch>
          <a:fillRect/>
        </a:stretch>
      </xdr:blipFill>
      <xdr:spPr>
        <a:xfrm>
          <a:off x="1981200" y="20240625"/>
          <a:ext cx="834367" cy="1106"/>
        </a:xfrm>
        <a:prstGeom prst="rect">
          <a:avLst/>
        </a:prstGeom>
        <a:noFill/>
        <a:ln>
          <a:noFill/>
        </a:ln>
      </xdr:spPr>
    </xdr:pic>
    <xdr:clientData/>
  </xdr:twoCellAnchor>
  <xdr:twoCellAnchor editAs="oneCell">
    <xdr:from>
      <xdr:col>7</xdr:col>
      <xdr:colOff>695325</xdr:colOff>
      <xdr:row>87</xdr:row>
      <xdr:rowOff>57150</xdr:rowOff>
    </xdr:from>
    <xdr:to>
      <xdr:col>11</xdr:col>
      <xdr:colOff>15217</xdr:colOff>
      <xdr:row>87</xdr:row>
      <xdr:rowOff>58256</xdr:rowOff>
    </xdr:to>
    <xdr:pic>
      <xdr:nvPicPr>
        <xdr:cNvPr id="71" name="Grafik 70" hidden="1"/>
        <xdr:cNvPicPr>
          <a:picLocks noChangeAspect="1"/>
        </xdr:cNvPicPr>
      </xdr:nvPicPr>
      <xdr:blipFill>
        <a:blip xmlns:r="http://schemas.openxmlformats.org/officeDocument/2006/relationships" r:embed="rId1" cstate="print"/>
        <a:stretch>
          <a:fillRect/>
        </a:stretch>
      </xdr:blipFill>
      <xdr:spPr>
        <a:xfrm>
          <a:off x="2495550" y="20240625"/>
          <a:ext cx="834367" cy="1106"/>
        </a:xfrm>
        <a:prstGeom prst="rect">
          <a:avLst/>
        </a:prstGeom>
        <a:noFill/>
        <a:ln>
          <a:noFill/>
        </a:ln>
      </xdr:spPr>
    </xdr:pic>
    <xdr:clientData/>
  </xdr:twoCellAnchor>
  <xdr:twoCellAnchor editAs="oneCell">
    <xdr:from>
      <xdr:col>9</xdr:col>
      <xdr:colOff>695325</xdr:colOff>
      <xdr:row>87</xdr:row>
      <xdr:rowOff>57150</xdr:rowOff>
    </xdr:from>
    <xdr:to>
      <xdr:col>13</xdr:col>
      <xdr:colOff>15217</xdr:colOff>
      <xdr:row>87</xdr:row>
      <xdr:rowOff>58256</xdr:rowOff>
    </xdr:to>
    <xdr:pic>
      <xdr:nvPicPr>
        <xdr:cNvPr id="72" name="Grafik 71" hidden="1"/>
        <xdr:cNvPicPr>
          <a:picLocks noChangeAspect="1"/>
        </xdr:cNvPicPr>
      </xdr:nvPicPr>
      <xdr:blipFill>
        <a:blip xmlns:r="http://schemas.openxmlformats.org/officeDocument/2006/relationships" r:embed="rId1" cstate="print"/>
        <a:stretch>
          <a:fillRect/>
        </a:stretch>
      </xdr:blipFill>
      <xdr:spPr>
        <a:xfrm>
          <a:off x="3009900" y="20240625"/>
          <a:ext cx="834367" cy="1106"/>
        </a:xfrm>
        <a:prstGeom prst="rect">
          <a:avLst/>
        </a:prstGeom>
        <a:noFill/>
        <a:ln>
          <a:noFill/>
        </a:ln>
      </xdr:spPr>
    </xdr:pic>
    <xdr:clientData/>
  </xdr:twoCellAnchor>
  <xdr:twoCellAnchor editAs="oneCell">
    <xdr:from>
      <xdr:col>11</xdr:col>
      <xdr:colOff>695325</xdr:colOff>
      <xdr:row>87</xdr:row>
      <xdr:rowOff>57150</xdr:rowOff>
    </xdr:from>
    <xdr:to>
      <xdr:col>14</xdr:col>
      <xdr:colOff>320017</xdr:colOff>
      <xdr:row>87</xdr:row>
      <xdr:rowOff>58256</xdr:rowOff>
    </xdr:to>
    <xdr:pic>
      <xdr:nvPicPr>
        <xdr:cNvPr id="73" name="Grafik 72" hidden="1"/>
        <xdr:cNvPicPr>
          <a:picLocks noChangeAspect="1"/>
        </xdr:cNvPicPr>
      </xdr:nvPicPr>
      <xdr:blipFill>
        <a:blip xmlns:r="http://schemas.openxmlformats.org/officeDocument/2006/relationships" r:embed="rId1" cstate="print"/>
        <a:stretch>
          <a:fillRect/>
        </a:stretch>
      </xdr:blipFill>
      <xdr:spPr>
        <a:xfrm>
          <a:off x="3524250" y="20240625"/>
          <a:ext cx="834367" cy="1106"/>
        </a:xfrm>
        <a:prstGeom prst="rect">
          <a:avLst/>
        </a:prstGeom>
        <a:noFill/>
        <a:ln>
          <a:noFill/>
        </a:ln>
      </xdr:spPr>
    </xdr:pic>
    <xdr:clientData/>
  </xdr:twoCellAnchor>
  <xdr:twoCellAnchor editAs="oneCell">
    <xdr:from>
      <xdr:col>13</xdr:col>
      <xdr:colOff>695325</xdr:colOff>
      <xdr:row>87</xdr:row>
      <xdr:rowOff>57150</xdr:rowOff>
    </xdr:from>
    <xdr:to>
      <xdr:col>16</xdr:col>
      <xdr:colOff>272392</xdr:colOff>
      <xdr:row>87</xdr:row>
      <xdr:rowOff>58256</xdr:rowOff>
    </xdr:to>
    <xdr:pic>
      <xdr:nvPicPr>
        <xdr:cNvPr id="74" name="Grafik 73" hidden="1"/>
        <xdr:cNvPicPr>
          <a:picLocks noChangeAspect="1"/>
        </xdr:cNvPicPr>
      </xdr:nvPicPr>
      <xdr:blipFill>
        <a:blip xmlns:r="http://schemas.openxmlformats.org/officeDocument/2006/relationships" r:embed="rId1" cstate="print"/>
        <a:stretch>
          <a:fillRect/>
        </a:stretch>
      </xdr:blipFill>
      <xdr:spPr>
        <a:xfrm>
          <a:off x="4038600" y="20240625"/>
          <a:ext cx="834367" cy="1106"/>
        </a:xfrm>
        <a:prstGeom prst="rect">
          <a:avLst/>
        </a:prstGeom>
        <a:noFill/>
        <a:ln>
          <a:noFill/>
        </a:ln>
      </xdr:spPr>
    </xdr:pic>
    <xdr:clientData/>
  </xdr:twoCellAnchor>
  <xdr:twoCellAnchor editAs="oneCell">
    <xdr:from>
      <xdr:col>3</xdr:col>
      <xdr:colOff>581024</xdr:colOff>
      <xdr:row>98</xdr:row>
      <xdr:rowOff>85724</xdr:rowOff>
    </xdr:from>
    <xdr:to>
      <xdr:col>14</xdr:col>
      <xdr:colOff>72366</xdr:colOff>
      <xdr:row>98</xdr:row>
      <xdr:rowOff>88428</xdr:rowOff>
    </xdr:to>
    <xdr:pic>
      <xdr:nvPicPr>
        <xdr:cNvPr id="75" name="Grafik 74" hidden="1"/>
        <xdr:cNvPicPr>
          <a:picLocks noChangeAspect="1"/>
        </xdr:cNvPicPr>
      </xdr:nvPicPr>
      <xdr:blipFill>
        <a:blip xmlns:r="http://schemas.openxmlformats.org/officeDocument/2006/relationships" r:embed="rId1" cstate="print"/>
        <a:stretch>
          <a:fillRect/>
        </a:stretch>
      </xdr:blipFill>
      <xdr:spPr>
        <a:xfrm>
          <a:off x="1466849" y="22802849"/>
          <a:ext cx="2644117" cy="2704"/>
        </a:xfrm>
        <a:prstGeom prst="rect">
          <a:avLst/>
        </a:prstGeom>
        <a:noFill/>
        <a:ln>
          <a:noFill/>
        </a:ln>
      </xdr:spPr>
    </xdr:pic>
    <xdr:clientData/>
  </xdr:twoCellAnchor>
  <xdr:twoCellAnchor editAs="oneCell">
    <xdr:from>
      <xdr:col>1</xdr:col>
      <xdr:colOff>695325</xdr:colOff>
      <xdr:row>97</xdr:row>
      <xdr:rowOff>57150</xdr:rowOff>
    </xdr:from>
    <xdr:to>
      <xdr:col>5</xdr:col>
      <xdr:colOff>15217</xdr:colOff>
      <xdr:row>97</xdr:row>
      <xdr:rowOff>58256</xdr:rowOff>
    </xdr:to>
    <xdr:pic>
      <xdr:nvPicPr>
        <xdr:cNvPr id="76" name="Grafik 75" hidden="1"/>
        <xdr:cNvPicPr>
          <a:picLocks noChangeAspect="1"/>
        </xdr:cNvPicPr>
      </xdr:nvPicPr>
      <xdr:blipFill>
        <a:blip xmlns:r="http://schemas.openxmlformats.org/officeDocument/2006/relationships" r:embed="rId1" cstate="print"/>
        <a:stretch>
          <a:fillRect/>
        </a:stretch>
      </xdr:blipFill>
      <xdr:spPr>
        <a:xfrm>
          <a:off x="952500" y="22583775"/>
          <a:ext cx="834367" cy="1106"/>
        </a:xfrm>
        <a:prstGeom prst="rect">
          <a:avLst/>
        </a:prstGeom>
        <a:noFill/>
        <a:ln>
          <a:noFill/>
        </a:ln>
      </xdr:spPr>
    </xdr:pic>
    <xdr:clientData/>
  </xdr:twoCellAnchor>
  <xdr:twoCellAnchor editAs="oneCell">
    <xdr:from>
      <xdr:col>0</xdr:col>
      <xdr:colOff>1</xdr:colOff>
      <xdr:row>156</xdr:row>
      <xdr:rowOff>198436</xdr:rowOff>
    </xdr:from>
    <xdr:to>
      <xdr:col>0</xdr:col>
      <xdr:colOff>349251</xdr:colOff>
      <xdr:row>163</xdr:row>
      <xdr:rowOff>333375</xdr:rowOff>
    </xdr:to>
    <xdr:pic>
      <xdr:nvPicPr>
        <xdr:cNvPr id="77"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6526786"/>
          <a:ext cx="349250" cy="1716089"/>
        </a:xfrm>
        <a:prstGeom prst="rect">
          <a:avLst/>
        </a:prstGeom>
        <a:noFill/>
        <a:ln w="9525">
          <a:noFill/>
          <a:miter lim="800000"/>
          <a:headEnd/>
          <a:tailEnd/>
        </a:ln>
      </xdr:spPr>
    </xdr:pic>
    <xdr:clientData/>
  </xdr:twoCellAnchor>
  <xdr:twoCellAnchor editAs="oneCell">
    <xdr:from>
      <xdr:col>0</xdr:col>
      <xdr:colOff>0</xdr:colOff>
      <xdr:row>147</xdr:row>
      <xdr:rowOff>1586</xdr:rowOff>
    </xdr:from>
    <xdr:to>
      <xdr:col>0</xdr:col>
      <xdr:colOff>365125</xdr:colOff>
      <xdr:row>153</xdr:row>
      <xdr:rowOff>390525</xdr:rowOff>
    </xdr:to>
    <xdr:pic>
      <xdr:nvPicPr>
        <xdr:cNvPr id="78"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34196336"/>
          <a:ext cx="365125" cy="1770064"/>
        </a:xfrm>
        <a:prstGeom prst="rect">
          <a:avLst/>
        </a:prstGeom>
        <a:noFill/>
        <a:ln w="9525">
          <a:noFill/>
          <a:miter lim="800000"/>
          <a:headEnd/>
          <a:tailEnd/>
        </a:ln>
      </xdr:spPr>
    </xdr:pic>
    <xdr:clientData/>
  </xdr:twoCellAnchor>
  <xdr:twoCellAnchor editAs="oneCell">
    <xdr:from>
      <xdr:col>0</xdr:col>
      <xdr:colOff>1</xdr:colOff>
      <xdr:row>136</xdr:row>
      <xdr:rowOff>198436</xdr:rowOff>
    </xdr:from>
    <xdr:to>
      <xdr:col>0</xdr:col>
      <xdr:colOff>323851</xdr:colOff>
      <xdr:row>143</xdr:row>
      <xdr:rowOff>381000</xdr:rowOff>
    </xdr:to>
    <xdr:pic>
      <xdr:nvPicPr>
        <xdr:cNvPr id="79"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1859536"/>
          <a:ext cx="323850" cy="1763714"/>
        </a:xfrm>
        <a:prstGeom prst="rect">
          <a:avLst/>
        </a:prstGeom>
        <a:noFill/>
        <a:ln w="9525">
          <a:noFill/>
          <a:miter lim="800000"/>
          <a:headEnd/>
          <a:tailEnd/>
        </a:ln>
      </xdr:spPr>
    </xdr:pic>
    <xdr:clientData/>
  </xdr:twoCellAnchor>
  <xdr:twoCellAnchor editAs="oneCell">
    <xdr:from>
      <xdr:col>0</xdr:col>
      <xdr:colOff>0</xdr:colOff>
      <xdr:row>127</xdr:row>
      <xdr:rowOff>0</xdr:rowOff>
    </xdr:from>
    <xdr:to>
      <xdr:col>0</xdr:col>
      <xdr:colOff>325438</xdr:colOff>
      <xdr:row>133</xdr:row>
      <xdr:rowOff>371475</xdr:rowOff>
    </xdr:to>
    <xdr:pic>
      <xdr:nvPicPr>
        <xdr:cNvPr id="80"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9527500"/>
          <a:ext cx="325438" cy="1752600"/>
        </a:xfrm>
        <a:prstGeom prst="rect">
          <a:avLst/>
        </a:prstGeom>
        <a:noFill/>
        <a:ln w="9525">
          <a:noFill/>
          <a:miter lim="800000"/>
          <a:headEnd/>
          <a:tailEnd/>
        </a:ln>
      </xdr:spPr>
    </xdr:pic>
    <xdr:clientData/>
  </xdr:twoCellAnchor>
  <xdr:twoCellAnchor editAs="oneCell">
    <xdr:from>
      <xdr:col>0</xdr:col>
      <xdr:colOff>15876</xdr:colOff>
      <xdr:row>107</xdr:row>
      <xdr:rowOff>49210</xdr:rowOff>
    </xdr:from>
    <xdr:to>
      <xdr:col>0</xdr:col>
      <xdr:colOff>334138</xdr:colOff>
      <xdr:row>113</xdr:row>
      <xdr:rowOff>371475</xdr:rowOff>
    </xdr:to>
    <xdr:pic>
      <xdr:nvPicPr>
        <xdr:cNvPr id="81"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4909460"/>
          <a:ext cx="318262" cy="1703390"/>
        </a:xfrm>
        <a:prstGeom prst="rect">
          <a:avLst/>
        </a:prstGeom>
        <a:noFill/>
        <a:ln w="9525">
          <a:noFill/>
          <a:miter lim="800000"/>
          <a:headEnd/>
          <a:tailEnd/>
        </a:ln>
      </xdr:spPr>
    </xdr:pic>
    <xdr:clientData/>
  </xdr:twoCellAnchor>
  <xdr:twoCellAnchor editAs="oneCell">
    <xdr:from>
      <xdr:col>0</xdr:col>
      <xdr:colOff>15876</xdr:colOff>
      <xdr:row>97</xdr:row>
      <xdr:rowOff>55562</xdr:rowOff>
    </xdr:from>
    <xdr:to>
      <xdr:col>0</xdr:col>
      <xdr:colOff>342076</xdr:colOff>
      <xdr:row>103</xdr:row>
      <xdr:rowOff>371475</xdr:rowOff>
    </xdr:to>
    <xdr:pic>
      <xdr:nvPicPr>
        <xdr:cNvPr id="82"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5876" y="22582187"/>
          <a:ext cx="326200" cy="1697038"/>
        </a:xfrm>
        <a:prstGeom prst="rect">
          <a:avLst/>
        </a:prstGeom>
        <a:noFill/>
        <a:ln w="9525">
          <a:noFill/>
          <a:miter lim="800000"/>
          <a:headEnd/>
          <a:tailEnd/>
        </a:ln>
      </xdr:spPr>
    </xdr:pic>
    <xdr:clientData/>
  </xdr:twoCellAnchor>
  <xdr:twoCellAnchor editAs="oneCell">
    <xdr:from>
      <xdr:col>0</xdr:col>
      <xdr:colOff>1</xdr:colOff>
      <xdr:row>176</xdr:row>
      <xdr:rowOff>198435</xdr:rowOff>
    </xdr:from>
    <xdr:to>
      <xdr:col>0</xdr:col>
      <xdr:colOff>349251</xdr:colOff>
      <xdr:row>183</xdr:row>
      <xdr:rowOff>314324</xdr:rowOff>
    </xdr:to>
    <xdr:pic>
      <xdr:nvPicPr>
        <xdr:cNvPr id="83"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1194035"/>
          <a:ext cx="349250" cy="1697039"/>
        </a:xfrm>
        <a:prstGeom prst="rect">
          <a:avLst/>
        </a:prstGeom>
        <a:noFill/>
        <a:ln w="9525">
          <a:noFill/>
          <a:miter lim="800000"/>
          <a:headEnd/>
          <a:tailEnd/>
        </a:ln>
      </xdr:spPr>
    </xdr:pic>
    <xdr:clientData/>
  </xdr:twoCellAnchor>
  <xdr:twoCellAnchor editAs="oneCell">
    <xdr:from>
      <xdr:col>0</xdr:col>
      <xdr:colOff>1</xdr:colOff>
      <xdr:row>167</xdr:row>
      <xdr:rowOff>1585</xdr:rowOff>
    </xdr:from>
    <xdr:to>
      <xdr:col>0</xdr:col>
      <xdr:colOff>357189</xdr:colOff>
      <xdr:row>173</xdr:row>
      <xdr:rowOff>371475</xdr:rowOff>
    </xdr:to>
    <xdr:pic>
      <xdr:nvPicPr>
        <xdr:cNvPr id="84"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38863585"/>
          <a:ext cx="357188" cy="1751015"/>
        </a:xfrm>
        <a:prstGeom prst="rect">
          <a:avLst/>
        </a:prstGeom>
        <a:noFill/>
        <a:ln w="9525">
          <a:noFill/>
          <a:miter lim="800000"/>
          <a:headEnd/>
          <a:tailEnd/>
        </a:ln>
      </xdr:spPr>
    </xdr:pic>
    <xdr:clientData/>
  </xdr:twoCellAnchor>
  <xdr:twoCellAnchor editAs="oneCell">
    <xdr:from>
      <xdr:col>3</xdr:col>
      <xdr:colOff>695325</xdr:colOff>
      <xdr:row>97</xdr:row>
      <xdr:rowOff>57150</xdr:rowOff>
    </xdr:from>
    <xdr:to>
      <xdr:col>7</xdr:col>
      <xdr:colOff>15217</xdr:colOff>
      <xdr:row>97</xdr:row>
      <xdr:rowOff>58256</xdr:rowOff>
    </xdr:to>
    <xdr:pic>
      <xdr:nvPicPr>
        <xdr:cNvPr id="85" name="Grafik 84" hidden="1"/>
        <xdr:cNvPicPr>
          <a:picLocks noChangeAspect="1"/>
        </xdr:cNvPicPr>
      </xdr:nvPicPr>
      <xdr:blipFill>
        <a:blip xmlns:r="http://schemas.openxmlformats.org/officeDocument/2006/relationships" r:embed="rId1" cstate="print"/>
        <a:stretch>
          <a:fillRect/>
        </a:stretch>
      </xdr:blipFill>
      <xdr:spPr>
        <a:xfrm>
          <a:off x="1466850" y="22583775"/>
          <a:ext cx="834367" cy="1106"/>
        </a:xfrm>
        <a:prstGeom prst="rect">
          <a:avLst/>
        </a:prstGeom>
        <a:noFill/>
        <a:ln>
          <a:noFill/>
        </a:ln>
      </xdr:spPr>
    </xdr:pic>
    <xdr:clientData/>
  </xdr:twoCellAnchor>
  <xdr:twoCellAnchor editAs="oneCell">
    <xdr:from>
      <xdr:col>5</xdr:col>
      <xdr:colOff>695325</xdr:colOff>
      <xdr:row>97</xdr:row>
      <xdr:rowOff>57150</xdr:rowOff>
    </xdr:from>
    <xdr:to>
      <xdr:col>9</xdr:col>
      <xdr:colOff>15217</xdr:colOff>
      <xdr:row>97</xdr:row>
      <xdr:rowOff>58256</xdr:rowOff>
    </xdr:to>
    <xdr:pic>
      <xdr:nvPicPr>
        <xdr:cNvPr id="86" name="Grafik 85" hidden="1"/>
        <xdr:cNvPicPr>
          <a:picLocks noChangeAspect="1"/>
        </xdr:cNvPicPr>
      </xdr:nvPicPr>
      <xdr:blipFill>
        <a:blip xmlns:r="http://schemas.openxmlformats.org/officeDocument/2006/relationships" r:embed="rId1" cstate="print"/>
        <a:stretch>
          <a:fillRect/>
        </a:stretch>
      </xdr:blipFill>
      <xdr:spPr>
        <a:xfrm>
          <a:off x="1981200" y="22583775"/>
          <a:ext cx="834367" cy="1106"/>
        </a:xfrm>
        <a:prstGeom prst="rect">
          <a:avLst/>
        </a:prstGeom>
        <a:noFill/>
        <a:ln>
          <a:noFill/>
        </a:ln>
      </xdr:spPr>
    </xdr:pic>
    <xdr:clientData/>
  </xdr:twoCellAnchor>
  <xdr:twoCellAnchor editAs="oneCell">
    <xdr:from>
      <xdr:col>7</xdr:col>
      <xdr:colOff>695325</xdr:colOff>
      <xdr:row>97</xdr:row>
      <xdr:rowOff>57150</xdr:rowOff>
    </xdr:from>
    <xdr:to>
      <xdr:col>11</xdr:col>
      <xdr:colOff>15217</xdr:colOff>
      <xdr:row>97</xdr:row>
      <xdr:rowOff>58256</xdr:rowOff>
    </xdr:to>
    <xdr:pic>
      <xdr:nvPicPr>
        <xdr:cNvPr id="87" name="Grafik 86" hidden="1"/>
        <xdr:cNvPicPr>
          <a:picLocks noChangeAspect="1"/>
        </xdr:cNvPicPr>
      </xdr:nvPicPr>
      <xdr:blipFill>
        <a:blip xmlns:r="http://schemas.openxmlformats.org/officeDocument/2006/relationships" r:embed="rId1" cstate="print"/>
        <a:stretch>
          <a:fillRect/>
        </a:stretch>
      </xdr:blipFill>
      <xdr:spPr>
        <a:xfrm>
          <a:off x="2495550" y="22583775"/>
          <a:ext cx="834367" cy="1106"/>
        </a:xfrm>
        <a:prstGeom prst="rect">
          <a:avLst/>
        </a:prstGeom>
        <a:noFill/>
        <a:ln>
          <a:noFill/>
        </a:ln>
      </xdr:spPr>
    </xdr:pic>
    <xdr:clientData/>
  </xdr:twoCellAnchor>
  <xdr:twoCellAnchor editAs="oneCell">
    <xdr:from>
      <xdr:col>9</xdr:col>
      <xdr:colOff>695325</xdr:colOff>
      <xdr:row>97</xdr:row>
      <xdr:rowOff>57150</xdr:rowOff>
    </xdr:from>
    <xdr:to>
      <xdr:col>13</xdr:col>
      <xdr:colOff>15217</xdr:colOff>
      <xdr:row>97</xdr:row>
      <xdr:rowOff>58256</xdr:rowOff>
    </xdr:to>
    <xdr:pic>
      <xdr:nvPicPr>
        <xdr:cNvPr id="88" name="Grafik 87" hidden="1"/>
        <xdr:cNvPicPr>
          <a:picLocks noChangeAspect="1"/>
        </xdr:cNvPicPr>
      </xdr:nvPicPr>
      <xdr:blipFill>
        <a:blip xmlns:r="http://schemas.openxmlformats.org/officeDocument/2006/relationships" r:embed="rId1" cstate="print"/>
        <a:stretch>
          <a:fillRect/>
        </a:stretch>
      </xdr:blipFill>
      <xdr:spPr>
        <a:xfrm>
          <a:off x="3009900" y="22583775"/>
          <a:ext cx="834367" cy="1106"/>
        </a:xfrm>
        <a:prstGeom prst="rect">
          <a:avLst/>
        </a:prstGeom>
        <a:noFill/>
        <a:ln>
          <a:noFill/>
        </a:ln>
      </xdr:spPr>
    </xdr:pic>
    <xdr:clientData/>
  </xdr:twoCellAnchor>
  <xdr:twoCellAnchor editAs="oneCell">
    <xdr:from>
      <xdr:col>11</xdr:col>
      <xdr:colOff>695325</xdr:colOff>
      <xdr:row>97</xdr:row>
      <xdr:rowOff>57150</xdr:rowOff>
    </xdr:from>
    <xdr:to>
      <xdr:col>14</xdr:col>
      <xdr:colOff>320017</xdr:colOff>
      <xdr:row>97</xdr:row>
      <xdr:rowOff>58256</xdr:rowOff>
    </xdr:to>
    <xdr:pic>
      <xdr:nvPicPr>
        <xdr:cNvPr id="89" name="Grafik 88" hidden="1"/>
        <xdr:cNvPicPr>
          <a:picLocks noChangeAspect="1"/>
        </xdr:cNvPicPr>
      </xdr:nvPicPr>
      <xdr:blipFill>
        <a:blip xmlns:r="http://schemas.openxmlformats.org/officeDocument/2006/relationships" r:embed="rId1" cstate="print"/>
        <a:stretch>
          <a:fillRect/>
        </a:stretch>
      </xdr:blipFill>
      <xdr:spPr>
        <a:xfrm>
          <a:off x="3524250" y="22583775"/>
          <a:ext cx="834367" cy="1106"/>
        </a:xfrm>
        <a:prstGeom prst="rect">
          <a:avLst/>
        </a:prstGeom>
        <a:noFill/>
        <a:ln>
          <a:noFill/>
        </a:ln>
      </xdr:spPr>
    </xdr:pic>
    <xdr:clientData/>
  </xdr:twoCellAnchor>
  <xdr:twoCellAnchor editAs="oneCell">
    <xdr:from>
      <xdr:col>13</xdr:col>
      <xdr:colOff>695325</xdr:colOff>
      <xdr:row>97</xdr:row>
      <xdr:rowOff>57150</xdr:rowOff>
    </xdr:from>
    <xdr:to>
      <xdr:col>16</xdr:col>
      <xdr:colOff>272392</xdr:colOff>
      <xdr:row>97</xdr:row>
      <xdr:rowOff>58256</xdr:rowOff>
    </xdr:to>
    <xdr:pic>
      <xdr:nvPicPr>
        <xdr:cNvPr id="90" name="Grafik 89" hidden="1"/>
        <xdr:cNvPicPr>
          <a:picLocks noChangeAspect="1"/>
        </xdr:cNvPicPr>
      </xdr:nvPicPr>
      <xdr:blipFill>
        <a:blip xmlns:r="http://schemas.openxmlformats.org/officeDocument/2006/relationships" r:embed="rId1" cstate="print"/>
        <a:stretch>
          <a:fillRect/>
        </a:stretch>
      </xdr:blipFill>
      <xdr:spPr>
        <a:xfrm>
          <a:off x="4038600" y="22583775"/>
          <a:ext cx="834367" cy="1106"/>
        </a:xfrm>
        <a:prstGeom prst="rect">
          <a:avLst/>
        </a:prstGeom>
        <a:noFill/>
        <a:ln>
          <a:noFill/>
        </a:ln>
      </xdr:spPr>
    </xdr:pic>
    <xdr:clientData/>
  </xdr:twoCellAnchor>
  <xdr:twoCellAnchor editAs="oneCell">
    <xdr:from>
      <xdr:col>1</xdr:col>
      <xdr:colOff>695325</xdr:colOff>
      <xdr:row>107</xdr:row>
      <xdr:rowOff>57150</xdr:rowOff>
    </xdr:from>
    <xdr:to>
      <xdr:col>5</xdr:col>
      <xdr:colOff>15217</xdr:colOff>
      <xdr:row>107</xdr:row>
      <xdr:rowOff>58256</xdr:rowOff>
    </xdr:to>
    <xdr:pic>
      <xdr:nvPicPr>
        <xdr:cNvPr id="91" name="Grafik 90" hidden="1"/>
        <xdr:cNvPicPr>
          <a:picLocks noChangeAspect="1"/>
        </xdr:cNvPicPr>
      </xdr:nvPicPr>
      <xdr:blipFill>
        <a:blip xmlns:r="http://schemas.openxmlformats.org/officeDocument/2006/relationships" r:embed="rId1" cstate="print"/>
        <a:stretch>
          <a:fillRect/>
        </a:stretch>
      </xdr:blipFill>
      <xdr:spPr>
        <a:xfrm>
          <a:off x="952500" y="24917400"/>
          <a:ext cx="834367" cy="1106"/>
        </a:xfrm>
        <a:prstGeom prst="rect">
          <a:avLst/>
        </a:prstGeom>
        <a:noFill/>
        <a:ln>
          <a:noFill/>
        </a:ln>
      </xdr:spPr>
    </xdr:pic>
    <xdr:clientData/>
  </xdr:twoCellAnchor>
  <xdr:twoCellAnchor editAs="oneCell">
    <xdr:from>
      <xdr:col>3</xdr:col>
      <xdr:colOff>695325</xdr:colOff>
      <xdr:row>107</xdr:row>
      <xdr:rowOff>57150</xdr:rowOff>
    </xdr:from>
    <xdr:to>
      <xdr:col>7</xdr:col>
      <xdr:colOff>15217</xdr:colOff>
      <xdr:row>107</xdr:row>
      <xdr:rowOff>58256</xdr:rowOff>
    </xdr:to>
    <xdr:pic>
      <xdr:nvPicPr>
        <xdr:cNvPr id="92" name="Grafik 91" hidden="1"/>
        <xdr:cNvPicPr>
          <a:picLocks noChangeAspect="1"/>
        </xdr:cNvPicPr>
      </xdr:nvPicPr>
      <xdr:blipFill>
        <a:blip xmlns:r="http://schemas.openxmlformats.org/officeDocument/2006/relationships" r:embed="rId1" cstate="print"/>
        <a:stretch>
          <a:fillRect/>
        </a:stretch>
      </xdr:blipFill>
      <xdr:spPr>
        <a:xfrm>
          <a:off x="1466850" y="24917400"/>
          <a:ext cx="834367" cy="1106"/>
        </a:xfrm>
        <a:prstGeom prst="rect">
          <a:avLst/>
        </a:prstGeom>
        <a:noFill/>
        <a:ln>
          <a:noFill/>
        </a:ln>
      </xdr:spPr>
    </xdr:pic>
    <xdr:clientData/>
  </xdr:twoCellAnchor>
  <xdr:twoCellAnchor editAs="oneCell">
    <xdr:from>
      <xdr:col>5</xdr:col>
      <xdr:colOff>695325</xdr:colOff>
      <xdr:row>107</xdr:row>
      <xdr:rowOff>57150</xdr:rowOff>
    </xdr:from>
    <xdr:to>
      <xdr:col>9</xdr:col>
      <xdr:colOff>15217</xdr:colOff>
      <xdr:row>107</xdr:row>
      <xdr:rowOff>58256</xdr:rowOff>
    </xdr:to>
    <xdr:pic>
      <xdr:nvPicPr>
        <xdr:cNvPr id="93" name="Grafik 92" hidden="1"/>
        <xdr:cNvPicPr>
          <a:picLocks noChangeAspect="1"/>
        </xdr:cNvPicPr>
      </xdr:nvPicPr>
      <xdr:blipFill>
        <a:blip xmlns:r="http://schemas.openxmlformats.org/officeDocument/2006/relationships" r:embed="rId1" cstate="print"/>
        <a:stretch>
          <a:fillRect/>
        </a:stretch>
      </xdr:blipFill>
      <xdr:spPr>
        <a:xfrm>
          <a:off x="1981200" y="24917400"/>
          <a:ext cx="834367" cy="1106"/>
        </a:xfrm>
        <a:prstGeom prst="rect">
          <a:avLst/>
        </a:prstGeom>
        <a:noFill/>
        <a:ln>
          <a:noFill/>
        </a:ln>
      </xdr:spPr>
    </xdr:pic>
    <xdr:clientData/>
  </xdr:twoCellAnchor>
  <xdr:twoCellAnchor editAs="oneCell">
    <xdr:from>
      <xdr:col>7</xdr:col>
      <xdr:colOff>695325</xdr:colOff>
      <xdr:row>107</xdr:row>
      <xdr:rowOff>57150</xdr:rowOff>
    </xdr:from>
    <xdr:to>
      <xdr:col>11</xdr:col>
      <xdr:colOff>15217</xdr:colOff>
      <xdr:row>107</xdr:row>
      <xdr:rowOff>58256</xdr:rowOff>
    </xdr:to>
    <xdr:pic>
      <xdr:nvPicPr>
        <xdr:cNvPr id="94" name="Grafik 93" hidden="1"/>
        <xdr:cNvPicPr>
          <a:picLocks noChangeAspect="1"/>
        </xdr:cNvPicPr>
      </xdr:nvPicPr>
      <xdr:blipFill>
        <a:blip xmlns:r="http://schemas.openxmlformats.org/officeDocument/2006/relationships" r:embed="rId1" cstate="print"/>
        <a:stretch>
          <a:fillRect/>
        </a:stretch>
      </xdr:blipFill>
      <xdr:spPr>
        <a:xfrm>
          <a:off x="2495550" y="24917400"/>
          <a:ext cx="834367" cy="1106"/>
        </a:xfrm>
        <a:prstGeom prst="rect">
          <a:avLst/>
        </a:prstGeom>
        <a:noFill/>
        <a:ln>
          <a:noFill/>
        </a:ln>
      </xdr:spPr>
    </xdr:pic>
    <xdr:clientData/>
  </xdr:twoCellAnchor>
  <xdr:twoCellAnchor editAs="oneCell">
    <xdr:from>
      <xdr:col>9</xdr:col>
      <xdr:colOff>695325</xdr:colOff>
      <xdr:row>107</xdr:row>
      <xdr:rowOff>57150</xdr:rowOff>
    </xdr:from>
    <xdr:to>
      <xdr:col>13</xdr:col>
      <xdr:colOff>15217</xdr:colOff>
      <xdr:row>107</xdr:row>
      <xdr:rowOff>58256</xdr:rowOff>
    </xdr:to>
    <xdr:pic>
      <xdr:nvPicPr>
        <xdr:cNvPr id="95" name="Grafik 94" hidden="1"/>
        <xdr:cNvPicPr>
          <a:picLocks noChangeAspect="1"/>
        </xdr:cNvPicPr>
      </xdr:nvPicPr>
      <xdr:blipFill>
        <a:blip xmlns:r="http://schemas.openxmlformats.org/officeDocument/2006/relationships" r:embed="rId1" cstate="print"/>
        <a:stretch>
          <a:fillRect/>
        </a:stretch>
      </xdr:blipFill>
      <xdr:spPr>
        <a:xfrm>
          <a:off x="3009900" y="24917400"/>
          <a:ext cx="834367" cy="1106"/>
        </a:xfrm>
        <a:prstGeom prst="rect">
          <a:avLst/>
        </a:prstGeom>
        <a:noFill/>
        <a:ln>
          <a:noFill/>
        </a:ln>
      </xdr:spPr>
    </xdr:pic>
    <xdr:clientData/>
  </xdr:twoCellAnchor>
  <xdr:twoCellAnchor editAs="oneCell">
    <xdr:from>
      <xdr:col>11</xdr:col>
      <xdr:colOff>695325</xdr:colOff>
      <xdr:row>107</xdr:row>
      <xdr:rowOff>57150</xdr:rowOff>
    </xdr:from>
    <xdr:to>
      <xdr:col>14</xdr:col>
      <xdr:colOff>320017</xdr:colOff>
      <xdr:row>107</xdr:row>
      <xdr:rowOff>58256</xdr:rowOff>
    </xdr:to>
    <xdr:pic>
      <xdr:nvPicPr>
        <xdr:cNvPr id="96" name="Grafik 95" hidden="1"/>
        <xdr:cNvPicPr>
          <a:picLocks noChangeAspect="1"/>
        </xdr:cNvPicPr>
      </xdr:nvPicPr>
      <xdr:blipFill>
        <a:blip xmlns:r="http://schemas.openxmlformats.org/officeDocument/2006/relationships" r:embed="rId1" cstate="print"/>
        <a:stretch>
          <a:fillRect/>
        </a:stretch>
      </xdr:blipFill>
      <xdr:spPr>
        <a:xfrm>
          <a:off x="3524250" y="24917400"/>
          <a:ext cx="834367" cy="1106"/>
        </a:xfrm>
        <a:prstGeom prst="rect">
          <a:avLst/>
        </a:prstGeom>
        <a:noFill/>
        <a:ln>
          <a:noFill/>
        </a:ln>
      </xdr:spPr>
    </xdr:pic>
    <xdr:clientData/>
  </xdr:twoCellAnchor>
  <xdr:twoCellAnchor editAs="oneCell">
    <xdr:from>
      <xdr:col>13</xdr:col>
      <xdr:colOff>695325</xdr:colOff>
      <xdr:row>107</xdr:row>
      <xdr:rowOff>57150</xdr:rowOff>
    </xdr:from>
    <xdr:to>
      <xdr:col>16</xdr:col>
      <xdr:colOff>272392</xdr:colOff>
      <xdr:row>107</xdr:row>
      <xdr:rowOff>58256</xdr:rowOff>
    </xdr:to>
    <xdr:pic>
      <xdr:nvPicPr>
        <xdr:cNvPr id="97" name="Grafik 96" hidden="1"/>
        <xdr:cNvPicPr>
          <a:picLocks noChangeAspect="1"/>
        </xdr:cNvPicPr>
      </xdr:nvPicPr>
      <xdr:blipFill>
        <a:blip xmlns:r="http://schemas.openxmlformats.org/officeDocument/2006/relationships" r:embed="rId1" cstate="print"/>
        <a:stretch>
          <a:fillRect/>
        </a:stretch>
      </xdr:blipFill>
      <xdr:spPr>
        <a:xfrm>
          <a:off x="4038600" y="24917400"/>
          <a:ext cx="834367" cy="1106"/>
        </a:xfrm>
        <a:prstGeom prst="rect">
          <a:avLst/>
        </a:prstGeom>
        <a:noFill/>
        <a:ln>
          <a:noFill/>
        </a:ln>
      </xdr:spPr>
    </xdr:pic>
    <xdr:clientData/>
  </xdr:twoCellAnchor>
  <xdr:twoCellAnchor editAs="oneCell">
    <xdr:from>
      <xdr:col>1</xdr:col>
      <xdr:colOff>695325</xdr:colOff>
      <xdr:row>117</xdr:row>
      <xdr:rowOff>57150</xdr:rowOff>
    </xdr:from>
    <xdr:to>
      <xdr:col>5</xdr:col>
      <xdr:colOff>15217</xdr:colOff>
      <xdr:row>117</xdr:row>
      <xdr:rowOff>58256</xdr:rowOff>
    </xdr:to>
    <xdr:pic>
      <xdr:nvPicPr>
        <xdr:cNvPr id="98" name="Grafik 97" hidden="1"/>
        <xdr:cNvPicPr>
          <a:picLocks noChangeAspect="1"/>
        </xdr:cNvPicPr>
      </xdr:nvPicPr>
      <xdr:blipFill>
        <a:blip xmlns:r="http://schemas.openxmlformats.org/officeDocument/2006/relationships" r:embed="rId1" cstate="print"/>
        <a:stretch>
          <a:fillRect/>
        </a:stretch>
      </xdr:blipFill>
      <xdr:spPr>
        <a:xfrm>
          <a:off x="952500" y="27251025"/>
          <a:ext cx="834367" cy="1106"/>
        </a:xfrm>
        <a:prstGeom prst="rect">
          <a:avLst/>
        </a:prstGeom>
        <a:noFill/>
        <a:ln>
          <a:noFill/>
        </a:ln>
      </xdr:spPr>
    </xdr:pic>
    <xdr:clientData/>
  </xdr:twoCellAnchor>
  <xdr:twoCellAnchor editAs="oneCell">
    <xdr:from>
      <xdr:col>3</xdr:col>
      <xdr:colOff>695325</xdr:colOff>
      <xdr:row>117</xdr:row>
      <xdr:rowOff>57150</xdr:rowOff>
    </xdr:from>
    <xdr:to>
      <xdr:col>7</xdr:col>
      <xdr:colOff>15217</xdr:colOff>
      <xdr:row>117</xdr:row>
      <xdr:rowOff>58256</xdr:rowOff>
    </xdr:to>
    <xdr:pic>
      <xdr:nvPicPr>
        <xdr:cNvPr id="99" name="Grafik 98" hidden="1"/>
        <xdr:cNvPicPr>
          <a:picLocks noChangeAspect="1"/>
        </xdr:cNvPicPr>
      </xdr:nvPicPr>
      <xdr:blipFill>
        <a:blip xmlns:r="http://schemas.openxmlformats.org/officeDocument/2006/relationships" r:embed="rId1" cstate="print"/>
        <a:stretch>
          <a:fillRect/>
        </a:stretch>
      </xdr:blipFill>
      <xdr:spPr>
        <a:xfrm>
          <a:off x="1466850" y="27251025"/>
          <a:ext cx="834367" cy="1106"/>
        </a:xfrm>
        <a:prstGeom prst="rect">
          <a:avLst/>
        </a:prstGeom>
        <a:noFill/>
        <a:ln>
          <a:noFill/>
        </a:ln>
      </xdr:spPr>
    </xdr:pic>
    <xdr:clientData/>
  </xdr:twoCellAnchor>
  <xdr:twoCellAnchor editAs="oneCell">
    <xdr:from>
      <xdr:col>5</xdr:col>
      <xdr:colOff>695325</xdr:colOff>
      <xdr:row>117</xdr:row>
      <xdr:rowOff>57150</xdr:rowOff>
    </xdr:from>
    <xdr:to>
      <xdr:col>9</xdr:col>
      <xdr:colOff>15217</xdr:colOff>
      <xdr:row>117</xdr:row>
      <xdr:rowOff>58256</xdr:rowOff>
    </xdr:to>
    <xdr:pic>
      <xdr:nvPicPr>
        <xdr:cNvPr id="100" name="Grafik 99" hidden="1"/>
        <xdr:cNvPicPr>
          <a:picLocks noChangeAspect="1"/>
        </xdr:cNvPicPr>
      </xdr:nvPicPr>
      <xdr:blipFill>
        <a:blip xmlns:r="http://schemas.openxmlformats.org/officeDocument/2006/relationships" r:embed="rId1" cstate="print"/>
        <a:stretch>
          <a:fillRect/>
        </a:stretch>
      </xdr:blipFill>
      <xdr:spPr>
        <a:xfrm>
          <a:off x="1981200" y="27251025"/>
          <a:ext cx="834367" cy="1106"/>
        </a:xfrm>
        <a:prstGeom prst="rect">
          <a:avLst/>
        </a:prstGeom>
        <a:noFill/>
        <a:ln>
          <a:noFill/>
        </a:ln>
      </xdr:spPr>
    </xdr:pic>
    <xdr:clientData/>
  </xdr:twoCellAnchor>
  <xdr:twoCellAnchor editAs="oneCell">
    <xdr:from>
      <xdr:col>7</xdr:col>
      <xdr:colOff>695325</xdr:colOff>
      <xdr:row>117</xdr:row>
      <xdr:rowOff>57150</xdr:rowOff>
    </xdr:from>
    <xdr:to>
      <xdr:col>11</xdr:col>
      <xdr:colOff>15217</xdr:colOff>
      <xdr:row>117</xdr:row>
      <xdr:rowOff>58256</xdr:rowOff>
    </xdr:to>
    <xdr:pic>
      <xdr:nvPicPr>
        <xdr:cNvPr id="101" name="Grafik 100" hidden="1"/>
        <xdr:cNvPicPr>
          <a:picLocks noChangeAspect="1"/>
        </xdr:cNvPicPr>
      </xdr:nvPicPr>
      <xdr:blipFill>
        <a:blip xmlns:r="http://schemas.openxmlformats.org/officeDocument/2006/relationships" r:embed="rId1" cstate="print"/>
        <a:stretch>
          <a:fillRect/>
        </a:stretch>
      </xdr:blipFill>
      <xdr:spPr>
        <a:xfrm>
          <a:off x="2495550" y="27251025"/>
          <a:ext cx="834367" cy="1106"/>
        </a:xfrm>
        <a:prstGeom prst="rect">
          <a:avLst/>
        </a:prstGeom>
        <a:noFill/>
        <a:ln>
          <a:noFill/>
        </a:ln>
      </xdr:spPr>
    </xdr:pic>
    <xdr:clientData/>
  </xdr:twoCellAnchor>
  <xdr:twoCellAnchor editAs="oneCell">
    <xdr:from>
      <xdr:col>9</xdr:col>
      <xdr:colOff>695325</xdr:colOff>
      <xdr:row>117</xdr:row>
      <xdr:rowOff>57150</xdr:rowOff>
    </xdr:from>
    <xdr:to>
      <xdr:col>13</xdr:col>
      <xdr:colOff>15217</xdr:colOff>
      <xdr:row>117</xdr:row>
      <xdr:rowOff>58256</xdr:rowOff>
    </xdr:to>
    <xdr:pic>
      <xdr:nvPicPr>
        <xdr:cNvPr id="102" name="Grafik 101" hidden="1"/>
        <xdr:cNvPicPr>
          <a:picLocks noChangeAspect="1"/>
        </xdr:cNvPicPr>
      </xdr:nvPicPr>
      <xdr:blipFill>
        <a:blip xmlns:r="http://schemas.openxmlformats.org/officeDocument/2006/relationships" r:embed="rId1" cstate="print"/>
        <a:stretch>
          <a:fillRect/>
        </a:stretch>
      </xdr:blipFill>
      <xdr:spPr>
        <a:xfrm>
          <a:off x="3009900" y="27251025"/>
          <a:ext cx="834367" cy="1106"/>
        </a:xfrm>
        <a:prstGeom prst="rect">
          <a:avLst/>
        </a:prstGeom>
        <a:noFill/>
        <a:ln>
          <a:noFill/>
        </a:ln>
      </xdr:spPr>
    </xdr:pic>
    <xdr:clientData/>
  </xdr:twoCellAnchor>
  <xdr:twoCellAnchor editAs="oneCell">
    <xdr:from>
      <xdr:col>11</xdr:col>
      <xdr:colOff>695325</xdr:colOff>
      <xdr:row>117</xdr:row>
      <xdr:rowOff>57150</xdr:rowOff>
    </xdr:from>
    <xdr:to>
      <xdr:col>14</xdr:col>
      <xdr:colOff>320017</xdr:colOff>
      <xdr:row>117</xdr:row>
      <xdr:rowOff>58256</xdr:rowOff>
    </xdr:to>
    <xdr:pic>
      <xdr:nvPicPr>
        <xdr:cNvPr id="103" name="Grafik 102" hidden="1"/>
        <xdr:cNvPicPr>
          <a:picLocks noChangeAspect="1"/>
        </xdr:cNvPicPr>
      </xdr:nvPicPr>
      <xdr:blipFill>
        <a:blip xmlns:r="http://schemas.openxmlformats.org/officeDocument/2006/relationships" r:embed="rId1" cstate="print"/>
        <a:stretch>
          <a:fillRect/>
        </a:stretch>
      </xdr:blipFill>
      <xdr:spPr>
        <a:xfrm>
          <a:off x="3524250" y="27251025"/>
          <a:ext cx="834367" cy="1106"/>
        </a:xfrm>
        <a:prstGeom prst="rect">
          <a:avLst/>
        </a:prstGeom>
        <a:noFill/>
        <a:ln>
          <a:noFill/>
        </a:ln>
      </xdr:spPr>
    </xdr:pic>
    <xdr:clientData/>
  </xdr:twoCellAnchor>
  <xdr:twoCellAnchor editAs="oneCell">
    <xdr:from>
      <xdr:col>13</xdr:col>
      <xdr:colOff>695325</xdr:colOff>
      <xdr:row>117</xdr:row>
      <xdr:rowOff>57150</xdr:rowOff>
    </xdr:from>
    <xdr:to>
      <xdr:col>16</xdr:col>
      <xdr:colOff>272392</xdr:colOff>
      <xdr:row>117</xdr:row>
      <xdr:rowOff>58256</xdr:rowOff>
    </xdr:to>
    <xdr:pic>
      <xdr:nvPicPr>
        <xdr:cNvPr id="104" name="Grafik 103" hidden="1"/>
        <xdr:cNvPicPr>
          <a:picLocks noChangeAspect="1"/>
        </xdr:cNvPicPr>
      </xdr:nvPicPr>
      <xdr:blipFill>
        <a:blip xmlns:r="http://schemas.openxmlformats.org/officeDocument/2006/relationships" r:embed="rId1" cstate="print"/>
        <a:stretch>
          <a:fillRect/>
        </a:stretch>
      </xdr:blipFill>
      <xdr:spPr>
        <a:xfrm>
          <a:off x="4038600" y="27251025"/>
          <a:ext cx="834367" cy="1106"/>
        </a:xfrm>
        <a:prstGeom prst="rect">
          <a:avLst/>
        </a:prstGeom>
        <a:noFill/>
        <a:ln>
          <a:noFill/>
        </a:ln>
      </xdr:spPr>
    </xdr:pic>
    <xdr:clientData/>
  </xdr:twoCellAnchor>
  <xdr:twoCellAnchor editAs="oneCell">
    <xdr:from>
      <xdr:col>1</xdr:col>
      <xdr:colOff>695325</xdr:colOff>
      <xdr:row>127</xdr:row>
      <xdr:rowOff>57150</xdr:rowOff>
    </xdr:from>
    <xdr:to>
      <xdr:col>5</xdr:col>
      <xdr:colOff>15217</xdr:colOff>
      <xdr:row>127</xdr:row>
      <xdr:rowOff>58256</xdr:rowOff>
    </xdr:to>
    <xdr:pic>
      <xdr:nvPicPr>
        <xdr:cNvPr id="105" name="Grafik 104" hidden="1"/>
        <xdr:cNvPicPr>
          <a:picLocks noChangeAspect="1"/>
        </xdr:cNvPicPr>
      </xdr:nvPicPr>
      <xdr:blipFill>
        <a:blip xmlns:r="http://schemas.openxmlformats.org/officeDocument/2006/relationships" r:embed="rId1" cstate="print"/>
        <a:stretch>
          <a:fillRect/>
        </a:stretch>
      </xdr:blipFill>
      <xdr:spPr>
        <a:xfrm>
          <a:off x="952500" y="29584650"/>
          <a:ext cx="834367" cy="1106"/>
        </a:xfrm>
        <a:prstGeom prst="rect">
          <a:avLst/>
        </a:prstGeom>
        <a:noFill/>
        <a:ln>
          <a:noFill/>
        </a:ln>
      </xdr:spPr>
    </xdr:pic>
    <xdr:clientData/>
  </xdr:twoCellAnchor>
  <xdr:twoCellAnchor editAs="oneCell">
    <xdr:from>
      <xdr:col>3</xdr:col>
      <xdr:colOff>695325</xdr:colOff>
      <xdr:row>127</xdr:row>
      <xdr:rowOff>57150</xdr:rowOff>
    </xdr:from>
    <xdr:to>
      <xdr:col>7</xdr:col>
      <xdr:colOff>15217</xdr:colOff>
      <xdr:row>127</xdr:row>
      <xdr:rowOff>58256</xdr:rowOff>
    </xdr:to>
    <xdr:pic>
      <xdr:nvPicPr>
        <xdr:cNvPr id="106" name="Grafik 105" hidden="1"/>
        <xdr:cNvPicPr>
          <a:picLocks noChangeAspect="1"/>
        </xdr:cNvPicPr>
      </xdr:nvPicPr>
      <xdr:blipFill>
        <a:blip xmlns:r="http://schemas.openxmlformats.org/officeDocument/2006/relationships" r:embed="rId1" cstate="print"/>
        <a:stretch>
          <a:fillRect/>
        </a:stretch>
      </xdr:blipFill>
      <xdr:spPr>
        <a:xfrm>
          <a:off x="1466850" y="29584650"/>
          <a:ext cx="834367" cy="1106"/>
        </a:xfrm>
        <a:prstGeom prst="rect">
          <a:avLst/>
        </a:prstGeom>
        <a:noFill/>
        <a:ln>
          <a:noFill/>
        </a:ln>
      </xdr:spPr>
    </xdr:pic>
    <xdr:clientData/>
  </xdr:twoCellAnchor>
  <xdr:twoCellAnchor editAs="oneCell">
    <xdr:from>
      <xdr:col>5</xdr:col>
      <xdr:colOff>695325</xdr:colOff>
      <xdr:row>127</xdr:row>
      <xdr:rowOff>57150</xdr:rowOff>
    </xdr:from>
    <xdr:to>
      <xdr:col>9</xdr:col>
      <xdr:colOff>15217</xdr:colOff>
      <xdr:row>127</xdr:row>
      <xdr:rowOff>58256</xdr:rowOff>
    </xdr:to>
    <xdr:pic>
      <xdr:nvPicPr>
        <xdr:cNvPr id="107" name="Grafik 106" hidden="1"/>
        <xdr:cNvPicPr>
          <a:picLocks noChangeAspect="1"/>
        </xdr:cNvPicPr>
      </xdr:nvPicPr>
      <xdr:blipFill>
        <a:blip xmlns:r="http://schemas.openxmlformats.org/officeDocument/2006/relationships" r:embed="rId1" cstate="print"/>
        <a:stretch>
          <a:fillRect/>
        </a:stretch>
      </xdr:blipFill>
      <xdr:spPr>
        <a:xfrm>
          <a:off x="1981200" y="29584650"/>
          <a:ext cx="834367" cy="1106"/>
        </a:xfrm>
        <a:prstGeom prst="rect">
          <a:avLst/>
        </a:prstGeom>
        <a:noFill/>
        <a:ln>
          <a:noFill/>
        </a:ln>
      </xdr:spPr>
    </xdr:pic>
    <xdr:clientData/>
  </xdr:twoCellAnchor>
  <xdr:twoCellAnchor editAs="oneCell">
    <xdr:from>
      <xdr:col>7</xdr:col>
      <xdr:colOff>695325</xdr:colOff>
      <xdr:row>127</xdr:row>
      <xdr:rowOff>57150</xdr:rowOff>
    </xdr:from>
    <xdr:to>
      <xdr:col>11</xdr:col>
      <xdr:colOff>15217</xdr:colOff>
      <xdr:row>127</xdr:row>
      <xdr:rowOff>58256</xdr:rowOff>
    </xdr:to>
    <xdr:pic>
      <xdr:nvPicPr>
        <xdr:cNvPr id="108" name="Grafik 107" hidden="1"/>
        <xdr:cNvPicPr>
          <a:picLocks noChangeAspect="1"/>
        </xdr:cNvPicPr>
      </xdr:nvPicPr>
      <xdr:blipFill>
        <a:blip xmlns:r="http://schemas.openxmlformats.org/officeDocument/2006/relationships" r:embed="rId1" cstate="print"/>
        <a:stretch>
          <a:fillRect/>
        </a:stretch>
      </xdr:blipFill>
      <xdr:spPr>
        <a:xfrm>
          <a:off x="2495550" y="29584650"/>
          <a:ext cx="834367" cy="1106"/>
        </a:xfrm>
        <a:prstGeom prst="rect">
          <a:avLst/>
        </a:prstGeom>
        <a:noFill/>
        <a:ln>
          <a:noFill/>
        </a:ln>
      </xdr:spPr>
    </xdr:pic>
    <xdr:clientData/>
  </xdr:twoCellAnchor>
  <xdr:twoCellAnchor editAs="oneCell">
    <xdr:from>
      <xdr:col>9</xdr:col>
      <xdr:colOff>695325</xdr:colOff>
      <xdr:row>127</xdr:row>
      <xdr:rowOff>57150</xdr:rowOff>
    </xdr:from>
    <xdr:to>
      <xdr:col>13</xdr:col>
      <xdr:colOff>15217</xdr:colOff>
      <xdr:row>127</xdr:row>
      <xdr:rowOff>58256</xdr:rowOff>
    </xdr:to>
    <xdr:pic>
      <xdr:nvPicPr>
        <xdr:cNvPr id="109" name="Grafik 108" hidden="1"/>
        <xdr:cNvPicPr>
          <a:picLocks noChangeAspect="1"/>
        </xdr:cNvPicPr>
      </xdr:nvPicPr>
      <xdr:blipFill>
        <a:blip xmlns:r="http://schemas.openxmlformats.org/officeDocument/2006/relationships" r:embed="rId1" cstate="print"/>
        <a:stretch>
          <a:fillRect/>
        </a:stretch>
      </xdr:blipFill>
      <xdr:spPr>
        <a:xfrm>
          <a:off x="3009900" y="29584650"/>
          <a:ext cx="834367" cy="1106"/>
        </a:xfrm>
        <a:prstGeom prst="rect">
          <a:avLst/>
        </a:prstGeom>
        <a:noFill/>
        <a:ln>
          <a:noFill/>
        </a:ln>
      </xdr:spPr>
    </xdr:pic>
    <xdr:clientData/>
  </xdr:twoCellAnchor>
  <xdr:twoCellAnchor editAs="oneCell">
    <xdr:from>
      <xdr:col>11</xdr:col>
      <xdr:colOff>695325</xdr:colOff>
      <xdr:row>127</xdr:row>
      <xdr:rowOff>57150</xdr:rowOff>
    </xdr:from>
    <xdr:to>
      <xdr:col>14</xdr:col>
      <xdr:colOff>320017</xdr:colOff>
      <xdr:row>127</xdr:row>
      <xdr:rowOff>58256</xdr:rowOff>
    </xdr:to>
    <xdr:pic>
      <xdr:nvPicPr>
        <xdr:cNvPr id="110" name="Grafik 109" hidden="1"/>
        <xdr:cNvPicPr>
          <a:picLocks noChangeAspect="1"/>
        </xdr:cNvPicPr>
      </xdr:nvPicPr>
      <xdr:blipFill>
        <a:blip xmlns:r="http://schemas.openxmlformats.org/officeDocument/2006/relationships" r:embed="rId1" cstate="print"/>
        <a:stretch>
          <a:fillRect/>
        </a:stretch>
      </xdr:blipFill>
      <xdr:spPr>
        <a:xfrm>
          <a:off x="3524250" y="29584650"/>
          <a:ext cx="834367" cy="1106"/>
        </a:xfrm>
        <a:prstGeom prst="rect">
          <a:avLst/>
        </a:prstGeom>
        <a:noFill/>
        <a:ln>
          <a:noFill/>
        </a:ln>
      </xdr:spPr>
    </xdr:pic>
    <xdr:clientData/>
  </xdr:twoCellAnchor>
  <xdr:twoCellAnchor editAs="oneCell">
    <xdr:from>
      <xdr:col>13</xdr:col>
      <xdr:colOff>695325</xdr:colOff>
      <xdr:row>127</xdr:row>
      <xdr:rowOff>57150</xdr:rowOff>
    </xdr:from>
    <xdr:to>
      <xdr:col>16</xdr:col>
      <xdr:colOff>272392</xdr:colOff>
      <xdr:row>127</xdr:row>
      <xdr:rowOff>58256</xdr:rowOff>
    </xdr:to>
    <xdr:pic>
      <xdr:nvPicPr>
        <xdr:cNvPr id="111" name="Grafik 110" hidden="1"/>
        <xdr:cNvPicPr>
          <a:picLocks noChangeAspect="1"/>
        </xdr:cNvPicPr>
      </xdr:nvPicPr>
      <xdr:blipFill>
        <a:blip xmlns:r="http://schemas.openxmlformats.org/officeDocument/2006/relationships" r:embed="rId1" cstate="print"/>
        <a:stretch>
          <a:fillRect/>
        </a:stretch>
      </xdr:blipFill>
      <xdr:spPr>
        <a:xfrm>
          <a:off x="4038600" y="29584650"/>
          <a:ext cx="834367" cy="1106"/>
        </a:xfrm>
        <a:prstGeom prst="rect">
          <a:avLst/>
        </a:prstGeom>
        <a:noFill/>
        <a:ln>
          <a:noFill/>
        </a:ln>
      </xdr:spPr>
    </xdr:pic>
    <xdr:clientData/>
  </xdr:twoCellAnchor>
  <xdr:twoCellAnchor editAs="oneCell">
    <xdr:from>
      <xdr:col>1</xdr:col>
      <xdr:colOff>695325</xdr:colOff>
      <xdr:row>137</xdr:row>
      <xdr:rowOff>57150</xdr:rowOff>
    </xdr:from>
    <xdr:to>
      <xdr:col>5</xdr:col>
      <xdr:colOff>15217</xdr:colOff>
      <xdr:row>137</xdr:row>
      <xdr:rowOff>58256</xdr:rowOff>
    </xdr:to>
    <xdr:pic>
      <xdr:nvPicPr>
        <xdr:cNvPr id="112" name="Grafik 111" hidden="1"/>
        <xdr:cNvPicPr>
          <a:picLocks noChangeAspect="1"/>
        </xdr:cNvPicPr>
      </xdr:nvPicPr>
      <xdr:blipFill>
        <a:blip xmlns:r="http://schemas.openxmlformats.org/officeDocument/2006/relationships" r:embed="rId1" cstate="print"/>
        <a:stretch>
          <a:fillRect/>
        </a:stretch>
      </xdr:blipFill>
      <xdr:spPr>
        <a:xfrm>
          <a:off x="952500" y="31918275"/>
          <a:ext cx="834367" cy="1106"/>
        </a:xfrm>
        <a:prstGeom prst="rect">
          <a:avLst/>
        </a:prstGeom>
        <a:noFill/>
        <a:ln>
          <a:noFill/>
        </a:ln>
      </xdr:spPr>
    </xdr:pic>
    <xdr:clientData/>
  </xdr:twoCellAnchor>
  <xdr:twoCellAnchor editAs="oneCell">
    <xdr:from>
      <xdr:col>3</xdr:col>
      <xdr:colOff>695325</xdr:colOff>
      <xdr:row>137</xdr:row>
      <xdr:rowOff>57150</xdr:rowOff>
    </xdr:from>
    <xdr:to>
      <xdr:col>7</xdr:col>
      <xdr:colOff>15217</xdr:colOff>
      <xdr:row>137</xdr:row>
      <xdr:rowOff>58256</xdr:rowOff>
    </xdr:to>
    <xdr:pic>
      <xdr:nvPicPr>
        <xdr:cNvPr id="113" name="Grafik 112" hidden="1"/>
        <xdr:cNvPicPr>
          <a:picLocks noChangeAspect="1"/>
        </xdr:cNvPicPr>
      </xdr:nvPicPr>
      <xdr:blipFill>
        <a:blip xmlns:r="http://schemas.openxmlformats.org/officeDocument/2006/relationships" r:embed="rId1" cstate="print"/>
        <a:stretch>
          <a:fillRect/>
        </a:stretch>
      </xdr:blipFill>
      <xdr:spPr>
        <a:xfrm>
          <a:off x="1466850" y="31918275"/>
          <a:ext cx="834367" cy="1106"/>
        </a:xfrm>
        <a:prstGeom prst="rect">
          <a:avLst/>
        </a:prstGeom>
        <a:noFill/>
        <a:ln>
          <a:noFill/>
        </a:ln>
      </xdr:spPr>
    </xdr:pic>
    <xdr:clientData/>
  </xdr:twoCellAnchor>
  <xdr:twoCellAnchor editAs="oneCell">
    <xdr:from>
      <xdr:col>5</xdr:col>
      <xdr:colOff>695325</xdr:colOff>
      <xdr:row>137</xdr:row>
      <xdr:rowOff>57150</xdr:rowOff>
    </xdr:from>
    <xdr:to>
      <xdr:col>9</xdr:col>
      <xdr:colOff>15217</xdr:colOff>
      <xdr:row>137</xdr:row>
      <xdr:rowOff>58256</xdr:rowOff>
    </xdr:to>
    <xdr:pic>
      <xdr:nvPicPr>
        <xdr:cNvPr id="114" name="Grafik 113" hidden="1"/>
        <xdr:cNvPicPr>
          <a:picLocks noChangeAspect="1"/>
        </xdr:cNvPicPr>
      </xdr:nvPicPr>
      <xdr:blipFill>
        <a:blip xmlns:r="http://schemas.openxmlformats.org/officeDocument/2006/relationships" r:embed="rId1" cstate="print"/>
        <a:stretch>
          <a:fillRect/>
        </a:stretch>
      </xdr:blipFill>
      <xdr:spPr>
        <a:xfrm>
          <a:off x="1981200" y="31918275"/>
          <a:ext cx="834367" cy="1106"/>
        </a:xfrm>
        <a:prstGeom prst="rect">
          <a:avLst/>
        </a:prstGeom>
        <a:noFill/>
        <a:ln>
          <a:noFill/>
        </a:ln>
      </xdr:spPr>
    </xdr:pic>
    <xdr:clientData/>
  </xdr:twoCellAnchor>
  <xdr:twoCellAnchor editAs="oneCell">
    <xdr:from>
      <xdr:col>7</xdr:col>
      <xdr:colOff>695325</xdr:colOff>
      <xdr:row>137</xdr:row>
      <xdr:rowOff>57150</xdr:rowOff>
    </xdr:from>
    <xdr:to>
      <xdr:col>11</xdr:col>
      <xdr:colOff>15217</xdr:colOff>
      <xdr:row>137</xdr:row>
      <xdr:rowOff>58256</xdr:rowOff>
    </xdr:to>
    <xdr:pic>
      <xdr:nvPicPr>
        <xdr:cNvPr id="115" name="Grafik 114" hidden="1"/>
        <xdr:cNvPicPr>
          <a:picLocks noChangeAspect="1"/>
        </xdr:cNvPicPr>
      </xdr:nvPicPr>
      <xdr:blipFill>
        <a:blip xmlns:r="http://schemas.openxmlformats.org/officeDocument/2006/relationships" r:embed="rId1" cstate="print"/>
        <a:stretch>
          <a:fillRect/>
        </a:stretch>
      </xdr:blipFill>
      <xdr:spPr>
        <a:xfrm>
          <a:off x="2495550" y="31918275"/>
          <a:ext cx="834367" cy="1106"/>
        </a:xfrm>
        <a:prstGeom prst="rect">
          <a:avLst/>
        </a:prstGeom>
        <a:noFill/>
        <a:ln>
          <a:noFill/>
        </a:ln>
      </xdr:spPr>
    </xdr:pic>
    <xdr:clientData/>
  </xdr:twoCellAnchor>
  <xdr:twoCellAnchor editAs="oneCell">
    <xdr:from>
      <xdr:col>9</xdr:col>
      <xdr:colOff>695325</xdr:colOff>
      <xdr:row>137</xdr:row>
      <xdr:rowOff>57150</xdr:rowOff>
    </xdr:from>
    <xdr:to>
      <xdr:col>13</xdr:col>
      <xdr:colOff>15217</xdr:colOff>
      <xdr:row>137</xdr:row>
      <xdr:rowOff>58256</xdr:rowOff>
    </xdr:to>
    <xdr:pic>
      <xdr:nvPicPr>
        <xdr:cNvPr id="116" name="Grafik 115" hidden="1"/>
        <xdr:cNvPicPr>
          <a:picLocks noChangeAspect="1"/>
        </xdr:cNvPicPr>
      </xdr:nvPicPr>
      <xdr:blipFill>
        <a:blip xmlns:r="http://schemas.openxmlformats.org/officeDocument/2006/relationships" r:embed="rId1" cstate="print"/>
        <a:stretch>
          <a:fillRect/>
        </a:stretch>
      </xdr:blipFill>
      <xdr:spPr>
        <a:xfrm>
          <a:off x="3009900" y="31918275"/>
          <a:ext cx="834367" cy="1106"/>
        </a:xfrm>
        <a:prstGeom prst="rect">
          <a:avLst/>
        </a:prstGeom>
        <a:noFill/>
        <a:ln>
          <a:noFill/>
        </a:ln>
      </xdr:spPr>
    </xdr:pic>
    <xdr:clientData/>
  </xdr:twoCellAnchor>
  <xdr:twoCellAnchor editAs="oneCell">
    <xdr:from>
      <xdr:col>11</xdr:col>
      <xdr:colOff>695325</xdr:colOff>
      <xdr:row>137</xdr:row>
      <xdr:rowOff>57150</xdr:rowOff>
    </xdr:from>
    <xdr:to>
      <xdr:col>14</xdr:col>
      <xdr:colOff>320017</xdr:colOff>
      <xdr:row>137</xdr:row>
      <xdr:rowOff>58256</xdr:rowOff>
    </xdr:to>
    <xdr:pic>
      <xdr:nvPicPr>
        <xdr:cNvPr id="117" name="Grafik 116" hidden="1"/>
        <xdr:cNvPicPr>
          <a:picLocks noChangeAspect="1"/>
        </xdr:cNvPicPr>
      </xdr:nvPicPr>
      <xdr:blipFill>
        <a:blip xmlns:r="http://schemas.openxmlformats.org/officeDocument/2006/relationships" r:embed="rId1" cstate="print"/>
        <a:stretch>
          <a:fillRect/>
        </a:stretch>
      </xdr:blipFill>
      <xdr:spPr>
        <a:xfrm>
          <a:off x="3524250" y="31918275"/>
          <a:ext cx="834367" cy="1106"/>
        </a:xfrm>
        <a:prstGeom prst="rect">
          <a:avLst/>
        </a:prstGeom>
        <a:noFill/>
        <a:ln>
          <a:noFill/>
        </a:ln>
      </xdr:spPr>
    </xdr:pic>
    <xdr:clientData/>
  </xdr:twoCellAnchor>
  <xdr:twoCellAnchor editAs="oneCell">
    <xdr:from>
      <xdr:col>13</xdr:col>
      <xdr:colOff>695325</xdr:colOff>
      <xdr:row>137</xdr:row>
      <xdr:rowOff>57150</xdr:rowOff>
    </xdr:from>
    <xdr:to>
      <xdr:col>16</xdr:col>
      <xdr:colOff>272392</xdr:colOff>
      <xdr:row>137</xdr:row>
      <xdr:rowOff>58256</xdr:rowOff>
    </xdr:to>
    <xdr:pic>
      <xdr:nvPicPr>
        <xdr:cNvPr id="118" name="Grafik 117" hidden="1"/>
        <xdr:cNvPicPr>
          <a:picLocks noChangeAspect="1"/>
        </xdr:cNvPicPr>
      </xdr:nvPicPr>
      <xdr:blipFill>
        <a:blip xmlns:r="http://schemas.openxmlformats.org/officeDocument/2006/relationships" r:embed="rId1" cstate="print"/>
        <a:stretch>
          <a:fillRect/>
        </a:stretch>
      </xdr:blipFill>
      <xdr:spPr>
        <a:xfrm>
          <a:off x="4038600" y="31918275"/>
          <a:ext cx="834367" cy="1106"/>
        </a:xfrm>
        <a:prstGeom prst="rect">
          <a:avLst/>
        </a:prstGeom>
        <a:noFill/>
        <a:ln>
          <a:noFill/>
        </a:ln>
      </xdr:spPr>
    </xdr:pic>
    <xdr:clientData/>
  </xdr:twoCellAnchor>
  <xdr:twoCellAnchor editAs="oneCell">
    <xdr:from>
      <xdr:col>1</xdr:col>
      <xdr:colOff>695325</xdr:colOff>
      <xdr:row>147</xdr:row>
      <xdr:rowOff>57150</xdr:rowOff>
    </xdr:from>
    <xdr:to>
      <xdr:col>5</xdr:col>
      <xdr:colOff>15217</xdr:colOff>
      <xdr:row>147</xdr:row>
      <xdr:rowOff>58256</xdr:rowOff>
    </xdr:to>
    <xdr:pic>
      <xdr:nvPicPr>
        <xdr:cNvPr id="119" name="Grafik 118" hidden="1"/>
        <xdr:cNvPicPr>
          <a:picLocks noChangeAspect="1"/>
        </xdr:cNvPicPr>
      </xdr:nvPicPr>
      <xdr:blipFill>
        <a:blip xmlns:r="http://schemas.openxmlformats.org/officeDocument/2006/relationships" r:embed="rId1" cstate="print"/>
        <a:stretch>
          <a:fillRect/>
        </a:stretch>
      </xdr:blipFill>
      <xdr:spPr>
        <a:xfrm>
          <a:off x="952500" y="34251900"/>
          <a:ext cx="834367" cy="1106"/>
        </a:xfrm>
        <a:prstGeom prst="rect">
          <a:avLst/>
        </a:prstGeom>
        <a:noFill/>
        <a:ln>
          <a:noFill/>
        </a:ln>
      </xdr:spPr>
    </xdr:pic>
    <xdr:clientData/>
  </xdr:twoCellAnchor>
  <xdr:twoCellAnchor editAs="oneCell">
    <xdr:from>
      <xdr:col>3</xdr:col>
      <xdr:colOff>695325</xdr:colOff>
      <xdr:row>147</xdr:row>
      <xdr:rowOff>57150</xdr:rowOff>
    </xdr:from>
    <xdr:to>
      <xdr:col>7</xdr:col>
      <xdr:colOff>15217</xdr:colOff>
      <xdr:row>147</xdr:row>
      <xdr:rowOff>58256</xdr:rowOff>
    </xdr:to>
    <xdr:pic>
      <xdr:nvPicPr>
        <xdr:cNvPr id="120" name="Grafik 119" hidden="1"/>
        <xdr:cNvPicPr>
          <a:picLocks noChangeAspect="1"/>
        </xdr:cNvPicPr>
      </xdr:nvPicPr>
      <xdr:blipFill>
        <a:blip xmlns:r="http://schemas.openxmlformats.org/officeDocument/2006/relationships" r:embed="rId1" cstate="print"/>
        <a:stretch>
          <a:fillRect/>
        </a:stretch>
      </xdr:blipFill>
      <xdr:spPr>
        <a:xfrm>
          <a:off x="1466850" y="34251900"/>
          <a:ext cx="834367" cy="1106"/>
        </a:xfrm>
        <a:prstGeom prst="rect">
          <a:avLst/>
        </a:prstGeom>
        <a:noFill/>
        <a:ln>
          <a:noFill/>
        </a:ln>
      </xdr:spPr>
    </xdr:pic>
    <xdr:clientData/>
  </xdr:twoCellAnchor>
  <xdr:twoCellAnchor editAs="oneCell">
    <xdr:from>
      <xdr:col>5</xdr:col>
      <xdr:colOff>695325</xdr:colOff>
      <xdr:row>147</xdr:row>
      <xdr:rowOff>57150</xdr:rowOff>
    </xdr:from>
    <xdr:to>
      <xdr:col>9</xdr:col>
      <xdr:colOff>15217</xdr:colOff>
      <xdr:row>147</xdr:row>
      <xdr:rowOff>58256</xdr:rowOff>
    </xdr:to>
    <xdr:pic>
      <xdr:nvPicPr>
        <xdr:cNvPr id="121" name="Grafik 120" hidden="1"/>
        <xdr:cNvPicPr>
          <a:picLocks noChangeAspect="1"/>
        </xdr:cNvPicPr>
      </xdr:nvPicPr>
      <xdr:blipFill>
        <a:blip xmlns:r="http://schemas.openxmlformats.org/officeDocument/2006/relationships" r:embed="rId1" cstate="print"/>
        <a:stretch>
          <a:fillRect/>
        </a:stretch>
      </xdr:blipFill>
      <xdr:spPr>
        <a:xfrm>
          <a:off x="1981200" y="34251900"/>
          <a:ext cx="834367" cy="1106"/>
        </a:xfrm>
        <a:prstGeom prst="rect">
          <a:avLst/>
        </a:prstGeom>
        <a:noFill/>
        <a:ln>
          <a:noFill/>
        </a:ln>
      </xdr:spPr>
    </xdr:pic>
    <xdr:clientData/>
  </xdr:twoCellAnchor>
  <xdr:twoCellAnchor editAs="oneCell">
    <xdr:from>
      <xdr:col>7</xdr:col>
      <xdr:colOff>695325</xdr:colOff>
      <xdr:row>147</xdr:row>
      <xdr:rowOff>57150</xdr:rowOff>
    </xdr:from>
    <xdr:to>
      <xdr:col>11</xdr:col>
      <xdr:colOff>15217</xdr:colOff>
      <xdr:row>147</xdr:row>
      <xdr:rowOff>58256</xdr:rowOff>
    </xdr:to>
    <xdr:pic>
      <xdr:nvPicPr>
        <xdr:cNvPr id="122" name="Grafik 121" hidden="1"/>
        <xdr:cNvPicPr>
          <a:picLocks noChangeAspect="1"/>
        </xdr:cNvPicPr>
      </xdr:nvPicPr>
      <xdr:blipFill>
        <a:blip xmlns:r="http://schemas.openxmlformats.org/officeDocument/2006/relationships" r:embed="rId1" cstate="print"/>
        <a:stretch>
          <a:fillRect/>
        </a:stretch>
      </xdr:blipFill>
      <xdr:spPr>
        <a:xfrm>
          <a:off x="2495550" y="34251900"/>
          <a:ext cx="834367" cy="1106"/>
        </a:xfrm>
        <a:prstGeom prst="rect">
          <a:avLst/>
        </a:prstGeom>
        <a:noFill/>
        <a:ln>
          <a:noFill/>
        </a:ln>
      </xdr:spPr>
    </xdr:pic>
    <xdr:clientData/>
  </xdr:twoCellAnchor>
  <xdr:twoCellAnchor editAs="oneCell">
    <xdr:from>
      <xdr:col>9</xdr:col>
      <xdr:colOff>695325</xdr:colOff>
      <xdr:row>147</xdr:row>
      <xdr:rowOff>57150</xdr:rowOff>
    </xdr:from>
    <xdr:to>
      <xdr:col>13</xdr:col>
      <xdr:colOff>15217</xdr:colOff>
      <xdr:row>147</xdr:row>
      <xdr:rowOff>58256</xdr:rowOff>
    </xdr:to>
    <xdr:pic>
      <xdr:nvPicPr>
        <xdr:cNvPr id="123" name="Grafik 122" hidden="1"/>
        <xdr:cNvPicPr>
          <a:picLocks noChangeAspect="1"/>
        </xdr:cNvPicPr>
      </xdr:nvPicPr>
      <xdr:blipFill>
        <a:blip xmlns:r="http://schemas.openxmlformats.org/officeDocument/2006/relationships" r:embed="rId1" cstate="print"/>
        <a:stretch>
          <a:fillRect/>
        </a:stretch>
      </xdr:blipFill>
      <xdr:spPr>
        <a:xfrm>
          <a:off x="3009900" y="34251900"/>
          <a:ext cx="834367" cy="1106"/>
        </a:xfrm>
        <a:prstGeom prst="rect">
          <a:avLst/>
        </a:prstGeom>
        <a:noFill/>
        <a:ln>
          <a:noFill/>
        </a:ln>
      </xdr:spPr>
    </xdr:pic>
    <xdr:clientData/>
  </xdr:twoCellAnchor>
  <xdr:twoCellAnchor editAs="oneCell">
    <xdr:from>
      <xdr:col>11</xdr:col>
      <xdr:colOff>695325</xdr:colOff>
      <xdr:row>147</xdr:row>
      <xdr:rowOff>57150</xdr:rowOff>
    </xdr:from>
    <xdr:to>
      <xdr:col>14</xdr:col>
      <xdr:colOff>320017</xdr:colOff>
      <xdr:row>147</xdr:row>
      <xdr:rowOff>58256</xdr:rowOff>
    </xdr:to>
    <xdr:pic>
      <xdr:nvPicPr>
        <xdr:cNvPr id="124" name="Grafik 123" hidden="1"/>
        <xdr:cNvPicPr>
          <a:picLocks noChangeAspect="1"/>
        </xdr:cNvPicPr>
      </xdr:nvPicPr>
      <xdr:blipFill>
        <a:blip xmlns:r="http://schemas.openxmlformats.org/officeDocument/2006/relationships" r:embed="rId1" cstate="print"/>
        <a:stretch>
          <a:fillRect/>
        </a:stretch>
      </xdr:blipFill>
      <xdr:spPr>
        <a:xfrm>
          <a:off x="3524250" y="34251900"/>
          <a:ext cx="834367" cy="1106"/>
        </a:xfrm>
        <a:prstGeom prst="rect">
          <a:avLst/>
        </a:prstGeom>
        <a:noFill/>
        <a:ln>
          <a:noFill/>
        </a:ln>
      </xdr:spPr>
    </xdr:pic>
    <xdr:clientData/>
  </xdr:twoCellAnchor>
  <xdr:twoCellAnchor editAs="oneCell">
    <xdr:from>
      <xdr:col>13</xdr:col>
      <xdr:colOff>695325</xdr:colOff>
      <xdr:row>147</xdr:row>
      <xdr:rowOff>57150</xdr:rowOff>
    </xdr:from>
    <xdr:to>
      <xdr:col>16</xdr:col>
      <xdr:colOff>272392</xdr:colOff>
      <xdr:row>147</xdr:row>
      <xdr:rowOff>58256</xdr:rowOff>
    </xdr:to>
    <xdr:pic>
      <xdr:nvPicPr>
        <xdr:cNvPr id="125" name="Grafik 124" hidden="1"/>
        <xdr:cNvPicPr>
          <a:picLocks noChangeAspect="1"/>
        </xdr:cNvPicPr>
      </xdr:nvPicPr>
      <xdr:blipFill>
        <a:blip xmlns:r="http://schemas.openxmlformats.org/officeDocument/2006/relationships" r:embed="rId1" cstate="print"/>
        <a:stretch>
          <a:fillRect/>
        </a:stretch>
      </xdr:blipFill>
      <xdr:spPr>
        <a:xfrm>
          <a:off x="4038600" y="34251900"/>
          <a:ext cx="834367" cy="1106"/>
        </a:xfrm>
        <a:prstGeom prst="rect">
          <a:avLst/>
        </a:prstGeom>
        <a:noFill/>
        <a:ln>
          <a:noFill/>
        </a:ln>
      </xdr:spPr>
    </xdr:pic>
    <xdr:clientData/>
  </xdr:twoCellAnchor>
  <xdr:twoCellAnchor editAs="oneCell">
    <xdr:from>
      <xdr:col>1</xdr:col>
      <xdr:colOff>695325</xdr:colOff>
      <xdr:row>157</xdr:row>
      <xdr:rowOff>57150</xdr:rowOff>
    </xdr:from>
    <xdr:to>
      <xdr:col>5</xdr:col>
      <xdr:colOff>15217</xdr:colOff>
      <xdr:row>157</xdr:row>
      <xdr:rowOff>58256</xdr:rowOff>
    </xdr:to>
    <xdr:pic>
      <xdr:nvPicPr>
        <xdr:cNvPr id="126" name="Grafik 125" hidden="1"/>
        <xdr:cNvPicPr>
          <a:picLocks noChangeAspect="1"/>
        </xdr:cNvPicPr>
      </xdr:nvPicPr>
      <xdr:blipFill>
        <a:blip xmlns:r="http://schemas.openxmlformats.org/officeDocument/2006/relationships" r:embed="rId1" cstate="print"/>
        <a:stretch>
          <a:fillRect/>
        </a:stretch>
      </xdr:blipFill>
      <xdr:spPr>
        <a:xfrm>
          <a:off x="952500" y="36585525"/>
          <a:ext cx="834367" cy="1106"/>
        </a:xfrm>
        <a:prstGeom prst="rect">
          <a:avLst/>
        </a:prstGeom>
        <a:noFill/>
        <a:ln>
          <a:noFill/>
        </a:ln>
      </xdr:spPr>
    </xdr:pic>
    <xdr:clientData/>
  </xdr:twoCellAnchor>
  <xdr:twoCellAnchor editAs="oneCell">
    <xdr:from>
      <xdr:col>3</xdr:col>
      <xdr:colOff>695325</xdr:colOff>
      <xdr:row>157</xdr:row>
      <xdr:rowOff>57150</xdr:rowOff>
    </xdr:from>
    <xdr:to>
      <xdr:col>7</xdr:col>
      <xdr:colOff>15217</xdr:colOff>
      <xdr:row>157</xdr:row>
      <xdr:rowOff>58256</xdr:rowOff>
    </xdr:to>
    <xdr:pic>
      <xdr:nvPicPr>
        <xdr:cNvPr id="127" name="Grafik 126" hidden="1"/>
        <xdr:cNvPicPr>
          <a:picLocks noChangeAspect="1"/>
        </xdr:cNvPicPr>
      </xdr:nvPicPr>
      <xdr:blipFill>
        <a:blip xmlns:r="http://schemas.openxmlformats.org/officeDocument/2006/relationships" r:embed="rId1" cstate="print"/>
        <a:stretch>
          <a:fillRect/>
        </a:stretch>
      </xdr:blipFill>
      <xdr:spPr>
        <a:xfrm>
          <a:off x="1466850" y="36585525"/>
          <a:ext cx="834367" cy="1106"/>
        </a:xfrm>
        <a:prstGeom prst="rect">
          <a:avLst/>
        </a:prstGeom>
        <a:noFill/>
        <a:ln>
          <a:noFill/>
        </a:ln>
      </xdr:spPr>
    </xdr:pic>
    <xdr:clientData/>
  </xdr:twoCellAnchor>
  <xdr:twoCellAnchor editAs="oneCell">
    <xdr:from>
      <xdr:col>5</xdr:col>
      <xdr:colOff>695325</xdr:colOff>
      <xdr:row>157</xdr:row>
      <xdr:rowOff>57150</xdr:rowOff>
    </xdr:from>
    <xdr:to>
      <xdr:col>9</xdr:col>
      <xdr:colOff>15217</xdr:colOff>
      <xdr:row>157</xdr:row>
      <xdr:rowOff>58256</xdr:rowOff>
    </xdr:to>
    <xdr:pic>
      <xdr:nvPicPr>
        <xdr:cNvPr id="128" name="Grafik 127" hidden="1"/>
        <xdr:cNvPicPr>
          <a:picLocks noChangeAspect="1"/>
        </xdr:cNvPicPr>
      </xdr:nvPicPr>
      <xdr:blipFill>
        <a:blip xmlns:r="http://schemas.openxmlformats.org/officeDocument/2006/relationships" r:embed="rId1" cstate="print"/>
        <a:stretch>
          <a:fillRect/>
        </a:stretch>
      </xdr:blipFill>
      <xdr:spPr>
        <a:xfrm>
          <a:off x="1981200" y="36585525"/>
          <a:ext cx="834367" cy="1106"/>
        </a:xfrm>
        <a:prstGeom prst="rect">
          <a:avLst/>
        </a:prstGeom>
        <a:noFill/>
        <a:ln>
          <a:noFill/>
        </a:ln>
      </xdr:spPr>
    </xdr:pic>
    <xdr:clientData/>
  </xdr:twoCellAnchor>
  <xdr:twoCellAnchor editAs="oneCell">
    <xdr:from>
      <xdr:col>7</xdr:col>
      <xdr:colOff>695325</xdr:colOff>
      <xdr:row>157</xdr:row>
      <xdr:rowOff>57150</xdr:rowOff>
    </xdr:from>
    <xdr:to>
      <xdr:col>11</xdr:col>
      <xdr:colOff>15217</xdr:colOff>
      <xdr:row>157</xdr:row>
      <xdr:rowOff>58256</xdr:rowOff>
    </xdr:to>
    <xdr:pic>
      <xdr:nvPicPr>
        <xdr:cNvPr id="129" name="Grafik 128" hidden="1"/>
        <xdr:cNvPicPr>
          <a:picLocks noChangeAspect="1"/>
        </xdr:cNvPicPr>
      </xdr:nvPicPr>
      <xdr:blipFill>
        <a:blip xmlns:r="http://schemas.openxmlformats.org/officeDocument/2006/relationships" r:embed="rId1" cstate="print"/>
        <a:stretch>
          <a:fillRect/>
        </a:stretch>
      </xdr:blipFill>
      <xdr:spPr>
        <a:xfrm>
          <a:off x="2495550" y="36585525"/>
          <a:ext cx="834367" cy="1106"/>
        </a:xfrm>
        <a:prstGeom prst="rect">
          <a:avLst/>
        </a:prstGeom>
        <a:noFill/>
        <a:ln>
          <a:noFill/>
        </a:ln>
      </xdr:spPr>
    </xdr:pic>
    <xdr:clientData/>
  </xdr:twoCellAnchor>
  <xdr:twoCellAnchor editAs="oneCell">
    <xdr:from>
      <xdr:col>9</xdr:col>
      <xdr:colOff>695325</xdr:colOff>
      <xdr:row>157</xdr:row>
      <xdr:rowOff>57150</xdr:rowOff>
    </xdr:from>
    <xdr:to>
      <xdr:col>13</xdr:col>
      <xdr:colOff>15217</xdr:colOff>
      <xdr:row>157</xdr:row>
      <xdr:rowOff>58256</xdr:rowOff>
    </xdr:to>
    <xdr:pic>
      <xdr:nvPicPr>
        <xdr:cNvPr id="130" name="Grafik 129" hidden="1"/>
        <xdr:cNvPicPr>
          <a:picLocks noChangeAspect="1"/>
        </xdr:cNvPicPr>
      </xdr:nvPicPr>
      <xdr:blipFill>
        <a:blip xmlns:r="http://schemas.openxmlformats.org/officeDocument/2006/relationships" r:embed="rId1" cstate="print"/>
        <a:stretch>
          <a:fillRect/>
        </a:stretch>
      </xdr:blipFill>
      <xdr:spPr>
        <a:xfrm>
          <a:off x="3009900" y="36585525"/>
          <a:ext cx="834367" cy="1106"/>
        </a:xfrm>
        <a:prstGeom prst="rect">
          <a:avLst/>
        </a:prstGeom>
        <a:noFill/>
        <a:ln>
          <a:noFill/>
        </a:ln>
      </xdr:spPr>
    </xdr:pic>
    <xdr:clientData/>
  </xdr:twoCellAnchor>
  <xdr:twoCellAnchor editAs="oneCell">
    <xdr:from>
      <xdr:col>11</xdr:col>
      <xdr:colOff>695325</xdr:colOff>
      <xdr:row>157</xdr:row>
      <xdr:rowOff>57150</xdr:rowOff>
    </xdr:from>
    <xdr:to>
      <xdr:col>14</xdr:col>
      <xdr:colOff>320017</xdr:colOff>
      <xdr:row>157</xdr:row>
      <xdr:rowOff>58256</xdr:rowOff>
    </xdr:to>
    <xdr:pic>
      <xdr:nvPicPr>
        <xdr:cNvPr id="131" name="Grafik 130" hidden="1"/>
        <xdr:cNvPicPr>
          <a:picLocks noChangeAspect="1"/>
        </xdr:cNvPicPr>
      </xdr:nvPicPr>
      <xdr:blipFill>
        <a:blip xmlns:r="http://schemas.openxmlformats.org/officeDocument/2006/relationships" r:embed="rId1" cstate="print"/>
        <a:stretch>
          <a:fillRect/>
        </a:stretch>
      </xdr:blipFill>
      <xdr:spPr>
        <a:xfrm>
          <a:off x="3524250" y="36585525"/>
          <a:ext cx="834367" cy="1106"/>
        </a:xfrm>
        <a:prstGeom prst="rect">
          <a:avLst/>
        </a:prstGeom>
        <a:noFill/>
        <a:ln>
          <a:noFill/>
        </a:ln>
      </xdr:spPr>
    </xdr:pic>
    <xdr:clientData/>
  </xdr:twoCellAnchor>
  <xdr:twoCellAnchor editAs="oneCell">
    <xdr:from>
      <xdr:col>13</xdr:col>
      <xdr:colOff>695325</xdr:colOff>
      <xdr:row>157</xdr:row>
      <xdr:rowOff>57150</xdr:rowOff>
    </xdr:from>
    <xdr:to>
      <xdr:col>16</xdr:col>
      <xdr:colOff>272392</xdr:colOff>
      <xdr:row>157</xdr:row>
      <xdr:rowOff>58256</xdr:rowOff>
    </xdr:to>
    <xdr:pic>
      <xdr:nvPicPr>
        <xdr:cNvPr id="132" name="Grafik 131" hidden="1"/>
        <xdr:cNvPicPr>
          <a:picLocks noChangeAspect="1"/>
        </xdr:cNvPicPr>
      </xdr:nvPicPr>
      <xdr:blipFill>
        <a:blip xmlns:r="http://schemas.openxmlformats.org/officeDocument/2006/relationships" r:embed="rId1" cstate="print"/>
        <a:stretch>
          <a:fillRect/>
        </a:stretch>
      </xdr:blipFill>
      <xdr:spPr>
        <a:xfrm>
          <a:off x="4038600" y="36585525"/>
          <a:ext cx="834367" cy="1106"/>
        </a:xfrm>
        <a:prstGeom prst="rect">
          <a:avLst/>
        </a:prstGeom>
        <a:noFill/>
        <a:ln>
          <a:noFill/>
        </a:ln>
      </xdr:spPr>
    </xdr:pic>
    <xdr:clientData/>
  </xdr:twoCellAnchor>
  <xdr:twoCellAnchor editAs="oneCell">
    <xdr:from>
      <xdr:col>1</xdr:col>
      <xdr:colOff>695325</xdr:colOff>
      <xdr:row>167</xdr:row>
      <xdr:rowOff>57150</xdr:rowOff>
    </xdr:from>
    <xdr:to>
      <xdr:col>5</xdr:col>
      <xdr:colOff>15217</xdr:colOff>
      <xdr:row>167</xdr:row>
      <xdr:rowOff>58256</xdr:rowOff>
    </xdr:to>
    <xdr:pic>
      <xdr:nvPicPr>
        <xdr:cNvPr id="133" name="Grafik 132" hidden="1"/>
        <xdr:cNvPicPr>
          <a:picLocks noChangeAspect="1"/>
        </xdr:cNvPicPr>
      </xdr:nvPicPr>
      <xdr:blipFill>
        <a:blip xmlns:r="http://schemas.openxmlformats.org/officeDocument/2006/relationships" r:embed="rId1" cstate="print"/>
        <a:stretch>
          <a:fillRect/>
        </a:stretch>
      </xdr:blipFill>
      <xdr:spPr>
        <a:xfrm>
          <a:off x="952500" y="38919150"/>
          <a:ext cx="834367" cy="1106"/>
        </a:xfrm>
        <a:prstGeom prst="rect">
          <a:avLst/>
        </a:prstGeom>
        <a:noFill/>
        <a:ln>
          <a:noFill/>
        </a:ln>
      </xdr:spPr>
    </xdr:pic>
    <xdr:clientData/>
  </xdr:twoCellAnchor>
  <xdr:twoCellAnchor editAs="oneCell">
    <xdr:from>
      <xdr:col>3</xdr:col>
      <xdr:colOff>695325</xdr:colOff>
      <xdr:row>167</xdr:row>
      <xdr:rowOff>57150</xdr:rowOff>
    </xdr:from>
    <xdr:to>
      <xdr:col>7</xdr:col>
      <xdr:colOff>15217</xdr:colOff>
      <xdr:row>167</xdr:row>
      <xdr:rowOff>58256</xdr:rowOff>
    </xdr:to>
    <xdr:pic>
      <xdr:nvPicPr>
        <xdr:cNvPr id="134" name="Grafik 133" hidden="1"/>
        <xdr:cNvPicPr>
          <a:picLocks noChangeAspect="1"/>
        </xdr:cNvPicPr>
      </xdr:nvPicPr>
      <xdr:blipFill>
        <a:blip xmlns:r="http://schemas.openxmlformats.org/officeDocument/2006/relationships" r:embed="rId1" cstate="print"/>
        <a:stretch>
          <a:fillRect/>
        </a:stretch>
      </xdr:blipFill>
      <xdr:spPr>
        <a:xfrm>
          <a:off x="1466850" y="38919150"/>
          <a:ext cx="834367" cy="1106"/>
        </a:xfrm>
        <a:prstGeom prst="rect">
          <a:avLst/>
        </a:prstGeom>
        <a:noFill/>
        <a:ln>
          <a:noFill/>
        </a:ln>
      </xdr:spPr>
    </xdr:pic>
    <xdr:clientData/>
  </xdr:twoCellAnchor>
  <xdr:twoCellAnchor editAs="oneCell">
    <xdr:from>
      <xdr:col>5</xdr:col>
      <xdr:colOff>695325</xdr:colOff>
      <xdr:row>167</xdr:row>
      <xdr:rowOff>57150</xdr:rowOff>
    </xdr:from>
    <xdr:to>
      <xdr:col>9</xdr:col>
      <xdr:colOff>15217</xdr:colOff>
      <xdr:row>167</xdr:row>
      <xdr:rowOff>58256</xdr:rowOff>
    </xdr:to>
    <xdr:pic>
      <xdr:nvPicPr>
        <xdr:cNvPr id="135" name="Grafik 134" hidden="1"/>
        <xdr:cNvPicPr>
          <a:picLocks noChangeAspect="1"/>
        </xdr:cNvPicPr>
      </xdr:nvPicPr>
      <xdr:blipFill>
        <a:blip xmlns:r="http://schemas.openxmlformats.org/officeDocument/2006/relationships" r:embed="rId1" cstate="print"/>
        <a:stretch>
          <a:fillRect/>
        </a:stretch>
      </xdr:blipFill>
      <xdr:spPr>
        <a:xfrm>
          <a:off x="1981200" y="38919150"/>
          <a:ext cx="834367" cy="1106"/>
        </a:xfrm>
        <a:prstGeom prst="rect">
          <a:avLst/>
        </a:prstGeom>
        <a:noFill/>
        <a:ln>
          <a:noFill/>
        </a:ln>
      </xdr:spPr>
    </xdr:pic>
    <xdr:clientData/>
  </xdr:twoCellAnchor>
  <xdr:twoCellAnchor editAs="oneCell">
    <xdr:from>
      <xdr:col>7</xdr:col>
      <xdr:colOff>695325</xdr:colOff>
      <xdr:row>167</xdr:row>
      <xdr:rowOff>57150</xdr:rowOff>
    </xdr:from>
    <xdr:to>
      <xdr:col>11</xdr:col>
      <xdr:colOff>15217</xdr:colOff>
      <xdr:row>167</xdr:row>
      <xdr:rowOff>58256</xdr:rowOff>
    </xdr:to>
    <xdr:pic>
      <xdr:nvPicPr>
        <xdr:cNvPr id="136" name="Grafik 135" hidden="1"/>
        <xdr:cNvPicPr>
          <a:picLocks noChangeAspect="1"/>
        </xdr:cNvPicPr>
      </xdr:nvPicPr>
      <xdr:blipFill>
        <a:blip xmlns:r="http://schemas.openxmlformats.org/officeDocument/2006/relationships" r:embed="rId1" cstate="print"/>
        <a:stretch>
          <a:fillRect/>
        </a:stretch>
      </xdr:blipFill>
      <xdr:spPr>
        <a:xfrm>
          <a:off x="2495550" y="38919150"/>
          <a:ext cx="834367" cy="1106"/>
        </a:xfrm>
        <a:prstGeom prst="rect">
          <a:avLst/>
        </a:prstGeom>
        <a:noFill/>
        <a:ln>
          <a:noFill/>
        </a:ln>
      </xdr:spPr>
    </xdr:pic>
    <xdr:clientData/>
  </xdr:twoCellAnchor>
  <xdr:twoCellAnchor editAs="oneCell">
    <xdr:from>
      <xdr:col>9</xdr:col>
      <xdr:colOff>695325</xdr:colOff>
      <xdr:row>167</xdr:row>
      <xdr:rowOff>57150</xdr:rowOff>
    </xdr:from>
    <xdr:to>
      <xdr:col>13</xdr:col>
      <xdr:colOff>15217</xdr:colOff>
      <xdr:row>167</xdr:row>
      <xdr:rowOff>58256</xdr:rowOff>
    </xdr:to>
    <xdr:pic>
      <xdr:nvPicPr>
        <xdr:cNvPr id="137" name="Grafik 136" hidden="1"/>
        <xdr:cNvPicPr>
          <a:picLocks noChangeAspect="1"/>
        </xdr:cNvPicPr>
      </xdr:nvPicPr>
      <xdr:blipFill>
        <a:blip xmlns:r="http://schemas.openxmlformats.org/officeDocument/2006/relationships" r:embed="rId1" cstate="print"/>
        <a:stretch>
          <a:fillRect/>
        </a:stretch>
      </xdr:blipFill>
      <xdr:spPr>
        <a:xfrm>
          <a:off x="3009900" y="38919150"/>
          <a:ext cx="834367" cy="1106"/>
        </a:xfrm>
        <a:prstGeom prst="rect">
          <a:avLst/>
        </a:prstGeom>
        <a:noFill/>
        <a:ln>
          <a:noFill/>
        </a:ln>
      </xdr:spPr>
    </xdr:pic>
    <xdr:clientData/>
  </xdr:twoCellAnchor>
  <xdr:twoCellAnchor editAs="oneCell">
    <xdr:from>
      <xdr:col>11</xdr:col>
      <xdr:colOff>695325</xdr:colOff>
      <xdr:row>167</xdr:row>
      <xdr:rowOff>57150</xdr:rowOff>
    </xdr:from>
    <xdr:to>
      <xdr:col>14</xdr:col>
      <xdr:colOff>320017</xdr:colOff>
      <xdr:row>167</xdr:row>
      <xdr:rowOff>58256</xdr:rowOff>
    </xdr:to>
    <xdr:pic>
      <xdr:nvPicPr>
        <xdr:cNvPr id="138" name="Grafik 137" hidden="1"/>
        <xdr:cNvPicPr>
          <a:picLocks noChangeAspect="1"/>
        </xdr:cNvPicPr>
      </xdr:nvPicPr>
      <xdr:blipFill>
        <a:blip xmlns:r="http://schemas.openxmlformats.org/officeDocument/2006/relationships" r:embed="rId1" cstate="print"/>
        <a:stretch>
          <a:fillRect/>
        </a:stretch>
      </xdr:blipFill>
      <xdr:spPr>
        <a:xfrm>
          <a:off x="3524250" y="38919150"/>
          <a:ext cx="834367" cy="1106"/>
        </a:xfrm>
        <a:prstGeom prst="rect">
          <a:avLst/>
        </a:prstGeom>
        <a:noFill/>
        <a:ln>
          <a:noFill/>
        </a:ln>
      </xdr:spPr>
    </xdr:pic>
    <xdr:clientData/>
  </xdr:twoCellAnchor>
  <xdr:twoCellAnchor editAs="oneCell">
    <xdr:from>
      <xdr:col>13</xdr:col>
      <xdr:colOff>695325</xdr:colOff>
      <xdr:row>167</xdr:row>
      <xdr:rowOff>57150</xdr:rowOff>
    </xdr:from>
    <xdr:to>
      <xdr:col>16</xdr:col>
      <xdr:colOff>272392</xdr:colOff>
      <xdr:row>167</xdr:row>
      <xdr:rowOff>58256</xdr:rowOff>
    </xdr:to>
    <xdr:pic>
      <xdr:nvPicPr>
        <xdr:cNvPr id="139" name="Grafik 138" hidden="1"/>
        <xdr:cNvPicPr>
          <a:picLocks noChangeAspect="1"/>
        </xdr:cNvPicPr>
      </xdr:nvPicPr>
      <xdr:blipFill>
        <a:blip xmlns:r="http://schemas.openxmlformats.org/officeDocument/2006/relationships" r:embed="rId1" cstate="print"/>
        <a:stretch>
          <a:fillRect/>
        </a:stretch>
      </xdr:blipFill>
      <xdr:spPr>
        <a:xfrm>
          <a:off x="4038600" y="38919150"/>
          <a:ext cx="834367" cy="1106"/>
        </a:xfrm>
        <a:prstGeom prst="rect">
          <a:avLst/>
        </a:prstGeom>
        <a:noFill/>
        <a:ln>
          <a:noFill/>
        </a:ln>
      </xdr:spPr>
    </xdr:pic>
    <xdr:clientData/>
  </xdr:twoCellAnchor>
  <xdr:twoCellAnchor editAs="oneCell">
    <xdr:from>
      <xdr:col>1</xdr:col>
      <xdr:colOff>695325</xdr:colOff>
      <xdr:row>177</xdr:row>
      <xdr:rowOff>57150</xdr:rowOff>
    </xdr:from>
    <xdr:to>
      <xdr:col>5</xdr:col>
      <xdr:colOff>15217</xdr:colOff>
      <xdr:row>177</xdr:row>
      <xdr:rowOff>58256</xdr:rowOff>
    </xdr:to>
    <xdr:pic>
      <xdr:nvPicPr>
        <xdr:cNvPr id="140" name="Grafik 139" hidden="1"/>
        <xdr:cNvPicPr>
          <a:picLocks noChangeAspect="1"/>
        </xdr:cNvPicPr>
      </xdr:nvPicPr>
      <xdr:blipFill>
        <a:blip xmlns:r="http://schemas.openxmlformats.org/officeDocument/2006/relationships" r:embed="rId1" cstate="print"/>
        <a:stretch>
          <a:fillRect/>
        </a:stretch>
      </xdr:blipFill>
      <xdr:spPr>
        <a:xfrm>
          <a:off x="952500" y="41252775"/>
          <a:ext cx="834367" cy="1106"/>
        </a:xfrm>
        <a:prstGeom prst="rect">
          <a:avLst/>
        </a:prstGeom>
        <a:noFill/>
        <a:ln>
          <a:noFill/>
        </a:ln>
      </xdr:spPr>
    </xdr:pic>
    <xdr:clientData/>
  </xdr:twoCellAnchor>
  <xdr:twoCellAnchor editAs="oneCell">
    <xdr:from>
      <xdr:col>3</xdr:col>
      <xdr:colOff>695325</xdr:colOff>
      <xdr:row>177</xdr:row>
      <xdr:rowOff>57150</xdr:rowOff>
    </xdr:from>
    <xdr:to>
      <xdr:col>7</xdr:col>
      <xdr:colOff>15217</xdr:colOff>
      <xdr:row>177</xdr:row>
      <xdr:rowOff>58256</xdr:rowOff>
    </xdr:to>
    <xdr:pic>
      <xdr:nvPicPr>
        <xdr:cNvPr id="141" name="Grafik 140" hidden="1"/>
        <xdr:cNvPicPr>
          <a:picLocks noChangeAspect="1"/>
        </xdr:cNvPicPr>
      </xdr:nvPicPr>
      <xdr:blipFill>
        <a:blip xmlns:r="http://schemas.openxmlformats.org/officeDocument/2006/relationships" r:embed="rId1" cstate="print"/>
        <a:stretch>
          <a:fillRect/>
        </a:stretch>
      </xdr:blipFill>
      <xdr:spPr>
        <a:xfrm>
          <a:off x="1466850" y="41252775"/>
          <a:ext cx="834367" cy="1106"/>
        </a:xfrm>
        <a:prstGeom prst="rect">
          <a:avLst/>
        </a:prstGeom>
        <a:noFill/>
        <a:ln>
          <a:noFill/>
        </a:ln>
      </xdr:spPr>
    </xdr:pic>
    <xdr:clientData/>
  </xdr:twoCellAnchor>
  <xdr:twoCellAnchor editAs="oneCell">
    <xdr:from>
      <xdr:col>5</xdr:col>
      <xdr:colOff>695325</xdr:colOff>
      <xdr:row>177</xdr:row>
      <xdr:rowOff>57150</xdr:rowOff>
    </xdr:from>
    <xdr:to>
      <xdr:col>9</xdr:col>
      <xdr:colOff>15217</xdr:colOff>
      <xdr:row>177</xdr:row>
      <xdr:rowOff>58256</xdr:rowOff>
    </xdr:to>
    <xdr:pic>
      <xdr:nvPicPr>
        <xdr:cNvPr id="142" name="Grafik 141" hidden="1"/>
        <xdr:cNvPicPr>
          <a:picLocks noChangeAspect="1"/>
        </xdr:cNvPicPr>
      </xdr:nvPicPr>
      <xdr:blipFill>
        <a:blip xmlns:r="http://schemas.openxmlformats.org/officeDocument/2006/relationships" r:embed="rId1" cstate="print"/>
        <a:stretch>
          <a:fillRect/>
        </a:stretch>
      </xdr:blipFill>
      <xdr:spPr>
        <a:xfrm>
          <a:off x="1981200" y="41252775"/>
          <a:ext cx="834367" cy="1106"/>
        </a:xfrm>
        <a:prstGeom prst="rect">
          <a:avLst/>
        </a:prstGeom>
        <a:noFill/>
        <a:ln>
          <a:noFill/>
        </a:ln>
      </xdr:spPr>
    </xdr:pic>
    <xdr:clientData/>
  </xdr:twoCellAnchor>
  <xdr:twoCellAnchor editAs="oneCell">
    <xdr:from>
      <xdr:col>7</xdr:col>
      <xdr:colOff>695325</xdr:colOff>
      <xdr:row>177</xdr:row>
      <xdr:rowOff>57150</xdr:rowOff>
    </xdr:from>
    <xdr:to>
      <xdr:col>11</xdr:col>
      <xdr:colOff>15217</xdr:colOff>
      <xdr:row>177</xdr:row>
      <xdr:rowOff>58256</xdr:rowOff>
    </xdr:to>
    <xdr:pic>
      <xdr:nvPicPr>
        <xdr:cNvPr id="143" name="Grafik 142" hidden="1"/>
        <xdr:cNvPicPr>
          <a:picLocks noChangeAspect="1"/>
        </xdr:cNvPicPr>
      </xdr:nvPicPr>
      <xdr:blipFill>
        <a:blip xmlns:r="http://schemas.openxmlformats.org/officeDocument/2006/relationships" r:embed="rId1" cstate="print"/>
        <a:stretch>
          <a:fillRect/>
        </a:stretch>
      </xdr:blipFill>
      <xdr:spPr>
        <a:xfrm>
          <a:off x="2495550" y="41252775"/>
          <a:ext cx="834367" cy="1106"/>
        </a:xfrm>
        <a:prstGeom prst="rect">
          <a:avLst/>
        </a:prstGeom>
        <a:noFill/>
        <a:ln>
          <a:noFill/>
        </a:ln>
      </xdr:spPr>
    </xdr:pic>
    <xdr:clientData/>
  </xdr:twoCellAnchor>
  <xdr:twoCellAnchor editAs="oneCell">
    <xdr:from>
      <xdr:col>9</xdr:col>
      <xdr:colOff>695325</xdr:colOff>
      <xdr:row>177</xdr:row>
      <xdr:rowOff>57150</xdr:rowOff>
    </xdr:from>
    <xdr:to>
      <xdr:col>13</xdr:col>
      <xdr:colOff>15217</xdr:colOff>
      <xdr:row>177</xdr:row>
      <xdr:rowOff>58256</xdr:rowOff>
    </xdr:to>
    <xdr:pic>
      <xdr:nvPicPr>
        <xdr:cNvPr id="144" name="Grafik 143" hidden="1"/>
        <xdr:cNvPicPr>
          <a:picLocks noChangeAspect="1"/>
        </xdr:cNvPicPr>
      </xdr:nvPicPr>
      <xdr:blipFill>
        <a:blip xmlns:r="http://schemas.openxmlformats.org/officeDocument/2006/relationships" r:embed="rId1" cstate="print"/>
        <a:stretch>
          <a:fillRect/>
        </a:stretch>
      </xdr:blipFill>
      <xdr:spPr>
        <a:xfrm>
          <a:off x="3009900" y="41252775"/>
          <a:ext cx="834367" cy="1106"/>
        </a:xfrm>
        <a:prstGeom prst="rect">
          <a:avLst/>
        </a:prstGeom>
        <a:noFill/>
        <a:ln>
          <a:noFill/>
        </a:ln>
      </xdr:spPr>
    </xdr:pic>
    <xdr:clientData/>
  </xdr:twoCellAnchor>
  <xdr:twoCellAnchor editAs="oneCell">
    <xdr:from>
      <xdr:col>11</xdr:col>
      <xdr:colOff>695325</xdr:colOff>
      <xdr:row>177</xdr:row>
      <xdr:rowOff>57150</xdr:rowOff>
    </xdr:from>
    <xdr:to>
      <xdr:col>14</xdr:col>
      <xdr:colOff>320017</xdr:colOff>
      <xdr:row>177</xdr:row>
      <xdr:rowOff>58256</xdr:rowOff>
    </xdr:to>
    <xdr:pic>
      <xdr:nvPicPr>
        <xdr:cNvPr id="145" name="Grafik 144" hidden="1"/>
        <xdr:cNvPicPr>
          <a:picLocks noChangeAspect="1"/>
        </xdr:cNvPicPr>
      </xdr:nvPicPr>
      <xdr:blipFill>
        <a:blip xmlns:r="http://schemas.openxmlformats.org/officeDocument/2006/relationships" r:embed="rId1" cstate="print"/>
        <a:stretch>
          <a:fillRect/>
        </a:stretch>
      </xdr:blipFill>
      <xdr:spPr>
        <a:xfrm>
          <a:off x="3524250" y="41252775"/>
          <a:ext cx="834367" cy="1106"/>
        </a:xfrm>
        <a:prstGeom prst="rect">
          <a:avLst/>
        </a:prstGeom>
        <a:noFill/>
        <a:ln>
          <a:noFill/>
        </a:ln>
      </xdr:spPr>
    </xdr:pic>
    <xdr:clientData/>
  </xdr:twoCellAnchor>
  <xdr:twoCellAnchor editAs="oneCell">
    <xdr:from>
      <xdr:col>13</xdr:col>
      <xdr:colOff>695325</xdr:colOff>
      <xdr:row>177</xdr:row>
      <xdr:rowOff>57150</xdr:rowOff>
    </xdr:from>
    <xdr:to>
      <xdr:col>16</xdr:col>
      <xdr:colOff>272392</xdr:colOff>
      <xdr:row>177</xdr:row>
      <xdr:rowOff>58256</xdr:rowOff>
    </xdr:to>
    <xdr:pic>
      <xdr:nvPicPr>
        <xdr:cNvPr id="146" name="Grafik 145" hidden="1"/>
        <xdr:cNvPicPr>
          <a:picLocks noChangeAspect="1"/>
        </xdr:cNvPicPr>
      </xdr:nvPicPr>
      <xdr:blipFill>
        <a:blip xmlns:r="http://schemas.openxmlformats.org/officeDocument/2006/relationships" r:embed="rId1" cstate="print"/>
        <a:stretch>
          <a:fillRect/>
        </a:stretch>
      </xdr:blipFill>
      <xdr:spPr>
        <a:xfrm>
          <a:off x="4038600" y="41252775"/>
          <a:ext cx="834367" cy="1106"/>
        </a:xfrm>
        <a:prstGeom prst="rect">
          <a:avLst/>
        </a:prstGeom>
        <a:noFill/>
        <a:ln>
          <a:noFill/>
        </a:ln>
      </xdr:spPr>
    </xdr:pic>
    <xdr:clientData/>
  </xdr:twoCellAnchor>
  <xdr:twoCellAnchor editAs="oneCell">
    <xdr:from>
      <xdr:col>3</xdr:col>
      <xdr:colOff>581024</xdr:colOff>
      <xdr:row>188</xdr:row>
      <xdr:rowOff>85724</xdr:rowOff>
    </xdr:from>
    <xdr:to>
      <xdr:col>14</xdr:col>
      <xdr:colOff>72366</xdr:colOff>
      <xdr:row>188</xdr:row>
      <xdr:rowOff>88428</xdr:rowOff>
    </xdr:to>
    <xdr:pic>
      <xdr:nvPicPr>
        <xdr:cNvPr id="147" name="Grafik 146" hidden="1"/>
        <xdr:cNvPicPr>
          <a:picLocks noChangeAspect="1"/>
        </xdr:cNvPicPr>
      </xdr:nvPicPr>
      <xdr:blipFill>
        <a:blip xmlns:r="http://schemas.openxmlformats.org/officeDocument/2006/relationships" r:embed="rId1" cstate="print"/>
        <a:stretch>
          <a:fillRect/>
        </a:stretch>
      </xdr:blipFill>
      <xdr:spPr>
        <a:xfrm>
          <a:off x="1466849" y="43814999"/>
          <a:ext cx="2644117" cy="2704"/>
        </a:xfrm>
        <a:prstGeom prst="rect">
          <a:avLst/>
        </a:prstGeom>
        <a:noFill/>
        <a:ln>
          <a:noFill/>
        </a:ln>
      </xdr:spPr>
    </xdr:pic>
    <xdr:clientData/>
  </xdr:twoCellAnchor>
  <xdr:twoCellAnchor editAs="oneCell">
    <xdr:from>
      <xdr:col>1</xdr:col>
      <xdr:colOff>695325</xdr:colOff>
      <xdr:row>187</xdr:row>
      <xdr:rowOff>57150</xdr:rowOff>
    </xdr:from>
    <xdr:to>
      <xdr:col>5</xdr:col>
      <xdr:colOff>15217</xdr:colOff>
      <xdr:row>187</xdr:row>
      <xdr:rowOff>58256</xdr:rowOff>
    </xdr:to>
    <xdr:pic>
      <xdr:nvPicPr>
        <xdr:cNvPr id="148" name="Grafik 147" hidden="1"/>
        <xdr:cNvPicPr>
          <a:picLocks noChangeAspect="1"/>
        </xdr:cNvPicPr>
      </xdr:nvPicPr>
      <xdr:blipFill>
        <a:blip xmlns:r="http://schemas.openxmlformats.org/officeDocument/2006/relationships" r:embed="rId1" cstate="print"/>
        <a:stretch>
          <a:fillRect/>
        </a:stretch>
      </xdr:blipFill>
      <xdr:spPr>
        <a:xfrm>
          <a:off x="952500" y="43595925"/>
          <a:ext cx="834367" cy="1106"/>
        </a:xfrm>
        <a:prstGeom prst="rect">
          <a:avLst/>
        </a:prstGeom>
        <a:noFill/>
        <a:ln>
          <a:noFill/>
        </a:ln>
      </xdr:spPr>
    </xdr:pic>
    <xdr:clientData/>
  </xdr:twoCellAnchor>
  <xdr:twoCellAnchor editAs="oneCell">
    <xdr:from>
      <xdr:col>0</xdr:col>
      <xdr:colOff>1</xdr:colOff>
      <xdr:row>246</xdr:row>
      <xdr:rowOff>198436</xdr:rowOff>
    </xdr:from>
    <xdr:to>
      <xdr:col>0</xdr:col>
      <xdr:colOff>349251</xdr:colOff>
      <xdr:row>253</xdr:row>
      <xdr:rowOff>314325</xdr:rowOff>
    </xdr:to>
    <xdr:pic>
      <xdr:nvPicPr>
        <xdr:cNvPr id="149"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7538936"/>
          <a:ext cx="349250" cy="1697039"/>
        </a:xfrm>
        <a:prstGeom prst="rect">
          <a:avLst/>
        </a:prstGeom>
        <a:noFill/>
        <a:ln w="9525">
          <a:noFill/>
          <a:miter lim="800000"/>
          <a:headEnd/>
          <a:tailEnd/>
        </a:ln>
      </xdr:spPr>
    </xdr:pic>
    <xdr:clientData/>
  </xdr:twoCellAnchor>
  <xdr:twoCellAnchor editAs="oneCell">
    <xdr:from>
      <xdr:col>0</xdr:col>
      <xdr:colOff>0</xdr:colOff>
      <xdr:row>237</xdr:row>
      <xdr:rowOff>1584</xdr:rowOff>
    </xdr:from>
    <xdr:to>
      <xdr:col>0</xdr:col>
      <xdr:colOff>341313</xdr:colOff>
      <xdr:row>243</xdr:row>
      <xdr:rowOff>314324</xdr:rowOff>
    </xdr:to>
    <xdr:pic>
      <xdr:nvPicPr>
        <xdr:cNvPr id="150"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5208484"/>
          <a:ext cx="341313" cy="1693865"/>
        </a:xfrm>
        <a:prstGeom prst="rect">
          <a:avLst/>
        </a:prstGeom>
        <a:noFill/>
        <a:ln w="9525">
          <a:noFill/>
          <a:miter lim="800000"/>
          <a:headEnd/>
          <a:tailEnd/>
        </a:ln>
      </xdr:spPr>
    </xdr:pic>
    <xdr:clientData/>
  </xdr:twoCellAnchor>
  <xdr:twoCellAnchor editAs="oneCell">
    <xdr:from>
      <xdr:col>0</xdr:col>
      <xdr:colOff>1</xdr:colOff>
      <xdr:row>226</xdr:row>
      <xdr:rowOff>198436</xdr:rowOff>
    </xdr:from>
    <xdr:to>
      <xdr:col>0</xdr:col>
      <xdr:colOff>357189</xdr:colOff>
      <xdr:row>233</xdr:row>
      <xdr:rowOff>381000</xdr:rowOff>
    </xdr:to>
    <xdr:pic>
      <xdr:nvPicPr>
        <xdr:cNvPr id="151" name="Picture 54"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52871686"/>
          <a:ext cx="357188" cy="1763714"/>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349250</xdr:colOff>
      <xdr:row>223</xdr:row>
      <xdr:rowOff>352425</xdr:rowOff>
    </xdr:to>
    <xdr:pic>
      <xdr:nvPicPr>
        <xdr:cNvPr id="152" name="Picture 55"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0539650"/>
          <a:ext cx="349250" cy="1733550"/>
        </a:xfrm>
        <a:prstGeom prst="rect">
          <a:avLst/>
        </a:prstGeom>
        <a:noFill/>
        <a:ln w="9525">
          <a:noFill/>
          <a:miter lim="800000"/>
          <a:headEnd/>
          <a:tailEnd/>
        </a:ln>
      </xdr:spPr>
    </xdr:pic>
    <xdr:clientData/>
  </xdr:twoCellAnchor>
  <xdr:twoCellAnchor editAs="oneCell">
    <xdr:from>
      <xdr:col>0</xdr:col>
      <xdr:colOff>1</xdr:colOff>
      <xdr:row>197</xdr:row>
      <xdr:rowOff>1586</xdr:rowOff>
    </xdr:from>
    <xdr:to>
      <xdr:col>0</xdr:col>
      <xdr:colOff>357189</xdr:colOff>
      <xdr:row>203</xdr:row>
      <xdr:rowOff>352425</xdr:rowOff>
    </xdr:to>
    <xdr:pic>
      <xdr:nvPicPr>
        <xdr:cNvPr id="153"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45873986"/>
          <a:ext cx="357188" cy="1731964"/>
        </a:xfrm>
        <a:prstGeom prst="rect">
          <a:avLst/>
        </a:prstGeom>
        <a:noFill/>
        <a:ln w="9525">
          <a:noFill/>
          <a:miter lim="800000"/>
          <a:headEnd/>
          <a:tailEnd/>
        </a:ln>
      </xdr:spPr>
    </xdr:pic>
    <xdr:clientData/>
  </xdr:twoCellAnchor>
  <xdr:twoCellAnchor editAs="oneCell">
    <xdr:from>
      <xdr:col>0</xdr:col>
      <xdr:colOff>0</xdr:colOff>
      <xdr:row>187</xdr:row>
      <xdr:rowOff>0</xdr:rowOff>
    </xdr:from>
    <xdr:to>
      <xdr:col>0</xdr:col>
      <xdr:colOff>333375</xdr:colOff>
      <xdr:row>193</xdr:row>
      <xdr:rowOff>323850</xdr:rowOff>
    </xdr:to>
    <xdr:pic>
      <xdr:nvPicPr>
        <xdr:cNvPr id="154"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43538775"/>
          <a:ext cx="333375" cy="1704975"/>
        </a:xfrm>
        <a:prstGeom prst="rect">
          <a:avLst/>
        </a:prstGeom>
        <a:noFill/>
        <a:ln w="9525">
          <a:noFill/>
          <a:miter lim="800000"/>
          <a:headEnd/>
          <a:tailEnd/>
        </a:ln>
      </xdr:spPr>
    </xdr:pic>
    <xdr:clientData/>
  </xdr:twoCellAnchor>
  <xdr:twoCellAnchor editAs="oneCell">
    <xdr:from>
      <xdr:col>0</xdr:col>
      <xdr:colOff>19050</xdr:colOff>
      <xdr:row>206</xdr:row>
      <xdr:rowOff>190499</xdr:rowOff>
    </xdr:from>
    <xdr:to>
      <xdr:col>0</xdr:col>
      <xdr:colOff>331470</xdr:colOff>
      <xdr:row>213</xdr:row>
      <xdr:rowOff>390525</xdr:rowOff>
    </xdr:to>
    <xdr:pic>
      <xdr:nvPicPr>
        <xdr:cNvPr id="155" name="Picture 57"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9050" y="48196499"/>
          <a:ext cx="312420" cy="1781176"/>
        </a:xfrm>
        <a:prstGeom prst="rect">
          <a:avLst/>
        </a:prstGeom>
        <a:noFill/>
        <a:ln w="9525">
          <a:noFill/>
          <a:miter lim="800000"/>
          <a:headEnd/>
          <a:tailEnd/>
        </a:ln>
      </xdr:spPr>
    </xdr:pic>
    <xdr:clientData/>
  </xdr:twoCellAnchor>
  <xdr:twoCellAnchor editAs="oneCell">
    <xdr:from>
      <xdr:col>0</xdr:col>
      <xdr:colOff>1</xdr:colOff>
      <xdr:row>266</xdr:row>
      <xdr:rowOff>198436</xdr:rowOff>
    </xdr:from>
    <xdr:to>
      <xdr:col>0</xdr:col>
      <xdr:colOff>357189</xdr:colOff>
      <xdr:row>273</xdr:row>
      <xdr:rowOff>342900</xdr:rowOff>
    </xdr:to>
    <xdr:pic>
      <xdr:nvPicPr>
        <xdr:cNvPr id="15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2206186"/>
          <a:ext cx="357188" cy="1725614"/>
        </a:xfrm>
        <a:prstGeom prst="rect">
          <a:avLst/>
        </a:prstGeom>
        <a:noFill/>
        <a:ln w="9525">
          <a:noFill/>
          <a:miter lim="800000"/>
          <a:headEnd/>
          <a:tailEnd/>
        </a:ln>
      </xdr:spPr>
    </xdr:pic>
    <xdr:clientData/>
  </xdr:twoCellAnchor>
  <xdr:twoCellAnchor editAs="oneCell">
    <xdr:from>
      <xdr:col>0</xdr:col>
      <xdr:colOff>0</xdr:colOff>
      <xdr:row>256</xdr:row>
      <xdr:rowOff>180913</xdr:rowOff>
    </xdr:from>
    <xdr:to>
      <xdr:col>0</xdr:col>
      <xdr:colOff>341313</xdr:colOff>
      <xdr:row>263</xdr:row>
      <xdr:rowOff>238125</xdr:rowOff>
    </xdr:to>
    <xdr:pic>
      <xdr:nvPicPr>
        <xdr:cNvPr id="157" name="Picture 53"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59855038"/>
          <a:ext cx="341313" cy="1638362"/>
        </a:xfrm>
        <a:prstGeom prst="rect">
          <a:avLst/>
        </a:prstGeom>
        <a:noFill/>
        <a:ln w="9525">
          <a:noFill/>
          <a:miter lim="800000"/>
          <a:headEnd/>
          <a:tailEnd/>
        </a:ln>
      </xdr:spPr>
    </xdr:pic>
    <xdr:clientData/>
  </xdr:twoCellAnchor>
  <xdr:twoCellAnchor editAs="oneCell">
    <xdr:from>
      <xdr:col>3</xdr:col>
      <xdr:colOff>695325</xdr:colOff>
      <xdr:row>187</xdr:row>
      <xdr:rowOff>57150</xdr:rowOff>
    </xdr:from>
    <xdr:to>
      <xdr:col>7</xdr:col>
      <xdr:colOff>15217</xdr:colOff>
      <xdr:row>187</xdr:row>
      <xdr:rowOff>58256</xdr:rowOff>
    </xdr:to>
    <xdr:pic>
      <xdr:nvPicPr>
        <xdr:cNvPr id="158" name="Grafik 157" hidden="1"/>
        <xdr:cNvPicPr>
          <a:picLocks noChangeAspect="1"/>
        </xdr:cNvPicPr>
      </xdr:nvPicPr>
      <xdr:blipFill>
        <a:blip xmlns:r="http://schemas.openxmlformats.org/officeDocument/2006/relationships" r:embed="rId1" cstate="print"/>
        <a:stretch>
          <a:fillRect/>
        </a:stretch>
      </xdr:blipFill>
      <xdr:spPr>
        <a:xfrm>
          <a:off x="1466850" y="43595925"/>
          <a:ext cx="834367" cy="1106"/>
        </a:xfrm>
        <a:prstGeom prst="rect">
          <a:avLst/>
        </a:prstGeom>
        <a:noFill/>
        <a:ln>
          <a:noFill/>
        </a:ln>
      </xdr:spPr>
    </xdr:pic>
    <xdr:clientData/>
  </xdr:twoCellAnchor>
  <xdr:twoCellAnchor editAs="oneCell">
    <xdr:from>
      <xdr:col>5</xdr:col>
      <xdr:colOff>695325</xdr:colOff>
      <xdr:row>187</xdr:row>
      <xdr:rowOff>57150</xdr:rowOff>
    </xdr:from>
    <xdr:to>
      <xdr:col>9</xdr:col>
      <xdr:colOff>15217</xdr:colOff>
      <xdr:row>187</xdr:row>
      <xdr:rowOff>58256</xdr:rowOff>
    </xdr:to>
    <xdr:pic>
      <xdr:nvPicPr>
        <xdr:cNvPr id="159" name="Grafik 158" hidden="1"/>
        <xdr:cNvPicPr>
          <a:picLocks noChangeAspect="1"/>
        </xdr:cNvPicPr>
      </xdr:nvPicPr>
      <xdr:blipFill>
        <a:blip xmlns:r="http://schemas.openxmlformats.org/officeDocument/2006/relationships" r:embed="rId1" cstate="print"/>
        <a:stretch>
          <a:fillRect/>
        </a:stretch>
      </xdr:blipFill>
      <xdr:spPr>
        <a:xfrm>
          <a:off x="1981200" y="43595925"/>
          <a:ext cx="834367" cy="1106"/>
        </a:xfrm>
        <a:prstGeom prst="rect">
          <a:avLst/>
        </a:prstGeom>
        <a:noFill/>
        <a:ln>
          <a:noFill/>
        </a:ln>
      </xdr:spPr>
    </xdr:pic>
    <xdr:clientData/>
  </xdr:twoCellAnchor>
  <xdr:twoCellAnchor editAs="oneCell">
    <xdr:from>
      <xdr:col>7</xdr:col>
      <xdr:colOff>695325</xdr:colOff>
      <xdr:row>187</xdr:row>
      <xdr:rowOff>57150</xdr:rowOff>
    </xdr:from>
    <xdr:to>
      <xdr:col>11</xdr:col>
      <xdr:colOff>15217</xdr:colOff>
      <xdr:row>187</xdr:row>
      <xdr:rowOff>58256</xdr:rowOff>
    </xdr:to>
    <xdr:pic>
      <xdr:nvPicPr>
        <xdr:cNvPr id="160" name="Grafik 159" hidden="1"/>
        <xdr:cNvPicPr>
          <a:picLocks noChangeAspect="1"/>
        </xdr:cNvPicPr>
      </xdr:nvPicPr>
      <xdr:blipFill>
        <a:blip xmlns:r="http://schemas.openxmlformats.org/officeDocument/2006/relationships" r:embed="rId1" cstate="print"/>
        <a:stretch>
          <a:fillRect/>
        </a:stretch>
      </xdr:blipFill>
      <xdr:spPr>
        <a:xfrm>
          <a:off x="2495550" y="43595925"/>
          <a:ext cx="834367" cy="1106"/>
        </a:xfrm>
        <a:prstGeom prst="rect">
          <a:avLst/>
        </a:prstGeom>
        <a:noFill/>
        <a:ln>
          <a:noFill/>
        </a:ln>
      </xdr:spPr>
    </xdr:pic>
    <xdr:clientData/>
  </xdr:twoCellAnchor>
  <xdr:twoCellAnchor editAs="oneCell">
    <xdr:from>
      <xdr:col>9</xdr:col>
      <xdr:colOff>695325</xdr:colOff>
      <xdr:row>187</xdr:row>
      <xdr:rowOff>57150</xdr:rowOff>
    </xdr:from>
    <xdr:to>
      <xdr:col>13</xdr:col>
      <xdr:colOff>15217</xdr:colOff>
      <xdr:row>187</xdr:row>
      <xdr:rowOff>58256</xdr:rowOff>
    </xdr:to>
    <xdr:pic>
      <xdr:nvPicPr>
        <xdr:cNvPr id="161" name="Grafik 160" hidden="1"/>
        <xdr:cNvPicPr>
          <a:picLocks noChangeAspect="1"/>
        </xdr:cNvPicPr>
      </xdr:nvPicPr>
      <xdr:blipFill>
        <a:blip xmlns:r="http://schemas.openxmlformats.org/officeDocument/2006/relationships" r:embed="rId1" cstate="print"/>
        <a:stretch>
          <a:fillRect/>
        </a:stretch>
      </xdr:blipFill>
      <xdr:spPr>
        <a:xfrm>
          <a:off x="3009900" y="43595925"/>
          <a:ext cx="834367" cy="1106"/>
        </a:xfrm>
        <a:prstGeom prst="rect">
          <a:avLst/>
        </a:prstGeom>
        <a:noFill/>
        <a:ln>
          <a:noFill/>
        </a:ln>
      </xdr:spPr>
    </xdr:pic>
    <xdr:clientData/>
  </xdr:twoCellAnchor>
  <xdr:twoCellAnchor editAs="oneCell">
    <xdr:from>
      <xdr:col>11</xdr:col>
      <xdr:colOff>695325</xdr:colOff>
      <xdr:row>187</xdr:row>
      <xdr:rowOff>57150</xdr:rowOff>
    </xdr:from>
    <xdr:to>
      <xdr:col>14</xdr:col>
      <xdr:colOff>320017</xdr:colOff>
      <xdr:row>187</xdr:row>
      <xdr:rowOff>58256</xdr:rowOff>
    </xdr:to>
    <xdr:pic>
      <xdr:nvPicPr>
        <xdr:cNvPr id="162" name="Grafik 161" hidden="1"/>
        <xdr:cNvPicPr>
          <a:picLocks noChangeAspect="1"/>
        </xdr:cNvPicPr>
      </xdr:nvPicPr>
      <xdr:blipFill>
        <a:blip xmlns:r="http://schemas.openxmlformats.org/officeDocument/2006/relationships" r:embed="rId1" cstate="print"/>
        <a:stretch>
          <a:fillRect/>
        </a:stretch>
      </xdr:blipFill>
      <xdr:spPr>
        <a:xfrm>
          <a:off x="3524250" y="43595925"/>
          <a:ext cx="834367" cy="1106"/>
        </a:xfrm>
        <a:prstGeom prst="rect">
          <a:avLst/>
        </a:prstGeom>
        <a:noFill/>
        <a:ln>
          <a:noFill/>
        </a:ln>
      </xdr:spPr>
    </xdr:pic>
    <xdr:clientData/>
  </xdr:twoCellAnchor>
  <xdr:twoCellAnchor editAs="oneCell">
    <xdr:from>
      <xdr:col>13</xdr:col>
      <xdr:colOff>695325</xdr:colOff>
      <xdr:row>187</xdr:row>
      <xdr:rowOff>57150</xdr:rowOff>
    </xdr:from>
    <xdr:to>
      <xdr:col>16</xdr:col>
      <xdr:colOff>272392</xdr:colOff>
      <xdr:row>187</xdr:row>
      <xdr:rowOff>58256</xdr:rowOff>
    </xdr:to>
    <xdr:pic>
      <xdr:nvPicPr>
        <xdr:cNvPr id="163" name="Grafik 162" hidden="1"/>
        <xdr:cNvPicPr>
          <a:picLocks noChangeAspect="1"/>
        </xdr:cNvPicPr>
      </xdr:nvPicPr>
      <xdr:blipFill>
        <a:blip xmlns:r="http://schemas.openxmlformats.org/officeDocument/2006/relationships" r:embed="rId1" cstate="print"/>
        <a:stretch>
          <a:fillRect/>
        </a:stretch>
      </xdr:blipFill>
      <xdr:spPr>
        <a:xfrm>
          <a:off x="4038600" y="43595925"/>
          <a:ext cx="834367" cy="1106"/>
        </a:xfrm>
        <a:prstGeom prst="rect">
          <a:avLst/>
        </a:prstGeom>
        <a:noFill/>
        <a:ln>
          <a:noFill/>
        </a:ln>
      </xdr:spPr>
    </xdr:pic>
    <xdr:clientData/>
  </xdr:twoCellAnchor>
  <xdr:twoCellAnchor editAs="oneCell">
    <xdr:from>
      <xdr:col>1</xdr:col>
      <xdr:colOff>695325</xdr:colOff>
      <xdr:row>197</xdr:row>
      <xdr:rowOff>57150</xdr:rowOff>
    </xdr:from>
    <xdr:to>
      <xdr:col>5</xdr:col>
      <xdr:colOff>15217</xdr:colOff>
      <xdr:row>197</xdr:row>
      <xdr:rowOff>58256</xdr:rowOff>
    </xdr:to>
    <xdr:pic>
      <xdr:nvPicPr>
        <xdr:cNvPr id="164" name="Grafik 163" hidden="1"/>
        <xdr:cNvPicPr>
          <a:picLocks noChangeAspect="1"/>
        </xdr:cNvPicPr>
      </xdr:nvPicPr>
      <xdr:blipFill>
        <a:blip xmlns:r="http://schemas.openxmlformats.org/officeDocument/2006/relationships" r:embed="rId1" cstate="print"/>
        <a:stretch>
          <a:fillRect/>
        </a:stretch>
      </xdr:blipFill>
      <xdr:spPr>
        <a:xfrm>
          <a:off x="952500" y="45929550"/>
          <a:ext cx="834367" cy="1106"/>
        </a:xfrm>
        <a:prstGeom prst="rect">
          <a:avLst/>
        </a:prstGeom>
        <a:noFill/>
        <a:ln>
          <a:noFill/>
        </a:ln>
      </xdr:spPr>
    </xdr:pic>
    <xdr:clientData/>
  </xdr:twoCellAnchor>
  <xdr:twoCellAnchor editAs="oneCell">
    <xdr:from>
      <xdr:col>3</xdr:col>
      <xdr:colOff>695325</xdr:colOff>
      <xdr:row>197</xdr:row>
      <xdr:rowOff>57150</xdr:rowOff>
    </xdr:from>
    <xdr:to>
      <xdr:col>7</xdr:col>
      <xdr:colOff>15217</xdr:colOff>
      <xdr:row>197</xdr:row>
      <xdr:rowOff>58256</xdr:rowOff>
    </xdr:to>
    <xdr:pic>
      <xdr:nvPicPr>
        <xdr:cNvPr id="165" name="Grafik 164" hidden="1"/>
        <xdr:cNvPicPr>
          <a:picLocks noChangeAspect="1"/>
        </xdr:cNvPicPr>
      </xdr:nvPicPr>
      <xdr:blipFill>
        <a:blip xmlns:r="http://schemas.openxmlformats.org/officeDocument/2006/relationships" r:embed="rId1" cstate="print"/>
        <a:stretch>
          <a:fillRect/>
        </a:stretch>
      </xdr:blipFill>
      <xdr:spPr>
        <a:xfrm>
          <a:off x="1466850" y="45929550"/>
          <a:ext cx="834367" cy="1106"/>
        </a:xfrm>
        <a:prstGeom prst="rect">
          <a:avLst/>
        </a:prstGeom>
        <a:noFill/>
        <a:ln>
          <a:noFill/>
        </a:ln>
      </xdr:spPr>
    </xdr:pic>
    <xdr:clientData/>
  </xdr:twoCellAnchor>
  <xdr:twoCellAnchor editAs="oneCell">
    <xdr:from>
      <xdr:col>5</xdr:col>
      <xdr:colOff>695325</xdr:colOff>
      <xdr:row>197</xdr:row>
      <xdr:rowOff>57150</xdr:rowOff>
    </xdr:from>
    <xdr:to>
      <xdr:col>9</xdr:col>
      <xdr:colOff>15217</xdr:colOff>
      <xdr:row>197</xdr:row>
      <xdr:rowOff>58256</xdr:rowOff>
    </xdr:to>
    <xdr:pic>
      <xdr:nvPicPr>
        <xdr:cNvPr id="166" name="Grafik 165" hidden="1"/>
        <xdr:cNvPicPr>
          <a:picLocks noChangeAspect="1"/>
        </xdr:cNvPicPr>
      </xdr:nvPicPr>
      <xdr:blipFill>
        <a:blip xmlns:r="http://schemas.openxmlformats.org/officeDocument/2006/relationships" r:embed="rId1" cstate="print"/>
        <a:stretch>
          <a:fillRect/>
        </a:stretch>
      </xdr:blipFill>
      <xdr:spPr>
        <a:xfrm>
          <a:off x="1981200" y="45929550"/>
          <a:ext cx="834367" cy="1106"/>
        </a:xfrm>
        <a:prstGeom prst="rect">
          <a:avLst/>
        </a:prstGeom>
        <a:noFill/>
        <a:ln>
          <a:noFill/>
        </a:ln>
      </xdr:spPr>
    </xdr:pic>
    <xdr:clientData/>
  </xdr:twoCellAnchor>
  <xdr:twoCellAnchor editAs="oneCell">
    <xdr:from>
      <xdr:col>7</xdr:col>
      <xdr:colOff>695325</xdr:colOff>
      <xdr:row>197</xdr:row>
      <xdr:rowOff>57150</xdr:rowOff>
    </xdr:from>
    <xdr:to>
      <xdr:col>11</xdr:col>
      <xdr:colOff>15217</xdr:colOff>
      <xdr:row>197</xdr:row>
      <xdr:rowOff>58256</xdr:rowOff>
    </xdr:to>
    <xdr:pic>
      <xdr:nvPicPr>
        <xdr:cNvPr id="167" name="Grafik 166" hidden="1"/>
        <xdr:cNvPicPr>
          <a:picLocks noChangeAspect="1"/>
        </xdr:cNvPicPr>
      </xdr:nvPicPr>
      <xdr:blipFill>
        <a:blip xmlns:r="http://schemas.openxmlformats.org/officeDocument/2006/relationships" r:embed="rId1" cstate="print"/>
        <a:stretch>
          <a:fillRect/>
        </a:stretch>
      </xdr:blipFill>
      <xdr:spPr>
        <a:xfrm>
          <a:off x="2495550" y="45929550"/>
          <a:ext cx="834367" cy="1106"/>
        </a:xfrm>
        <a:prstGeom prst="rect">
          <a:avLst/>
        </a:prstGeom>
        <a:noFill/>
        <a:ln>
          <a:noFill/>
        </a:ln>
      </xdr:spPr>
    </xdr:pic>
    <xdr:clientData/>
  </xdr:twoCellAnchor>
  <xdr:twoCellAnchor editAs="oneCell">
    <xdr:from>
      <xdr:col>9</xdr:col>
      <xdr:colOff>695325</xdr:colOff>
      <xdr:row>197</xdr:row>
      <xdr:rowOff>57150</xdr:rowOff>
    </xdr:from>
    <xdr:to>
      <xdr:col>13</xdr:col>
      <xdr:colOff>15217</xdr:colOff>
      <xdr:row>197</xdr:row>
      <xdr:rowOff>58256</xdr:rowOff>
    </xdr:to>
    <xdr:pic>
      <xdr:nvPicPr>
        <xdr:cNvPr id="168" name="Grafik 167" hidden="1"/>
        <xdr:cNvPicPr>
          <a:picLocks noChangeAspect="1"/>
        </xdr:cNvPicPr>
      </xdr:nvPicPr>
      <xdr:blipFill>
        <a:blip xmlns:r="http://schemas.openxmlformats.org/officeDocument/2006/relationships" r:embed="rId1" cstate="print"/>
        <a:stretch>
          <a:fillRect/>
        </a:stretch>
      </xdr:blipFill>
      <xdr:spPr>
        <a:xfrm>
          <a:off x="3009900" y="45929550"/>
          <a:ext cx="834367" cy="1106"/>
        </a:xfrm>
        <a:prstGeom prst="rect">
          <a:avLst/>
        </a:prstGeom>
        <a:noFill/>
        <a:ln>
          <a:noFill/>
        </a:ln>
      </xdr:spPr>
    </xdr:pic>
    <xdr:clientData/>
  </xdr:twoCellAnchor>
  <xdr:twoCellAnchor editAs="oneCell">
    <xdr:from>
      <xdr:col>11</xdr:col>
      <xdr:colOff>695325</xdr:colOff>
      <xdr:row>197</xdr:row>
      <xdr:rowOff>57150</xdr:rowOff>
    </xdr:from>
    <xdr:to>
      <xdr:col>14</xdr:col>
      <xdr:colOff>320017</xdr:colOff>
      <xdr:row>197</xdr:row>
      <xdr:rowOff>58256</xdr:rowOff>
    </xdr:to>
    <xdr:pic>
      <xdr:nvPicPr>
        <xdr:cNvPr id="169" name="Grafik 168" hidden="1"/>
        <xdr:cNvPicPr>
          <a:picLocks noChangeAspect="1"/>
        </xdr:cNvPicPr>
      </xdr:nvPicPr>
      <xdr:blipFill>
        <a:blip xmlns:r="http://schemas.openxmlformats.org/officeDocument/2006/relationships" r:embed="rId1" cstate="print"/>
        <a:stretch>
          <a:fillRect/>
        </a:stretch>
      </xdr:blipFill>
      <xdr:spPr>
        <a:xfrm>
          <a:off x="3524250" y="45929550"/>
          <a:ext cx="834367" cy="1106"/>
        </a:xfrm>
        <a:prstGeom prst="rect">
          <a:avLst/>
        </a:prstGeom>
        <a:noFill/>
        <a:ln>
          <a:noFill/>
        </a:ln>
      </xdr:spPr>
    </xdr:pic>
    <xdr:clientData/>
  </xdr:twoCellAnchor>
  <xdr:twoCellAnchor editAs="oneCell">
    <xdr:from>
      <xdr:col>13</xdr:col>
      <xdr:colOff>695325</xdr:colOff>
      <xdr:row>197</xdr:row>
      <xdr:rowOff>57150</xdr:rowOff>
    </xdr:from>
    <xdr:to>
      <xdr:col>16</xdr:col>
      <xdr:colOff>272392</xdr:colOff>
      <xdr:row>197</xdr:row>
      <xdr:rowOff>58256</xdr:rowOff>
    </xdr:to>
    <xdr:pic>
      <xdr:nvPicPr>
        <xdr:cNvPr id="170" name="Grafik 169" hidden="1"/>
        <xdr:cNvPicPr>
          <a:picLocks noChangeAspect="1"/>
        </xdr:cNvPicPr>
      </xdr:nvPicPr>
      <xdr:blipFill>
        <a:blip xmlns:r="http://schemas.openxmlformats.org/officeDocument/2006/relationships" r:embed="rId1" cstate="print"/>
        <a:stretch>
          <a:fillRect/>
        </a:stretch>
      </xdr:blipFill>
      <xdr:spPr>
        <a:xfrm>
          <a:off x="4038600" y="45929550"/>
          <a:ext cx="834367" cy="1106"/>
        </a:xfrm>
        <a:prstGeom prst="rect">
          <a:avLst/>
        </a:prstGeom>
        <a:noFill/>
        <a:ln>
          <a:noFill/>
        </a:ln>
      </xdr:spPr>
    </xdr:pic>
    <xdr:clientData/>
  </xdr:twoCellAnchor>
  <xdr:twoCellAnchor editAs="oneCell">
    <xdr:from>
      <xdr:col>1</xdr:col>
      <xdr:colOff>695325</xdr:colOff>
      <xdr:row>207</xdr:row>
      <xdr:rowOff>57150</xdr:rowOff>
    </xdr:from>
    <xdr:to>
      <xdr:col>5</xdr:col>
      <xdr:colOff>15217</xdr:colOff>
      <xdr:row>207</xdr:row>
      <xdr:rowOff>58256</xdr:rowOff>
    </xdr:to>
    <xdr:pic>
      <xdr:nvPicPr>
        <xdr:cNvPr id="171" name="Grafik 170" hidden="1"/>
        <xdr:cNvPicPr>
          <a:picLocks noChangeAspect="1"/>
        </xdr:cNvPicPr>
      </xdr:nvPicPr>
      <xdr:blipFill>
        <a:blip xmlns:r="http://schemas.openxmlformats.org/officeDocument/2006/relationships" r:embed="rId1" cstate="print"/>
        <a:stretch>
          <a:fillRect/>
        </a:stretch>
      </xdr:blipFill>
      <xdr:spPr>
        <a:xfrm>
          <a:off x="952500" y="48263175"/>
          <a:ext cx="834367" cy="1106"/>
        </a:xfrm>
        <a:prstGeom prst="rect">
          <a:avLst/>
        </a:prstGeom>
        <a:noFill/>
        <a:ln>
          <a:noFill/>
        </a:ln>
      </xdr:spPr>
    </xdr:pic>
    <xdr:clientData/>
  </xdr:twoCellAnchor>
  <xdr:twoCellAnchor editAs="oneCell">
    <xdr:from>
      <xdr:col>3</xdr:col>
      <xdr:colOff>695325</xdr:colOff>
      <xdr:row>207</xdr:row>
      <xdr:rowOff>57150</xdr:rowOff>
    </xdr:from>
    <xdr:to>
      <xdr:col>7</xdr:col>
      <xdr:colOff>15217</xdr:colOff>
      <xdr:row>207</xdr:row>
      <xdr:rowOff>58256</xdr:rowOff>
    </xdr:to>
    <xdr:pic>
      <xdr:nvPicPr>
        <xdr:cNvPr id="172" name="Grafik 171" hidden="1"/>
        <xdr:cNvPicPr>
          <a:picLocks noChangeAspect="1"/>
        </xdr:cNvPicPr>
      </xdr:nvPicPr>
      <xdr:blipFill>
        <a:blip xmlns:r="http://schemas.openxmlformats.org/officeDocument/2006/relationships" r:embed="rId1" cstate="print"/>
        <a:stretch>
          <a:fillRect/>
        </a:stretch>
      </xdr:blipFill>
      <xdr:spPr>
        <a:xfrm>
          <a:off x="1466850" y="48263175"/>
          <a:ext cx="834367" cy="1106"/>
        </a:xfrm>
        <a:prstGeom prst="rect">
          <a:avLst/>
        </a:prstGeom>
        <a:noFill/>
        <a:ln>
          <a:noFill/>
        </a:ln>
      </xdr:spPr>
    </xdr:pic>
    <xdr:clientData/>
  </xdr:twoCellAnchor>
  <xdr:twoCellAnchor editAs="oneCell">
    <xdr:from>
      <xdr:col>5</xdr:col>
      <xdr:colOff>695325</xdr:colOff>
      <xdr:row>207</xdr:row>
      <xdr:rowOff>57150</xdr:rowOff>
    </xdr:from>
    <xdr:to>
      <xdr:col>9</xdr:col>
      <xdr:colOff>15217</xdr:colOff>
      <xdr:row>207</xdr:row>
      <xdr:rowOff>58256</xdr:rowOff>
    </xdr:to>
    <xdr:pic>
      <xdr:nvPicPr>
        <xdr:cNvPr id="173" name="Grafik 172" hidden="1"/>
        <xdr:cNvPicPr>
          <a:picLocks noChangeAspect="1"/>
        </xdr:cNvPicPr>
      </xdr:nvPicPr>
      <xdr:blipFill>
        <a:blip xmlns:r="http://schemas.openxmlformats.org/officeDocument/2006/relationships" r:embed="rId1" cstate="print"/>
        <a:stretch>
          <a:fillRect/>
        </a:stretch>
      </xdr:blipFill>
      <xdr:spPr>
        <a:xfrm>
          <a:off x="1981200" y="48263175"/>
          <a:ext cx="834367" cy="1106"/>
        </a:xfrm>
        <a:prstGeom prst="rect">
          <a:avLst/>
        </a:prstGeom>
        <a:noFill/>
        <a:ln>
          <a:noFill/>
        </a:ln>
      </xdr:spPr>
    </xdr:pic>
    <xdr:clientData/>
  </xdr:twoCellAnchor>
  <xdr:twoCellAnchor editAs="oneCell">
    <xdr:from>
      <xdr:col>7</xdr:col>
      <xdr:colOff>695325</xdr:colOff>
      <xdr:row>207</xdr:row>
      <xdr:rowOff>57150</xdr:rowOff>
    </xdr:from>
    <xdr:to>
      <xdr:col>11</xdr:col>
      <xdr:colOff>15217</xdr:colOff>
      <xdr:row>207</xdr:row>
      <xdr:rowOff>58256</xdr:rowOff>
    </xdr:to>
    <xdr:pic>
      <xdr:nvPicPr>
        <xdr:cNvPr id="174" name="Grafik 173" hidden="1"/>
        <xdr:cNvPicPr>
          <a:picLocks noChangeAspect="1"/>
        </xdr:cNvPicPr>
      </xdr:nvPicPr>
      <xdr:blipFill>
        <a:blip xmlns:r="http://schemas.openxmlformats.org/officeDocument/2006/relationships" r:embed="rId1" cstate="print"/>
        <a:stretch>
          <a:fillRect/>
        </a:stretch>
      </xdr:blipFill>
      <xdr:spPr>
        <a:xfrm>
          <a:off x="2495550" y="48263175"/>
          <a:ext cx="834367" cy="1106"/>
        </a:xfrm>
        <a:prstGeom prst="rect">
          <a:avLst/>
        </a:prstGeom>
        <a:noFill/>
        <a:ln>
          <a:noFill/>
        </a:ln>
      </xdr:spPr>
    </xdr:pic>
    <xdr:clientData/>
  </xdr:twoCellAnchor>
  <xdr:twoCellAnchor editAs="oneCell">
    <xdr:from>
      <xdr:col>9</xdr:col>
      <xdr:colOff>695325</xdr:colOff>
      <xdr:row>207</xdr:row>
      <xdr:rowOff>57150</xdr:rowOff>
    </xdr:from>
    <xdr:to>
      <xdr:col>13</xdr:col>
      <xdr:colOff>15217</xdr:colOff>
      <xdr:row>207</xdr:row>
      <xdr:rowOff>58256</xdr:rowOff>
    </xdr:to>
    <xdr:pic>
      <xdr:nvPicPr>
        <xdr:cNvPr id="175" name="Grafik 174" hidden="1"/>
        <xdr:cNvPicPr>
          <a:picLocks noChangeAspect="1"/>
        </xdr:cNvPicPr>
      </xdr:nvPicPr>
      <xdr:blipFill>
        <a:blip xmlns:r="http://schemas.openxmlformats.org/officeDocument/2006/relationships" r:embed="rId1" cstate="print"/>
        <a:stretch>
          <a:fillRect/>
        </a:stretch>
      </xdr:blipFill>
      <xdr:spPr>
        <a:xfrm>
          <a:off x="3009900" y="48263175"/>
          <a:ext cx="834367" cy="1106"/>
        </a:xfrm>
        <a:prstGeom prst="rect">
          <a:avLst/>
        </a:prstGeom>
        <a:noFill/>
        <a:ln>
          <a:noFill/>
        </a:ln>
      </xdr:spPr>
    </xdr:pic>
    <xdr:clientData/>
  </xdr:twoCellAnchor>
  <xdr:twoCellAnchor editAs="oneCell">
    <xdr:from>
      <xdr:col>11</xdr:col>
      <xdr:colOff>695325</xdr:colOff>
      <xdr:row>207</xdr:row>
      <xdr:rowOff>57150</xdr:rowOff>
    </xdr:from>
    <xdr:to>
      <xdr:col>14</xdr:col>
      <xdr:colOff>320017</xdr:colOff>
      <xdr:row>207</xdr:row>
      <xdr:rowOff>58256</xdr:rowOff>
    </xdr:to>
    <xdr:pic>
      <xdr:nvPicPr>
        <xdr:cNvPr id="176" name="Grafik 175" hidden="1"/>
        <xdr:cNvPicPr>
          <a:picLocks noChangeAspect="1"/>
        </xdr:cNvPicPr>
      </xdr:nvPicPr>
      <xdr:blipFill>
        <a:blip xmlns:r="http://schemas.openxmlformats.org/officeDocument/2006/relationships" r:embed="rId1" cstate="print"/>
        <a:stretch>
          <a:fillRect/>
        </a:stretch>
      </xdr:blipFill>
      <xdr:spPr>
        <a:xfrm>
          <a:off x="3524250" y="48263175"/>
          <a:ext cx="834367" cy="1106"/>
        </a:xfrm>
        <a:prstGeom prst="rect">
          <a:avLst/>
        </a:prstGeom>
        <a:noFill/>
        <a:ln>
          <a:noFill/>
        </a:ln>
      </xdr:spPr>
    </xdr:pic>
    <xdr:clientData/>
  </xdr:twoCellAnchor>
  <xdr:twoCellAnchor editAs="oneCell">
    <xdr:from>
      <xdr:col>13</xdr:col>
      <xdr:colOff>695325</xdr:colOff>
      <xdr:row>207</xdr:row>
      <xdr:rowOff>57150</xdr:rowOff>
    </xdr:from>
    <xdr:to>
      <xdr:col>16</xdr:col>
      <xdr:colOff>272392</xdr:colOff>
      <xdr:row>207</xdr:row>
      <xdr:rowOff>58256</xdr:rowOff>
    </xdr:to>
    <xdr:pic>
      <xdr:nvPicPr>
        <xdr:cNvPr id="177" name="Grafik 176" hidden="1"/>
        <xdr:cNvPicPr>
          <a:picLocks noChangeAspect="1"/>
        </xdr:cNvPicPr>
      </xdr:nvPicPr>
      <xdr:blipFill>
        <a:blip xmlns:r="http://schemas.openxmlformats.org/officeDocument/2006/relationships" r:embed="rId1" cstate="print"/>
        <a:stretch>
          <a:fillRect/>
        </a:stretch>
      </xdr:blipFill>
      <xdr:spPr>
        <a:xfrm>
          <a:off x="4038600" y="48263175"/>
          <a:ext cx="834367" cy="1106"/>
        </a:xfrm>
        <a:prstGeom prst="rect">
          <a:avLst/>
        </a:prstGeom>
        <a:noFill/>
        <a:ln>
          <a:noFill/>
        </a:ln>
      </xdr:spPr>
    </xdr:pic>
    <xdr:clientData/>
  </xdr:twoCellAnchor>
  <xdr:twoCellAnchor editAs="oneCell">
    <xdr:from>
      <xdr:col>1</xdr:col>
      <xdr:colOff>695325</xdr:colOff>
      <xdr:row>217</xdr:row>
      <xdr:rowOff>57150</xdr:rowOff>
    </xdr:from>
    <xdr:to>
      <xdr:col>5</xdr:col>
      <xdr:colOff>15217</xdr:colOff>
      <xdr:row>217</xdr:row>
      <xdr:rowOff>58256</xdr:rowOff>
    </xdr:to>
    <xdr:pic>
      <xdr:nvPicPr>
        <xdr:cNvPr id="178" name="Grafik 177" hidden="1"/>
        <xdr:cNvPicPr>
          <a:picLocks noChangeAspect="1"/>
        </xdr:cNvPicPr>
      </xdr:nvPicPr>
      <xdr:blipFill>
        <a:blip xmlns:r="http://schemas.openxmlformats.org/officeDocument/2006/relationships" r:embed="rId1" cstate="print"/>
        <a:stretch>
          <a:fillRect/>
        </a:stretch>
      </xdr:blipFill>
      <xdr:spPr>
        <a:xfrm>
          <a:off x="952500" y="50596800"/>
          <a:ext cx="834367" cy="1106"/>
        </a:xfrm>
        <a:prstGeom prst="rect">
          <a:avLst/>
        </a:prstGeom>
        <a:noFill/>
        <a:ln>
          <a:noFill/>
        </a:ln>
      </xdr:spPr>
    </xdr:pic>
    <xdr:clientData/>
  </xdr:twoCellAnchor>
  <xdr:twoCellAnchor editAs="oneCell">
    <xdr:from>
      <xdr:col>3</xdr:col>
      <xdr:colOff>695325</xdr:colOff>
      <xdr:row>217</xdr:row>
      <xdr:rowOff>57150</xdr:rowOff>
    </xdr:from>
    <xdr:to>
      <xdr:col>7</xdr:col>
      <xdr:colOff>15217</xdr:colOff>
      <xdr:row>217</xdr:row>
      <xdr:rowOff>58256</xdr:rowOff>
    </xdr:to>
    <xdr:pic>
      <xdr:nvPicPr>
        <xdr:cNvPr id="179" name="Grafik 178" hidden="1"/>
        <xdr:cNvPicPr>
          <a:picLocks noChangeAspect="1"/>
        </xdr:cNvPicPr>
      </xdr:nvPicPr>
      <xdr:blipFill>
        <a:blip xmlns:r="http://schemas.openxmlformats.org/officeDocument/2006/relationships" r:embed="rId1" cstate="print"/>
        <a:stretch>
          <a:fillRect/>
        </a:stretch>
      </xdr:blipFill>
      <xdr:spPr>
        <a:xfrm>
          <a:off x="1466850" y="50596800"/>
          <a:ext cx="834367" cy="1106"/>
        </a:xfrm>
        <a:prstGeom prst="rect">
          <a:avLst/>
        </a:prstGeom>
        <a:noFill/>
        <a:ln>
          <a:noFill/>
        </a:ln>
      </xdr:spPr>
    </xdr:pic>
    <xdr:clientData/>
  </xdr:twoCellAnchor>
  <xdr:twoCellAnchor editAs="oneCell">
    <xdr:from>
      <xdr:col>5</xdr:col>
      <xdr:colOff>695325</xdr:colOff>
      <xdr:row>217</xdr:row>
      <xdr:rowOff>57150</xdr:rowOff>
    </xdr:from>
    <xdr:to>
      <xdr:col>9</xdr:col>
      <xdr:colOff>15217</xdr:colOff>
      <xdr:row>217</xdr:row>
      <xdr:rowOff>58256</xdr:rowOff>
    </xdr:to>
    <xdr:pic>
      <xdr:nvPicPr>
        <xdr:cNvPr id="180" name="Grafik 179" hidden="1"/>
        <xdr:cNvPicPr>
          <a:picLocks noChangeAspect="1"/>
        </xdr:cNvPicPr>
      </xdr:nvPicPr>
      <xdr:blipFill>
        <a:blip xmlns:r="http://schemas.openxmlformats.org/officeDocument/2006/relationships" r:embed="rId1" cstate="print"/>
        <a:stretch>
          <a:fillRect/>
        </a:stretch>
      </xdr:blipFill>
      <xdr:spPr>
        <a:xfrm>
          <a:off x="1981200" y="50596800"/>
          <a:ext cx="834367" cy="1106"/>
        </a:xfrm>
        <a:prstGeom prst="rect">
          <a:avLst/>
        </a:prstGeom>
        <a:noFill/>
        <a:ln>
          <a:noFill/>
        </a:ln>
      </xdr:spPr>
    </xdr:pic>
    <xdr:clientData/>
  </xdr:twoCellAnchor>
  <xdr:twoCellAnchor editAs="oneCell">
    <xdr:from>
      <xdr:col>7</xdr:col>
      <xdr:colOff>695325</xdr:colOff>
      <xdr:row>217</xdr:row>
      <xdr:rowOff>57150</xdr:rowOff>
    </xdr:from>
    <xdr:to>
      <xdr:col>11</xdr:col>
      <xdr:colOff>15217</xdr:colOff>
      <xdr:row>217</xdr:row>
      <xdr:rowOff>58256</xdr:rowOff>
    </xdr:to>
    <xdr:pic>
      <xdr:nvPicPr>
        <xdr:cNvPr id="181" name="Grafik 180" hidden="1"/>
        <xdr:cNvPicPr>
          <a:picLocks noChangeAspect="1"/>
        </xdr:cNvPicPr>
      </xdr:nvPicPr>
      <xdr:blipFill>
        <a:blip xmlns:r="http://schemas.openxmlformats.org/officeDocument/2006/relationships" r:embed="rId1" cstate="print"/>
        <a:stretch>
          <a:fillRect/>
        </a:stretch>
      </xdr:blipFill>
      <xdr:spPr>
        <a:xfrm>
          <a:off x="2495550" y="50596800"/>
          <a:ext cx="834367" cy="1106"/>
        </a:xfrm>
        <a:prstGeom prst="rect">
          <a:avLst/>
        </a:prstGeom>
        <a:noFill/>
        <a:ln>
          <a:noFill/>
        </a:ln>
      </xdr:spPr>
    </xdr:pic>
    <xdr:clientData/>
  </xdr:twoCellAnchor>
  <xdr:twoCellAnchor editAs="oneCell">
    <xdr:from>
      <xdr:col>9</xdr:col>
      <xdr:colOff>695325</xdr:colOff>
      <xdr:row>217</xdr:row>
      <xdr:rowOff>57150</xdr:rowOff>
    </xdr:from>
    <xdr:to>
      <xdr:col>13</xdr:col>
      <xdr:colOff>15217</xdr:colOff>
      <xdr:row>217</xdr:row>
      <xdr:rowOff>58256</xdr:rowOff>
    </xdr:to>
    <xdr:pic>
      <xdr:nvPicPr>
        <xdr:cNvPr id="182" name="Grafik 181" hidden="1"/>
        <xdr:cNvPicPr>
          <a:picLocks noChangeAspect="1"/>
        </xdr:cNvPicPr>
      </xdr:nvPicPr>
      <xdr:blipFill>
        <a:blip xmlns:r="http://schemas.openxmlformats.org/officeDocument/2006/relationships" r:embed="rId1" cstate="print"/>
        <a:stretch>
          <a:fillRect/>
        </a:stretch>
      </xdr:blipFill>
      <xdr:spPr>
        <a:xfrm>
          <a:off x="3009900" y="50596800"/>
          <a:ext cx="834367" cy="1106"/>
        </a:xfrm>
        <a:prstGeom prst="rect">
          <a:avLst/>
        </a:prstGeom>
        <a:noFill/>
        <a:ln>
          <a:noFill/>
        </a:ln>
      </xdr:spPr>
    </xdr:pic>
    <xdr:clientData/>
  </xdr:twoCellAnchor>
  <xdr:twoCellAnchor editAs="oneCell">
    <xdr:from>
      <xdr:col>11</xdr:col>
      <xdr:colOff>695325</xdr:colOff>
      <xdr:row>217</xdr:row>
      <xdr:rowOff>57150</xdr:rowOff>
    </xdr:from>
    <xdr:to>
      <xdr:col>14</xdr:col>
      <xdr:colOff>320017</xdr:colOff>
      <xdr:row>217</xdr:row>
      <xdr:rowOff>58256</xdr:rowOff>
    </xdr:to>
    <xdr:pic>
      <xdr:nvPicPr>
        <xdr:cNvPr id="183" name="Grafik 182" hidden="1"/>
        <xdr:cNvPicPr>
          <a:picLocks noChangeAspect="1"/>
        </xdr:cNvPicPr>
      </xdr:nvPicPr>
      <xdr:blipFill>
        <a:blip xmlns:r="http://schemas.openxmlformats.org/officeDocument/2006/relationships" r:embed="rId1" cstate="print"/>
        <a:stretch>
          <a:fillRect/>
        </a:stretch>
      </xdr:blipFill>
      <xdr:spPr>
        <a:xfrm>
          <a:off x="3524250" y="50596800"/>
          <a:ext cx="834367" cy="1106"/>
        </a:xfrm>
        <a:prstGeom prst="rect">
          <a:avLst/>
        </a:prstGeom>
        <a:noFill/>
        <a:ln>
          <a:noFill/>
        </a:ln>
      </xdr:spPr>
    </xdr:pic>
    <xdr:clientData/>
  </xdr:twoCellAnchor>
  <xdr:twoCellAnchor editAs="oneCell">
    <xdr:from>
      <xdr:col>13</xdr:col>
      <xdr:colOff>695325</xdr:colOff>
      <xdr:row>217</xdr:row>
      <xdr:rowOff>57150</xdr:rowOff>
    </xdr:from>
    <xdr:to>
      <xdr:col>16</xdr:col>
      <xdr:colOff>272392</xdr:colOff>
      <xdr:row>217</xdr:row>
      <xdr:rowOff>58256</xdr:rowOff>
    </xdr:to>
    <xdr:pic>
      <xdr:nvPicPr>
        <xdr:cNvPr id="184" name="Grafik 183" hidden="1"/>
        <xdr:cNvPicPr>
          <a:picLocks noChangeAspect="1"/>
        </xdr:cNvPicPr>
      </xdr:nvPicPr>
      <xdr:blipFill>
        <a:blip xmlns:r="http://schemas.openxmlformats.org/officeDocument/2006/relationships" r:embed="rId1" cstate="print"/>
        <a:stretch>
          <a:fillRect/>
        </a:stretch>
      </xdr:blipFill>
      <xdr:spPr>
        <a:xfrm>
          <a:off x="4038600" y="50596800"/>
          <a:ext cx="834367" cy="1106"/>
        </a:xfrm>
        <a:prstGeom prst="rect">
          <a:avLst/>
        </a:prstGeom>
        <a:noFill/>
        <a:ln>
          <a:noFill/>
        </a:ln>
      </xdr:spPr>
    </xdr:pic>
    <xdr:clientData/>
  </xdr:twoCellAnchor>
  <xdr:twoCellAnchor editAs="oneCell">
    <xdr:from>
      <xdr:col>1</xdr:col>
      <xdr:colOff>695325</xdr:colOff>
      <xdr:row>227</xdr:row>
      <xdr:rowOff>57150</xdr:rowOff>
    </xdr:from>
    <xdr:to>
      <xdr:col>5</xdr:col>
      <xdr:colOff>15217</xdr:colOff>
      <xdr:row>227</xdr:row>
      <xdr:rowOff>58256</xdr:rowOff>
    </xdr:to>
    <xdr:pic>
      <xdr:nvPicPr>
        <xdr:cNvPr id="185" name="Grafik 184" hidden="1"/>
        <xdr:cNvPicPr>
          <a:picLocks noChangeAspect="1"/>
        </xdr:cNvPicPr>
      </xdr:nvPicPr>
      <xdr:blipFill>
        <a:blip xmlns:r="http://schemas.openxmlformats.org/officeDocument/2006/relationships" r:embed="rId1" cstate="print"/>
        <a:stretch>
          <a:fillRect/>
        </a:stretch>
      </xdr:blipFill>
      <xdr:spPr>
        <a:xfrm>
          <a:off x="952500" y="52930425"/>
          <a:ext cx="834367" cy="1106"/>
        </a:xfrm>
        <a:prstGeom prst="rect">
          <a:avLst/>
        </a:prstGeom>
        <a:noFill/>
        <a:ln>
          <a:noFill/>
        </a:ln>
      </xdr:spPr>
    </xdr:pic>
    <xdr:clientData/>
  </xdr:twoCellAnchor>
  <xdr:twoCellAnchor editAs="oneCell">
    <xdr:from>
      <xdr:col>3</xdr:col>
      <xdr:colOff>695325</xdr:colOff>
      <xdr:row>227</xdr:row>
      <xdr:rowOff>57150</xdr:rowOff>
    </xdr:from>
    <xdr:to>
      <xdr:col>7</xdr:col>
      <xdr:colOff>15217</xdr:colOff>
      <xdr:row>227</xdr:row>
      <xdr:rowOff>58256</xdr:rowOff>
    </xdr:to>
    <xdr:pic>
      <xdr:nvPicPr>
        <xdr:cNvPr id="186" name="Grafik 185" hidden="1"/>
        <xdr:cNvPicPr>
          <a:picLocks noChangeAspect="1"/>
        </xdr:cNvPicPr>
      </xdr:nvPicPr>
      <xdr:blipFill>
        <a:blip xmlns:r="http://schemas.openxmlformats.org/officeDocument/2006/relationships" r:embed="rId1" cstate="print"/>
        <a:stretch>
          <a:fillRect/>
        </a:stretch>
      </xdr:blipFill>
      <xdr:spPr>
        <a:xfrm>
          <a:off x="1466850" y="52930425"/>
          <a:ext cx="834367" cy="1106"/>
        </a:xfrm>
        <a:prstGeom prst="rect">
          <a:avLst/>
        </a:prstGeom>
        <a:noFill/>
        <a:ln>
          <a:noFill/>
        </a:ln>
      </xdr:spPr>
    </xdr:pic>
    <xdr:clientData/>
  </xdr:twoCellAnchor>
  <xdr:twoCellAnchor editAs="oneCell">
    <xdr:from>
      <xdr:col>5</xdr:col>
      <xdr:colOff>695325</xdr:colOff>
      <xdr:row>227</xdr:row>
      <xdr:rowOff>57150</xdr:rowOff>
    </xdr:from>
    <xdr:to>
      <xdr:col>9</xdr:col>
      <xdr:colOff>15217</xdr:colOff>
      <xdr:row>227</xdr:row>
      <xdr:rowOff>58256</xdr:rowOff>
    </xdr:to>
    <xdr:pic>
      <xdr:nvPicPr>
        <xdr:cNvPr id="187" name="Grafik 186" hidden="1"/>
        <xdr:cNvPicPr>
          <a:picLocks noChangeAspect="1"/>
        </xdr:cNvPicPr>
      </xdr:nvPicPr>
      <xdr:blipFill>
        <a:blip xmlns:r="http://schemas.openxmlformats.org/officeDocument/2006/relationships" r:embed="rId1" cstate="print"/>
        <a:stretch>
          <a:fillRect/>
        </a:stretch>
      </xdr:blipFill>
      <xdr:spPr>
        <a:xfrm>
          <a:off x="1981200" y="52930425"/>
          <a:ext cx="834367" cy="1106"/>
        </a:xfrm>
        <a:prstGeom prst="rect">
          <a:avLst/>
        </a:prstGeom>
        <a:noFill/>
        <a:ln>
          <a:noFill/>
        </a:ln>
      </xdr:spPr>
    </xdr:pic>
    <xdr:clientData/>
  </xdr:twoCellAnchor>
  <xdr:twoCellAnchor editAs="oneCell">
    <xdr:from>
      <xdr:col>7</xdr:col>
      <xdr:colOff>695325</xdr:colOff>
      <xdr:row>227</xdr:row>
      <xdr:rowOff>57150</xdr:rowOff>
    </xdr:from>
    <xdr:to>
      <xdr:col>11</xdr:col>
      <xdr:colOff>15217</xdr:colOff>
      <xdr:row>227</xdr:row>
      <xdr:rowOff>58256</xdr:rowOff>
    </xdr:to>
    <xdr:pic>
      <xdr:nvPicPr>
        <xdr:cNvPr id="188" name="Grafik 187" hidden="1"/>
        <xdr:cNvPicPr>
          <a:picLocks noChangeAspect="1"/>
        </xdr:cNvPicPr>
      </xdr:nvPicPr>
      <xdr:blipFill>
        <a:blip xmlns:r="http://schemas.openxmlformats.org/officeDocument/2006/relationships" r:embed="rId1" cstate="print"/>
        <a:stretch>
          <a:fillRect/>
        </a:stretch>
      </xdr:blipFill>
      <xdr:spPr>
        <a:xfrm>
          <a:off x="2495550" y="52930425"/>
          <a:ext cx="834367" cy="1106"/>
        </a:xfrm>
        <a:prstGeom prst="rect">
          <a:avLst/>
        </a:prstGeom>
        <a:noFill/>
        <a:ln>
          <a:noFill/>
        </a:ln>
      </xdr:spPr>
    </xdr:pic>
    <xdr:clientData/>
  </xdr:twoCellAnchor>
  <xdr:twoCellAnchor editAs="oneCell">
    <xdr:from>
      <xdr:col>9</xdr:col>
      <xdr:colOff>695325</xdr:colOff>
      <xdr:row>227</xdr:row>
      <xdr:rowOff>57150</xdr:rowOff>
    </xdr:from>
    <xdr:to>
      <xdr:col>13</xdr:col>
      <xdr:colOff>15217</xdr:colOff>
      <xdr:row>227</xdr:row>
      <xdr:rowOff>58256</xdr:rowOff>
    </xdr:to>
    <xdr:pic>
      <xdr:nvPicPr>
        <xdr:cNvPr id="189" name="Grafik 188" hidden="1"/>
        <xdr:cNvPicPr>
          <a:picLocks noChangeAspect="1"/>
        </xdr:cNvPicPr>
      </xdr:nvPicPr>
      <xdr:blipFill>
        <a:blip xmlns:r="http://schemas.openxmlformats.org/officeDocument/2006/relationships" r:embed="rId1" cstate="print"/>
        <a:stretch>
          <a:fillRect/>
        </a:stretch>
      </xdr:blipFill>
      <xdr:spPr>
        <a:xfrm>
          <a:off x="3009900" y="52930425"/>
          <a:ext cx="834367" cy="1106"/>
        </a:xfrm>
        <a:prstGeom prst="rect">
          <a:avLst/>
        </a:prstGeom>
        <a:noFill/>
        <a:ln>
          <a:noFill/>
        </a:ln>
      </xdr:spPr>
    </xdr:pic>
    <xdr:clientData/>
  </xdr:twoCellAnchor>
  <xdr:twoCellAnchor editAs="oneCell">
    <xdr:from>
      <xdr:col>11</xdr:col>
      <xdr:colOff>695325</xdr:colOff>
      <xdr:row>227</xdr:row>
      <xdr:rowOff>57150</xdr:rowOff>
    </xdr:from>
    <xdr:to>
      <xdr:col>14</xdr:col>
      <xdr:colOff>320017</xdr:colOff>
      <xdr:row>227</xdr:row>
      <xdr:rowOff>58256</xdr:rowOff>
    </xdr:to>
    <xdr:pic>
      <xdr:nvPicPr>
        <xdr:cNvPr id="190" name="Grafik 189" hidden="1"/>
        <xdr:cNvPicPr>
          <a:picLocks noChangeAspect="1"/>
        </xdr:cNvPicPr>
      </xdr:nvPicPr>
      <xdr:blipFill>
        <a:blip xmlns:r="http://schemas.openxmlformats.org/officeDocument/2006/relationships" r:embed="rId1" cstate="print"/>
        <a:stretch>
          <a:fillRect/>
        </a:stretch>
      </xdr:blipFill>
      <xdr:spPr>
        <a:xfrm>
          <a:off x="3524250" y="52930425"/>
          <a:ext cx="834367" cy="1106"/>
        </a:xfrm>
        <a:prstGeom prst="rect">
          <a:avLst/>
        </a:prstGeom>
        <a:noFill/>
        <a:ln>
          <a:noFill/>
        </a:ln>
      </xdr:spPr>
    </xdr:pic>
    <xdr:clientData/>
  </xdr:twoCellAnchor>
  <xdr:twoCellAnchor editAs="oneCell">
    <xdr:from>
      <xdr:col>13</xdr:col>
      <xdr:colOff>695325</xdr:colOff>
      <xdr:row>227</xdr:row>
      <xdr:rowOff>57150</xdr:rowOff>
    </xdr:from>
    <xdr:to>
      <xdr:col>16</xdr:col>
      <xdr:colOff>272392</xdr:colOff>
      <xdr:row>227</xdr:row>
      <xdr:rowOff>58256</xdr:rowOff>
    </xdr:to>
    <xdr:pic>
      <xdr:nvPicPr>
        <xdr:cNvPr id="191" name="Grafik 190" hidden="1"/>
        <xdr:cNvPicPr>
          <a:picLocks noChangeAspect="1"/>
        </xdr:cNvPicPr>
      </xdr:nvPicPr>
      <xdr:blipFill>
        <a:blip xmlns:r="http://schemas.openxmlformats.org/officeDocument/2006/relationships" r:embed="rId1" cstate="print"/>
        <a:stretch>
          <a:fillRect/>
        </a:stretch>
      </xdr:blipFill>
      <xdr:spPr>
        <a:xfrm>
          <a:off x="4038600" y="52930425"/>
          <a:ext cx="834367" cy="1106"/>
        </a:xfrm>
        <a:prstGeom prst="rect">
          <a:avLst/>
        </a:prstGeom>
        <a:noFill/>
        <a:ln>
          <a:noFill/>
        </a:ln>
      </xdr:spPr>
    </xdr:pic>
    <xdr:clientData/>
  </xdr:twoCellAnchor>
  <xdr:twoCellAnchor editAs="oneCell">
    <xdr:from>
      <xdr:col>1</xdr:col>
      <xdr:colOff>695325</xdr:colOff>
      <xdr:row>237</xdr:row>
      <xdr:rowOff>57150</xdr:rowOff>
    </xdr:from>
    <xdr:to>
      <xdr:col>5</xdr:col>
      <xdr:colOff>15217</xdr:colOff>
      <xdr:row>237</xdr:row>
      <xdr:rowOff>58256</xdr:rowOff>
    </xdr:to>
    <xdr:pic>
      <xdr:nvPicPr>
        <xdr:cNvPr id="192" name="Grafik 191" hidden="1"/>
        <xdr:cNvPicPr>
          <a:picLocks noChangeAspect="1"/>
        </xdr:cNvPicPr>
      </xdr:nvPicPr>
      <xdr:blipFill>
        <a:blip xmlns:r="http://schemas.openxmlformats.org/officeDocument/2006/relationships" r:embed="rId1" cstate="print"/>
        <a:stretch>
          <a:fillRect/>
        </a:stretch>
      </xdr:blipFill>
      <xdr:spPr>
        <a:xfrm>
          <a:off x="952500" y="55264050"/>
          <a:ext cx="834367" cy="1106"/>
        </a:xfrm>
        <a:prstGeom prst="rect">
          <a:avLst/>
        </a:prstGeom>
        <a:noFill/>
        <a:ln>
          <a:noFill/>
        </a:ln>
      </xdr:spPr>
    </xdr:pic>
    <xdr:clientData/>
  </xdr:twoCellAnchor>
  <xdr:twoCellAnchor editAs="oneCell">
    <xdr:from>
      <xdr:col>3</xdr:col>
      <xdr:colOff>695325</xdr:colOff>
      <xdr:row>237</xdr:row>
      <xdr:rowOff>57150</xdr:rowOff>
    </xdr:from>
    <xdr:to>
      <xdr:col>7</xdr:col>
      <xdr:colOff>15217</xdr:colOff>
      <xdr:row>237</xdr:row>
      <xdr:rowOff>58256</xdr:rowOff>
    </xdr:to>
    <xdr:pic>
      <xdr:nvPicPr>
        <xdr:cNvPr id="193" name="Grafik 192" hidden="1"/>
        <xdr:cNvPicPr>
          <a:picLocks noChangeAspect="1"/>
        </xdr:cNvPicPr>
      </xdr:nvPicPr>
      <xdr:blipFill>
        <a:blip xmlns:r="http://schemas.openxmlformats.org/officeDocument/2006/relationships" r:embed="rId1" cstate="print"/>
        <a:stretch>
          <a:fillRect/>
        </a:stretch>
      </xdr:blipFill>
      <xdr:spPr>
        <a:xfrm>
          <a:off x="1466850" y="55264050"/>
          <a:ext cx="834367" cy="1106"/>
        </a:xfrm>
        <a:prstGeom prst="rect">
          <a:avLst/>
        </a:prstGeom>
        <a:noFill/>
        <a:ln>
          <a:noFill/>
        </a:ln>
      </xdr:spPr>
    </xdr:pic>
    <xdr:clientData/>
  </xdr:twoCellAnchor>
  <xdr:twoCellAnchor editAs="oneCell">
    <xdr:from>
      <xdr:col>5</xdr:col>
      <xdr:colOff>695325</xdr:colOff>
      <xdr:row>237</xdr:row>
      <xdr:rowOff>57150</xdr:rowOff>
    </xdr:from>
    <xdr:to>
      <xdr:col>9</xdr:col>
      <xdr:colOff>15217</xdr:colOff>
      <xdr:row>237</xdr:row>
      <xdr:rowOff>58256</xdr:rowOff>
    </xdr:to>
    <xdr:pic>
      <xdr:nvPicPr>
        <xdr:cNvPr id="194" name="Grafik 193" hidden="1"/>
        <xdr:cNvPicPr>
          <a:picLocks noChangeAspect="1"/>
        </xdr:cNvPicPr>
      </xdr:nvPicPr>
      <xdr:blipFill>
        <a:blip xmlns:r="http://schemas.openxmlformats.org/officeDocument/2006/relationships" r:embed="rId1" cstate="print"/>
        <a:stretch>
          <a:fillRect/>
        </a:stretch>
      </xdr:blipFill>
      <xdr:spPr>
        <a:xfrm>
          <a:off x="1981200" y="55264050"/>
          <a:ext cx="834367" cy="1106"/>
        </a:xfrm>
        <a:prstGeom prst="rect">
          <a:avLst/>
        </a:prstGeom>
        <a:noFill/>
        <a:ln>
          <a:noFill/>
        </a:ln>
      </xdr:spPr>
    </xdr:pic>
    <xdr:clientData/>
  </xdr:twoCellAnchor>
  <xdr:twoCellAnchor editAs="oneCell">
    <xdr:from>
      <xdr:col>7</xdr:col>
      <xdr:colOff>695325</xdr:colOff>
      <xdr:row>237</xdr:row>
      <xdr:rowOff>57150</xdr:rowOff>
    </xdr:from>
    <xdr:to>
      <xdr:col>11</xdr:col>
      <xdr:colOff>15217</xdr:colOff>
      <xdr:row>237</xdr:row>
      <xdr:rowOff>58256</xdr:rowOff>
    </xdr:to>
    <xdr:pic>
      <xdr:nvPicPr>
        <xdr:cNvPr id="195" name="Grafik 194" hidden="1"/>
        <xdr:cNvPicPr>
          <a:picLocks noChangeAspect="1"/>
        </xdr:cNvPicPr>
      </xdr:nvPicPr>
      <xdr:blipFill>
        <a:blip xmlns:r="http://schemas.openxmlformats.org/officeDocument/2006/relationships" r:embed="rId1" cstate="print"/>
        <a:stretch>
          <a:fillRect/>
        </a:stretch>
      </xdr:blipFill>
      <xdr:spPr>
        <a:xfrm>
          <a:off x="2495550" y="55264050"/>
          <a:ext cx="834367" cy="1106"/>
        </a:xfrm>
        <a:prstGeom prst="rect">
          <a:avLst/>
        </a:prstGeom>
        <a:noFill/>
        <a:ln>
          <a:noFill/>
        </a:ln>
      </xdr:spPr>
    </xdr:pic>
    <xdr:clientData/>
  </xdr:twoCellAnchor>
  <xdr:twoCellAnchor editAs="oneCell">
    <xdr:from>
      <xdr:col>9</xdr:col>
      <xdr:colOff>695325</xdr:colOff>
      <xdr:row>237</xdr:row>
      <xdr:rowOff>57150</xdr:rowOff>
    </xdr:from>
    <xdr:to>
      <xdr:col>13</xdr:col>
      <xdr:colOff>15217</xdr:colOff>
      <xdr:row>237</xdr:row>
      <xdr:rowOff>58256</xdr:rowOff>
    </xdr:to>
    <xdr:pic>
      <xdr:nvPicPr>
        <xdr:cNvPr id="196" name="Grafik 195" hidden="1"/>
        <xdr:cNvPicPr>
          <a:picLocks noChangeAspect="1"/>
        </xdr:cNvPicPr>
      </xdr:nvPicPr>
      <xdr:blipFill>
        <a:blip xmlns:r="http://schemas.openxmlformats.org/officeDocument/2006/relationships" r:embed="rId1" cstate="print"/>
        <a:stretch>
          <a:fillRect/>
        </a:stretch>
      </xdr:blipFill>
      <xdr:spPr>
        <a:xfrm>
          <a:off x="3009900" y="55264050"/>
          <a:ext cx="834367" cy="1106"/>
        </a:xfrm>
        <a:prstGeom prst="rect">
          <a:avLst/>
        </a:prstGeom>
        <a:noFill/>
        <a:ln>
          <a:noFill/>
        </a:ln>
      </xdr:spPr>
    </xdr:pic>
    <xdr:clientData/>
  </xdr:twoCellAnchor>
  <xdr:twoCellAnchor editAs="oneCell">
    <xdr:from>
      <xdr:col>11</xdr:col>
      <xdr:colOff>695325</xdr:colOff>
      <xdr:row>237</xdr:row>
      <xdr:rowOff>57150</xdr:rowOff>
    </xdr:from>
    <xdr:to>
      <xdr:col>14</xdr:col>
      <xdr:colOff>320017</xdr:colOff>
      <xdr:row>237</xdr:row>
      <xdr:rowOff>58256</xdr:rowOff>
    </xdr:to>
    <xdr:pic>
      <xdr:nvPicPr>
        <xdr:cNvPr id="197" name="Grafik 196" hidden="1"/>
        <xdr:cNvPicPr>
          <a:picLocks noChangeAspect="1"/>
        </xdr:cNvPicPr>
      </xdr:nvPicPr>
      <xdr:blipFill>
        <a:blip xmlns:r="http://schemas.openxmlformats.org/officeDocument/2006/relationships" r:embed="rId1" cstate="print"/>
        <a:stretch>
          <a:fillRect/>
        </a:stretch>
      </xdr:blipFill>
      <xdr:spPr>
        <a:xfrm>
          <a:off x="3524250" y="55264050"/>
          <a:ext cx="834367" cy="1106"/>
        </a:xfrm>
        <a:prstGeom prst="rect">
          <a:avLst/>
        </a:prstGeom>
        <a:noFill/>
        <a:ln>
          <a:noFill/>
        </a:ln>
      </xdr:spPr>
    </xdr:pic>
    <xdr:clientData/>
  </xdr:twoCellAnchor>
  <xdr:twoCellAnchor editAs="oneCell">
    <xdr:from>
      <xdr:col>13</xdr:col>
      <xdr:colOff>695325</xdr:colOff>
      <xdr:row>237</xdr:row>
      <xdr:rowOff>57150</xdr:rowOff>
    </xdr:from>
    <xdr:to>
      <xdr:col>16</xdr:col>
      <xdr:colOff>272392</xdr:colOff>
      <xdr:row>237</xdr:row>
      <xdr:rowOff>58256</xdr:rowOff>
    </xdr:to>
    <xdr:pic>
      <xdr:nvPicPr>
        <xdr:cNvPr id="198" name="Grafik 197" hidden="1"/>
        <xdr:cNvPicPr>
          <a:picLocks noChangeAspect="1"/>
        </xdr:cNvPicPr>
      </xdr:nvPicPr>
      <xdr:blipFill>
        <a:blip xmlns:r="http://schemas.openxmlformats.org/officeDocument/2006/relationships" r:embed="rId1" cstate="print"/>
        <a:stretch>
          <a:fillRect/>
        </a:stretch>
      </xdr:blipFill>
      <xdr:spPr>
        <a:xfrm>
          <a:off x="4038600" y="55264050"/>
          <a:ext cx="834367" cy="1106"/>
        </a:xfrm>
        <a:prstGeom prst="rect">
          <a:avLst/>
        </a:prstGeom>
        <a:noFill/>
        <a:ln>
          <a:noFill/>
        </a:ln>
      </xdr:spPr>
    </xdr:pic>
    <xdr:clientData/>
  </xdr:twoCellAnchor>
  <xdr:twoCellAnchor editAs="oneCell">
    <xdr:from>
      <xdr:col>1</xdr:col>
      <xdr:colOff>695325</xdr:colOff>
      <xdr:row>247</xdr:row>
      <xdr:rowOff>57150</xdr:rowOff>
    </xdr:from>
    <xdr:to>
      <xdr:col>5</xdr:col>
      <xdr:colOff>15217</xdr:colOff>
      <xdr:row>247</xdr:row>
      <xdr:rowOff>58256</xdr:rowOff>
    </xdr:to>
    <xdr:pic>
      <xdr:nvPicPr>
        <xdr:cNvPr id="199" name="Grafik 198" hidden="1"/>
        <xdr:cNvPicPr>
          <a:picLocks noChangeAspect="1"/>
        </xdr:cNvPicPr>
      </xdr:nvPicPr>
      <xdr:blipFill>
        <a:blip xmlns:r="http://schemas.openxmlformats.org/officeDocument/2006/relationships" r:embed="rId1" cstate="print"/>
        <a:stretch>
          <a:fillRect/>
        </a:stretch>
      </xdr:blipFill>
      <xdr:spPr>
        <a:xfrm>
          <a:off x="952500" y="57597675"/>
          <a:ext cx="834367" cy="1106"/>
        </a:xfrm>
        <a:prstGeom prst="rect">
          <a:avLst/>
        </a:prstGeom>
        <a:noFill/>
        <a:ln>
          <a:noFill/>
        </a:ln>
      </xdr:spPr>
    </xdr:pic>
    <xdr:clientData/>
  </xdr:twoCellAnchor>
  <xdr:twoCellAnchor editAs="oneCell">
    <xdr:from>
      <xdr:col>3</xdr:col>
      <xdr:colOff>695325</xdr:colOff>
      <xdr:row>247</xdr:row>
      <xdr:rowOff>57150</xdr:rowOff>
    </xdr:from>
    <xdr:to>
      <xdr:col>7</xdr:col>
      <xdr:colOff>15217</xdr:colOff>
      <xdr:row>247</xdr:row>
      <xdr:rowOff>58256</xdr:rowOff>
    </xdr:to>
    <xdr:pic>
      <xdr:nvPicPr>
        <xdr:cNvPr id="200" name="Grafik 199" hidden="1"/>
        <xdr:cNvPicPr>
          <a:picLocks noChangeAspect="1"/>
        </xdr:cNvPicPr>
      </xdr:nvPicPr>
      <xdr:blipFill>
        <a:blip xmlns:r="http://schemas.openxmlformats.org/officeDocument/2006/relationships" r:embed="rId1" cstate="print"/>
        <a:stretch>
          <a:fillRect/>
        </a:stretch>
      </xdr:blipFill>
      <xdr:spPr>
        <a:xfrm>
          <a:off x="1466850" y="57597675"/>
          <a:ext cx="834367" cy="1106"/>
        </a:xfrm>
        <a:prstGeom prst="rect">
          <a:avLst/>
        </a:prstGeom>
        <a:noFill/>
        <a:ln>
          <a:noFill/>
        </a:ln>
      </xdr:spPr>
    </xdr:pic>
    <xdr:clientData/>
  </xdr:twoCellAnchor>
  <xdr:twoCellAnchor editAs="oneCell">
    <xdr:from>
      <xdr:col>5</xdr:col>
      <xdr:colOff>695325</xdr:colOff>
      <xdr:row>247</xdr:row>
      <xdr:rowOff>57150</xdr:rowOff>
    </xdr:from>
    <xdr:to>
      <xdr:col>9</xdr:col>
      <xdr:colOff>15217</xdr:colOff>
      <xdr:row>247</xdr:row>
      <xdr:rowOff>58256</xdr:rowOff>
    </xdr:to>
    <xdr:pic>
      <xdr:nvPicPr>
        <xdr:cNvPr id="201" name="Grafik 200" hidden="1"/>
        <xdr:cNvPicPr>
          <a:picLocks noChangeAspect="1"/>
        </xdr:cNvPicPr>
      </xdr:nvPicPr>
      <xdr:blipFill>
        <a:blip xmlns:r="http://schemas.openxmlformats.org/officeDocument/2006/relationships" r:embed="rId1" cstate="print"/>
        <a:stretch>
          <a:fillRect/>
        </a:stretch>
      </xdr:blipFill>
      <xdr:spPr>
        <a:xfrm>
          <a:off x="1981200" y="57597675"/>
          <a:ext cx="834367" cy="1106"/>
        </a:xfrm>
        <a:prstGeom prst="rect">
          <a:avLst/>
        </a:prstGeom>
        <a:noFill/>
        <a:ln>
          <a:noFill/>
        </a:ln>
      </xdr:spPr>
    </xdr:pic>
    <xdr:clientData/>
  </xdr:twoCellAnchor>
  <xdr:twoCellAnchor editAs="oneCell">
    <xdr:from>
      <xdr:col>7</xdr:col>
      <xdr:colOff>695325</xdr:colOff>
      <xdr:row>247</xdr:row>
      <xdr:rowOff>57150</xdr:rowOff>
    </xdr:from>
    <xdr:to>
      <xdr:col>11</xdr:col>
      <xdr:colOff>15217</xdr:colOff>
      <xdr:row>247</xdr:row>
      <xdr:rowOff>58256</xdr:rowOff>
    </xdr:to>
    <xdr:pic>
      <xdr:nvPicPr>
        <xdr:cNvPr id="202" name="Grafik 201" hidden="1"/>
        <xdr:cNvPicPr>
          <a:picLocks noChangeAspect="1"/>
        </xdr:cNvPicPr>
      </xdr:nvPicPr>
      <xdr:blipFill>
        <a:blip xmlns:r="http://schemas.openxmlformats.org/officeDocument/2006/relationships" r:embed="rId1" cstate="print"/>
        <a:stretch>
          <a:fillRect/>
        </a:stretch>
      </xdr:blipFill>
      <xdr:spPr>
        <a:xfrm>
          <a:off x="2495550" y="57597675"/>
          <a:ext cx="834367" cy="1106"/>
        </a:xfrm>
        <a:prstGeom prst="rect">
          <a:avLst/>
        </a:prstGeom>
        <a:noFill/>
        <a:ln>
          <a:noFill/>
        </a:ln>
      </xdr:spPr>
    </xdr:pic>
    <xdr:clientData/>
  </xdr:twoCellAnchor>
  <xdr:twoCellAnchor editAs="oneCell">
    <xdr:from>
      <xdr:col>9</xdr:col>
      <xdr:colOff>695325</xdr:colOff>
      <xdr:row>247</xdr:row>
      <xdr:rowOff>57150</xdr:rowOff>
    </xdr:from>
    <xdr:to>
      <xdr:col>13</xdr:col>
      <xdr:colOff>15217</xdr:colOff>
      <xdr:row>247</xdr:row>
      <xdr:rowOff>58256</xdr:rowOff>
    </xdr:to>
    <xdr:pic>
      <xdr:nvPicPr>
        <xdr:cNvPr id="203" name="Grafik 202" hidden="1"/>
        <xdr:cNvPicPr>
          <a:picLocks noChangeAspect="1"/>
        </xdr:cNvPicPr>
      </xdr:nvPicPr>
      <xdr:blipFill>
        <a:blip xmlns:r="http://schemas.openxmlformats.org/officeDocument/2006/relationships" r:embed="rId1" cstate="print"/>
        <a:stretch>
          <a:fillRect/>
        </a:stretch>
      </xdr:blipFill>
      <xdr:spPr>
        <a:xfrm>
          <a:off x="3009900" y="57597675"/>
          <a:ext cx="834367" cy="1106"/>
        </a:xfrm>
        <a:prstGeom prst="rect">
          <a:avLst/>
        </a:prstGeom>
        <a:noFill/>
        <a:ln>
          <a:noFill/>
        </a:ln>
      </xdr:spPr>
    </xdr:pic>
    <xdr:clientData/>
  </xdr:twoCellAnchor>
  <xdr:twoCellAnchor editAs="oneCell">
    <xdr:from>
      <xdr:col>11</xdr:col>
      <xdr:colOff>695325</xdr:colOff>
      <xdr:row>247</xdr:row>
      <xdr:rowOff>57150</xdr:rowOff>
    </xdr:from>
    <xdr:to>
      <xdr:col>14</xdr:col>
      <xdr:colOff>320017</xdr:colOff>
      <xdr:row>247</xdr:row>
      <xdr:rowOff>58256</xdr:rowOff>
    </xdr:to>
    <xdr:pic>
      <xdr:nvPicPr>
        <xdr:cNvPr id="204" name="Grafik 203" hidden="1"/>
        <xdr:cNvPicPr>
          <a:picLocks noChangeAspect="1"/>
        </xdr:cNvPicPr>
      </xdr:nvPicPr>
      <xdr:blipFill>
        <a:blip xmlns:r="http://schemas.openxmlformats.org/officeDocument/2006/relationships" r:embed="rId1" cstate="print"/>
        <a:stretch>
          <a:fillRect/>
        </a:stretch>
      </xdr:blipFill>
      <xdr:spPr>
        <a:xfrm>
          <a:off x="3524250" y="57597675"/>
          <a:ext cx="834367" cy="1106"/>
        </a:xfrm>
        <a:prstGeom prst="rect">
          <a:avLst/>
        </a:prstGeom>
        <a:noFill/>
        <a:ln>
          <a:noFill/>
        </a:ln>
      </xdr:spPr>
    </xdr:pic>
    <xdr:clientData/>
  </xdr:twoCellAnchor>
  <xdr:twoCellAnchor editAs="oneCell">
    <xdr:from>
      <xdr:col>13</xdr:col>
      <xdr:colOff>695325</xdr:colOff>
      <xdr:row>247</xdr:row>
      <xdr:rowOff>57150</xdr:rowOff>
    </xdr:from>
    <xdr:to>
      <xdr:col>16</xdr:col>
      <xdr:colOff>272392</xdr:colOff>
      <xdr:row>247</xdr:row>
      <xdr:rowOff>58256</xdr:rowOff>
    </xdr:to>
    <xdr:pic>
      <xdr:nvPicPr>
        <xdr:cNvPr id="205" name="Grafik 204" hidden="1"/>
        <xdr:cNvPicPr>
          <a:picLocks noChangeAspect="1"/>
        </xdr:cNvPicPr>
      </xdr:nvPicPr>
      <xdr:blipFill>
        <a:blip xmlns:r="http://schemas.openxmlformats.org/officeDocument/2006/relationships" r:embed="rId1" cstate="print"/>
        <a:stretch>
          <a:fillRect/>
        </a:stretch>
      </xdr:blipFill>
      <xdr:spPr>
        <a:xfrm>
          <a:off x="4038600" y="57597675"/>
          <a:ext cx="834367" cy="1106"/>
        </a:xfrm>
        <a:prstGeom prst="rect">
          <a:avLst/>
        </a:prstGeom>
        <a:noFill/>
        <a:ln>
          <a:noFill/>
        </a:ln>
      </xdr:spPr>
    </xdr:pic>
    <xdr:clientData/>
  </xdr:twoCellAnchor>
  <xdr:twoCellAnchor editAs="oneCell">
    <xdr:from>
      <xdr:col>1</xdr:col>
      <xdr:colOff>695325</xdr:colOff>
      <xdr:row>257</xdr:row>
      <xdr:rowOff>57150</xdr:rowOff>
    </xdr:from>
    <xdr:to>
      <xdr:col>5</xdr:col>
      <xdr:colOff>15217</xdr:colOff>
      <xdr:row>257</xdr:row>
      <xdr:rowOff>58256</xdr:rowOff>
    </xdr:to>
    <xdr:pic>
      <xdr:nvPicPr>
        <xdr:cNvPr id="206" name="Grafik 205" hidden="1"/>
        <xdr:cNvPicPr>
          <a:picLocks noChangeAspect="1"/>
        </xdr:cNvPicPr>
      </xdr:nvPicPr>
      <xdr:blipFill>
        <a:blip xmlns:r="http://schemas.openxmlformats.org/officeDocument/2006/relationships" r:embed="rId1" cstate="print"/>
        <a:stretch>
          <a:fillRect/>
        </a:stretch>
      </xdr:blipFill>
      <xdr:spPr>
        <a:xfrm>
          <a:off x="952500" y="59931300"/>
          <a:ext cx="834367" cy="1106"/>
        </a:xfrm>
        <a:prstGeom prst="rect">
          <a:avLst/>
        </a:prstGeom>
        <a:noFill/>
        <a:ln>
          <a:noFill/>
        </a:ln>
      </xdr:spPr>
    </xdr:pic>
    <xdr:clientData/>
  </xdr:twoCellAnchor>
  <xdr:twoCellAnchor editAs="oneCell">
    <xdr:from>
      <xdr:col>3</xdr:col>
      <xdr:colOff>695325</xdr:colOff>
      <xdr:row>257</xdr:row>
      <xdr:rowOff>57150</xdr:rowOff>
    </xdr:from>
    <xdr:to>
      <xdr:col>7</xdr:col>
      <xdr:colOff>15217</xdr:colOff>
      <xdr:row>257</xdr:row>
      <xdr:rowOff>58256</xdr:rowOff>
    </xdr:to>
    <xdr:pic>
      <xdr:nvPicPr>
        <xdr:cNvPr id="207" name="Grafik 206" hidden="1"/>
        <xdr:cNvPicPr>
          <a:picLocks noChangeAspect="1"/>
        </xdr:cNvPicPr>
      </xdr:nvPicPr>
      <xdr:blipFill>
        <a:blip xmlns:r="http://schemas.openxmlformats.org/officeDocument/2006/relationships" r:embed="rId1" cstate="print"/>
        <a:stretch>
          <a:fillRect/>
        </a:stretch>
      </xdr:blipFill>
      <xdr:spPr>
        <a:xfrm>
          <a:off x="1466850" y="59931300"/>
          <a:ext cx="834367" cy="1106"/>
        </a:xfrm>
        <a:prstGeom prst="rect">
          <a:avLst/>
        </a:prstGeom>
        <a:noFill/>
        <a:ln>
          <a:noFill/>
        </a:ln>
      </xdr:spPr>
    </xdr:pic>
    <xdr:clientData/>
  </xdr:twoCellAnchor>
  <xdr:twoCellAnchor editAs="oneCell">
    <xdr:from>
      <xdr:col>5</xdr:col>
      <xdr:colOff>695325</xdr:colOff>
      <xdr:row>257</xdr:row>
      <xdr:rowOff>57150</xdr:rowOff>
    </xdr:from>
    <xdr:to>
      <xdr:col>9</xdr:col>
      <xdr:colOff>15217</xdr:colOff>
      <xdr:row>257</xdr:row>
      <xdr:rowOff>58256</xdr:rowOff>
    </xdr:to>
    <xdr:pic>
      <xdr:nvPicPr>
        <xdr:cNvPr id="208" name="Grafik 207" hidden="1"/>
        <xdr:cNvPicPr>
          <a:picLocks noChangeAspect="1"/>
        </xdr:cNvPicPr>
      </xdr:nvPicPr>
      <xdr:blipFill>
        <a:blip xmlns:r="http://schemas.openxmlformats.org/officeDocument/2006/relationships" r:embed="rId1" cstate="print"/>
        <a:stretch>
          <a:fillRect/>
        </a:stretch>
      </xdr:blipFill>
      <xdr:spPr>
        <a:xfrm>
          <a:off x="1981200" y="59931300"/>
          <a:ext cx="834367" cy="1106"/>
        </a:xfrm>
        <a:prstGeom prst="rect">
          <a:avLst/>
        </a:prstGeom>
        <a:noFill/>
        <a:ln>
          <a:noFill/>
        </a:ln>
      </xdr:spPr>
    </xdr:pic>
    <xdr:clientData/>
  </xdr:twoCellAnchor>
  <xdr:twoCellAnchor editAs="oneCell">
    <xdr:from>
      <xdr:col>7</xdr:col>
      <xdr:colOff>695325</xdr:colOff>
      <xdr:row>257</xdr:row>
      <xdr:rowOff>57150</xdr:rowOff>
    </xdr:from>
    <xdr:to>
      <xdr:col>11</xdr:col>
      <xdr:colOff>15217</xdr:colOff>
      <xdr:row>257</xdr:row>
      <xdr:rowOff>58256</xdr:rowOff>
    </xdr:to>
    <xdr:pic>
      <xdr:nvPicPr>
        <xdr:cNvPr id="209" name="Grafik 208" hidden="1"/>
        <xdr:cNvPicPr>
          <a:picLocks noChangeAspect="1"/>
        </xdr:cNvPicPr>
      </xdr:nvPicPr>
      <xdr:blipFill>
        <a:blip xmlns:r="http://schemas.openxmlformats.org/officeDocument/2006/relationships" r:embed="rId1" cstate="print"/>
        <a:stretch>
          <a:fillRect/>
        </a:stretch>
      </xdr:blipFill>
      <xdr:spPr>
        <a:xfrm>
          <a:off x="2495550" y="59931300"/>
          <a:ext cx="834367" cy="1106"/>
        </a:xfrm>
        <a:prstGeom prst="rect">
          <a:avLst/>
        </a:prstGeom>
        <a:noFill/>
        <a:ln>
          <a:noFill/>
        </a:ln>
      </xdr:spPr>
    </xdr:pic>
    <xdr:clientData/>
  </xdr:twoCellAnchor>
  <xdr:twoCellAnchor editAs="oneCell">
    <xdr:from>
      <xdr:col>9</xdr:col>
      <xdr:colOff>695325</xdr:colOff>
      <xdr:row>257</xdr:row>
      <xdr:rowOff>57150</xdr:rowOff>
    </xdr:from>
    <xdr:to>
      <xdr:col>13</xdr:col>
      <xdr:colOff>15217</xdr:colOff>
      <xdr:row>257</xdr:row>
      <xdr:rowOff>58256</xdr:rowOff>
    </xdr:to>
    <xdr:pic>
      <xdr:nvPicPr>
        <xdr:cNvPr id="210" name="Grafik 209" hidden="1"/>
        <xdr:cNvPicPr>
          <a:picLocks noChangeAspect="1"/>
        </xdr:cNvPicPr>
      </xdr:nvPicPr>
      <xdr:blipFill>
        <a:blip xmlns:r="http://schemas.openxmlformats.org/officeDocument/2006/relationships" r:embed="rId1" cstate="print"/>
        <a:stretch>
          <a:fillRect/>
        </a:stretch>
      </xdr:blipFill>
      <xdr:spPr>
        <a:xfrm>
          <a:off x="3009900" y="59931300"/>
          <a:ext cx="834367" cy="1106"/>
        </a:xfrm>
        <a:prstGeom prst="rect">
          <a:avLst/>
        </a:prstGeom>
        <a:noFill/>
        <a:ln>
          <a:noFill/>
        </a:ln>
      </xdr:spPr>
    </xdr:pic>
    <xdr:clientData/>
  </xdr:twoCellAnchor>
  <xdr:twoCellAnchor editAs="oneCell">
    <xdr:from>
      <xdr:col>11</xdr:col>
      <xdr:colOff>695325</xdr:colOff>
      <xdr:row>257</xdr:row>
      <xdr:rowOff>57150</xdr:rowOff>
    </xdr:from>
    <xdr:to>
      <xdr:col>14</xdr:col>
      <xdr:colOff>320017</xdr:colOff>
      <xdr:row>257</xdr:row>
      <xdr:rowOff>58256</xdr:rowOff>
    </xdr:to>
    <xdr:pic>
      <xdr:nvPicPr>
        <xdr:cNvPr id="211" name="Grafik 210" hidden="1"/>
        <xdr:cNvPicPr>
          <a:picLocks noChangeAspect="1"/>
        </xdr:cNvPicPr>
      </xdr:nvPicPr>
      <xdr:blipFill>
        <a:blip xmlns:r="http://schemas.openxmlformats.org/officeDocument/2006/relationships" r:embed="rId1" cstate="print"/>
        <a:stretch>
          <a:fillRect/>
        </a:stretch>
      </xdr:blipFill>
      <xdr:spPr>
        <a:xfrm>
          <a:off x="3524250" y="59931300"/>
          <a:ext cx="834367" cy="1106"/>
        </a:xfrm>
        <a:prstGeom prst="rect">
          <a:avLst/>
        </a:prstGeom>
        <a:noFill/>
        <a:ln>
          <a:noFill/>
        </a:ln>
      </xdr:spPr>
    </xdr:pic>
    <xdr:clientData/>
  </xdr:twoCellAnchor>
  <xdr:twoCellAnchor editAs="oneCell">
    <xdr:from>
      <xdr:col>13</xdr:col>
      <xdr:colOff>695325</xdr:colOff>
      <xdr:row>257</xdr:row>
      <xdr:rowOff>57150</xdr:rowOff>
    </xdr:from>
    <xdr:to>
      <xdr:col>16</xdr:col>
      <xdr:colOff>272392</xdr:colOff>
      <xdr:row>257</xdr:row>
      <xdr:rowOff>58256</xdr:rowOff>
    </xdr:to>
    <xdr:pic>
      <xdr:nvPicPr>
        <xdr:cNvPr id="212" name="Grafik 211" hidden="1"/>
        <xdr:cNvPicPr>
          <a:picLocks noChangeAspect="1"/>
        </xdr:cNvPicPr>
      </xdr:nvPicPr>
      <xdr:blipFill>
        <a:blip xmlns:r="http://schemas.openxmlformats.org/officeDocument/2006/relationships" r:embed="rId1" cstate="print"/>
        <a:stretch>
          <a:fillRect/>
        </a:stretch>
      </xdr:blipFill>
      <xdr:spPr>
        <a:xfrm>
          <a:off x="4038600" y="59931300"/>
          <a:ext cx="834367" cy="1106"/>
        </a:xfrm>
        <a:prstGeom prst="rect">
          <a:avLst/>
        </a:prstGeom>
        <a:noFill/>
        <a:ln>
          <a:noFill/>
        </a:ln>
      </xdr:spPr>
    </xdr:pic>
    <xdr:clientData/>
  </xdr:twoCellAnchor>
  <xdr:twoCellAnchor editAs="oneCell">
    <xdr:from>
      <xdr:col>1</xdr:col>
      <xdr:colOff>695325</xdr:colOff>
      <xdr:row>267</xdr:row>
      <xdr:rowOff>57150</xdr:rowOff>
    </xdr:from>
    <xdr:to>
      <xdr:col>5</xdr:col>
      <xdr:colOff>15217</xdr:colOff>
      <xdr:row>267</xdr:row>
      <xdr:rowOff>58256</xdr:rowOff>
    </xdr:to>
    <xdr:pic>
      <xdr:nvPicPr>
        <xdr:cNvPr id="213" name="Grafik 212" hidden="1"/>
        <xdr:cNvPicPr>
          <a:picLocks noChangeAspect="1"/>
        </xdr:cNvPicPr>
      </xdr:nvPicPr>
      <xdr:blipFill>
        <a:blip xmlns:r="http://schemas.openxmlformats.org/officeDocument/2006/relationships" r:embed="rId1" cstate="print"/>
        <a:stretch>
          <a:fillRect/>
        </a:stretch>
      </xdr:blipFill>
      <xdr:spPr>
        <a:xfrm>
          <a:off x="952500" y="62264925"/>
          <a:ext cx="834367" cy="1106"/>
        </a:xfrm>
        <a:prstGeom prst="rect">
          <a:avLst/>
        </a:prstGeom>
        <a:noFill/>
        <a:ln>
          <a:noFill/>
        </a:ln>
      </xdr:spPr>
    </xdr:pic>
    <xdr:clientData/>
  </xdr:twoCellAnchor>
  <xdr:twoCellAnchor editAs="oneCell">
    <xdr:from>
      <xdr:col>3</xdr:col>
      <xdr:colOff>695325</xdr:colOff>
      <xdr:row>267</xdr:row>
      <xdr:rowOff>57150</xdr:rowOff>
    </xdr:from>
    <xdr:to>
      <xdr:col>7</xdr:col>
      <xdr:colOff>15217</xdr:colOff>
      <xdr:row>267</xdr:row>
      <xdr:rowOff>58256</xdr:rowOff>
    </xdr:to>
    <xdr:pic>
      <xdr:nvPicPr>
        <xdr:cNvPr id="214" name="Grafik 213" hidden="1"/>
        <xdr:cNvPicPr>
          <a:picLocks noChangeAspect="1"/>
        </xdr:cNvPicPr>
      </xdr:nvPicPr>
      <xdr:blipFill>
        <a:blip xmlns:r="http://schemas.openxmlformats.org/officeDocument/2006/relationships" r:embed="rId1" cstate="print"/>
        <a:stretch>
          <a:fillRect/>
        </a:stretch>
      </xdr:blipFill>
      <xdr:spPr>
        <a:xfrm>
          <a:off x="1466850" y="62264925"/>
          <a:ext cx="834367" cy="1106"/>
        </a:xfrm>
        <a:prstGeom prst="rect">
          <a:avLst/>
        </a:prstGeom>
        <a:noFill/>
        <a:ln>
          <a:noFill/>
        </a:ln>
      </xdr:spPr>
    </xdr:pic>
    <xdr:clientData/>
  </xdr:twoCellAnchor>
  <xdr:twoCellAnchor editAs="oneCell">
    <xdr:from>
      <xdr:col>5</xdr:col>
      <xdr:colOff>695325</xdr:colOff>
      <xdr:row>267</xdr:row>
      <xdr:rowOff>57150</xdr:rowOff>
    </xdr:from>
    <xdr:to>
      <xdr:col>9</xdr:col>
      <xdr:colOff>15217</xdr:colOff>
      <xdr:row>267</xdr:row>
      <xdr:rowOff>58256</xdr:rowOff>
    </xdr:to>
    <xdr:pic>
      <xdr:nvPicPr>
        <xdr:cNvPr id="215" name="Grafik 214" hidden="1"/>
        <xdr:cNvPicPr>
          <a:picLocks noChangeAspect="1"/>
        </xdr:cNvPicPr>
      </xdr:nvPicPr>
      <xdr:blipFill>
        <a:blip xmlns:r="http://schemas.openxmlformats.org/officeDocument/2006/relationships" r:embed="rId1" cstate="print"/>
        <a:stretch>
          <a:fillRect/>
        </a:stretch>
      </xdr:blipFill>
      <xdr:spPr>
        <a:xfrm>
          <a:off x="1981200" y="62264925"/>
          <a:ext cx="834367" cy="1106"/>
        </a:xfrm>
        <a:prstGeom prst="rect">
          <a:avLst/>
        </a:prstGeom>
        <a:noFill/>
        <a:ln>
          <a:noFill/>
        </a:ln>
      </xdr:spPr>
    </xdr:pic>
    <xdr:clientData/>
  </xdr:twoCellAnchor>
  <xdr:twoCellAnchor editAs="oneCell">
    <xdr:from>
      <xdr:col>7</xdr:col>
      <xdr:colOff>695325</xdr:colOff>
      <xdr:row>267</xdr:row>
      <xdr:rowOff>57150</xdr:rowOff>
    </xdr:from>
    <xdr:to>
      <xdr:col>11</xdr:col>
      <xdr:colOff>15217</xdr:colOff>
      <xdr:row>267</xdr:row>
      <xdr:rowOff>58256</xdr:rowOff>
    </xdr:to>
    <xdr:pic>
      <xdr:nvPicPr>
        <xdr:cNvPr id="216" name="Grafik 215" hidden="1"/>
        <xdr:cNvPicPr>
          <a:picLocks noChangeAspect="1"/>
        </xdr:cNvPicPr>
      </xdr:nvPicPr>
      <xdr:blipFill>
        <a:blip xmlns:r="http://schemas.openxmlformats.org/officeDocument/2006/relationships" r:embed="rId1" cstate="print"/>
        <a:stretch>
          <a:fillRect/>
        </a:stretch>
      </xdr:blipFill>
      <xdr:spPr>
        <a:xfrm>
          <a:off x="2495550" y="62264925"/>
          <a:ext cx="834367" cy="1106"/>
        </a:xfrm>
        <a:prstGeom prst="rect">
          <a:avLst/>
        </a:prstGeom>
        <a:noFill/>
        <a:ln>
          <a:noFill/>
        </a:ln>
      </xdr:spPr>
    </xdr:pic>
    <xdr:clientData/>
  </xdr:twoCellAnchor>
  <xdr:twoCellAnchor editAs="oneCell">
    <xdr:from>
      <xdr:col>9</xdr:col>
      <xdr:colOff>695325</xdr:colOff>
      <xdr:row>267</xdr:row>
      <xdr:rowOff>57150</xdr:rowOff>
    </xdr:from>
    <xdr:to>
      <xdr:col>13</xdr:col>
      <xdr:colOff>15217</xdr:colOff>
      <xdr:row>267</xdr:row>
      <xdr:rowOff>58256</xdr:rowOff>
    </xdr:to>
    <xdr:pic>
      <xdr:nvPicPr>
        <xdr:cNvPr id="217" name="Grafik 216" hidden="1"/>
        <xdr:cNvPicPr>
          <a:picLocks noChangeAspect="1"/>
        </xdr:cNvPicPr>
      </xdr:nvPicPr>
      <xdr:blipFill>
        <a:blip xmlns:r="http://schemas.openxmlformats.org/officeDocument/2006/relationships" r:embed="rId1" cstate="print"/>
        <a:stretch>
          <a:fillRect/>
        </a:stretch>
      </xdr:blipFill>
      <xdr:spPr>
        <a:xfrm>
          <a:off x="3009900" y="62264925"/>
          <a:ext cx="834367" cy="1106"/>
        </a:xfrm>
        <a:prstGeom prst="rect">
          <a:avLst/>
        </a:prstGeom>
        <a:noFill/>
        <a:ln>
          <a:noFill/>
        </a:ln>
      </xdr:spPr>
    </xdr:pic>
    <xdr:clientData/>
  </xdr:twoCellAnchor>
  <xdr:twoCellAnchor editAs="oneCell">
    <xdr:from>
      <xdr:col>11</xdr:col>
      <xdr:colOff>695325</xdr:colOff>
      <xdr:row>267</xdr:row>
      <xdr:rowOff>57150</xdr:rowOff>
    </xdr:from>
    <xdr:to>
      <xdr:col>14</xdr:col>
      <xdr:colOff>320017</xdr:colOff>
      <xdr:row>267</xdr:row>
      <xdr:rowOff>58256</xdr:rowOff>
    </xdr:to>
    <xdr:pic>
      <xdr:nvPicPr>
        <xdr:cNvPr id="218" name="Grafik 217" hidden="1"/>
        <xdr:cNvPicPr>
          <a:picLocks noChangeAspect="1"/>
        </xdr:cNvPicPr>
      </xdr:nvPicPr>
      <xdr:blipFill>
        <a:blip xmlns:r="http://schemas.openxmlformats.org/officeDocument/2006/relationships" r:embed="rId1" cstate="print"/>
        <a:stretch>
          <a:fillRect/>
        </a:stretch>
      </xdr:blipFill>
      <xdr:spPr>
        <a:xfrm>
          <a:off x="3524250" y="62264925"/>
          <a:ext cx="834367" cy="1106"/>
        </a:xfrm>
        <a:prstGeom prst="rect">
          <a:avLst/>
        </a:prstGeom>
        <a:noFill/>
        <a:ln>
          <a:noFill/>
        </a:ln>
      </xdr:spPr>
    </xdr:pic>
    <xdr:clientData/>
  </xdr:twoCellAnchor>
  <xdr:twoCellAnchor editAs="oneCell">
    <xdr:from>
      <xdr:col>13</xdr:col>
      <xdr:colOff>695325</xdr:colOff>
      <xdr:row>267</xdr:row>
      <xdr:rowOff>57150</xdr:rowOff>
    </xdr:from>
    <xdr:to>
      <xdr:col>16</xdr:col>
      <xdr:colOff>272392</xdr:colOff>
      <xdr:row>267</xdr:row>
      <xdr:rowOff>58256</xdr:rowOff>
    </xdr:to>
    <xdr:pic>
      <xdr:nvPicPr>
        <xdr:cNvPr id="219" name="Grafik 218" hidden="1"/>
        <xdr:cNvPicPr>
          <a:picLocks noChangeAspect="1"/>
        </xdr:cNvPicPr>
      </xdr:nvPicPr>
      <xdr:blipFill>
        <a:blip xmlns:r="http://schemas.openxmlformats.org/officeDocument/2006/relationships" r:embed="rId1" cstate="print"/>
        <a:stretch>
          <a:fillRect/>
        </a:stretch>
      </xdr:blipFill>
      <xdr:spPr>
        <a:xfrm>
          <a:off x="4038600" y="62264925"/>
          <a:ext cx="834367" cy="1106"/>
        </a:xfrm>
        <a:prstGeom prst="rect">
          <a:avLst/>
        </a:prstGeom>
        <a:noFill/>
        <a:ln>
          <a:noFill/>
        </a:ln>
      </xdr:spPr>
    </xdr:pic>
    <xdr:clientData/>
  </xdr:twoCellAnchor>
  <xdr:twoCellAnchor editAs="oneCell">
    <xdr:from>
      <xdr:col>0</xdr:col>
      <xdr:colOff>0</xdr:colOff>
      <xdr:row>276</xdr:row>
      <xdr:rowOff>198437</xdr:rowOff>
    </xdr:from>
    <xdr:to>
      <xdr:col>0</xdr:col>
      <xdr:colOff>365125</xdr:colOff>
      <xdr:row>283</xdr:row>
      <xdr:rowOff>257175</xdr:rowOff>
    </xdr:to>
    <xdr:pic>
      <xdr:nvPicPr>
        <xdr:cNvPr id="220"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4539812"/>
          <a:ext cx="365125" cy="1639888"/>
        </a:xfrm>
        <a:prstGeom prst="rect">
          <a:avLst/>
        </a:prstGeom>
        <a:noFill/>
        <a:ln w="9525">
          <a:noFill/>
          <a:miter lim="800000"/>
          <a:headEnd/>
          <a:tailEnd/>
        </a:ln>
      </xdr:spPr>
    </xdr:pic>
    <xdr:clientData/>
  </xdr:twoCellAnchor>
  <xdr:twoCellAnchor editAs="oneCell">
    <xdr:from>
      <xdr:col>1</xdr:col>
      <xdr:colOff>695325</xdr:colOff>
      <xdr:row>277</xdr:row>
      <xdr:rowOff>57150</xdr:rowOff>
    </xdr:from>
    <xdr:to>
      <xdr:col>5</xdr:col>
      <xdr:colOff>15217</xdr:colOff>
      <xdr:row>277</xdr:row>
      <xdr:rowOff>58256</xdr:rowOff>
    </xdr:to>
    <xdr:pic>
      <xdr:nvPicPr>
        <xdr:cNvPr id="221" name="Grafik 220" hidden="1"/>
        <xdr:cNvPicPr>
          <a:picLocks noChangeAspect="1"/>
        </xdr:cNvPicPr>
      </xdr:nvPicPr>
      <xdr:blipFill>
        <a:blip xmlns:r="http://schemas.openxmlformats.org/officeDocument/2006/relationships" r:embed="rId1" cstate="print"/>
        <a:stretch>
          <a:fillRect/>
        </a:stretch>
      </xdr:blipFill>
      <xdr:spPr>
        <a:xfrm>
          <a:off x="952500" y="64598550"/>
          <a:ext cx="834367" cy="1106"/>
        </a:xfrm>
        <a:prstGeom prst="rect">
          <a:avLst/>
        </a:prstGeom>
        <a:noFill/>
        <a:ln>
          <a:noFill/>
        </a:ln>
      </xdr:spPr>
    </xdr:pic>
    <xdr:clientData/>
  </xdr:twoCellAnchor>
  <xdr:twoCellAnchor editAs="oneCell">
    <xdr:from>
      <xdr:col>3</xdr:col>
      <xdr:colOff>695325</xdr:colOff>
      <xdr:row>277</xdr:row>
      <xdr:rowOff>57150</xdr:rowOff>
    </xdr:from>
    <xdr:to>
      <xdr:col>7</xdr:col>
      <xdr:colOff>15217</xdr:colOff>
      <xdr:row>277</xdr:row>
      <xdr:rowOff>58256</xdr:rowOff>
    </xdr:to>
    <xdr:pic>
      <xdr:nvPicPr>
        <xdr:cNvPr id="222" name="Grafik 221" hidden="1"/>
        <xdr:cNvPicPr>
          <a:picLocks noChangeAspect="1"/>
        </xdr:cNvPicPr>
      </xdr:nvPicPr>
      <xdr:blipFill>
        <a:blip xmlns:r="http://schemas.openxmlformats.org/officeDocument/2006/relationships" r:embed="rId1" cstate="print"/>
        <a:stretch>
          <a:fillRect/>
        </a:stretch>
      </xdr:blipFill>
      <xdr:spPr>
        <a:xfrm>
          <a:off x="1466850" y="64598550"/>
          <a:ext cx="834367" cy="1106"/>
        </a:xfrm>
        <a:prstGeom prst="rect">
          <a:avLst/>
        </a:prstGeom>
        <a:noFill/>
        <a:ln>
          <a:noFill/>
        </a:ln>
      </xdr:spPr>
    </xdr:pic>
    <xdr:clientData/>
  </xdr:twoCellAnchor>
  <xdr:twoCellAnchor editAs="oneCell">
    <xdr:from>
      <xdr:col>5</xdr:col>
      <xdr:colOff>695325</xdr:colOff>
      <xdr:row>277</xdr:row>
      <xdr:rowOff>57150</xdr:rowOff>
    </xdr:from>
    <xdr:to>
      <xdr:col>9</xdr:col>
      <xdr:colOff>15217</xdr:colOff>
      <xdr:row>277</xdr:row>
      <xdr:rowOff>58256</xdr:rowOff>
    </xdr:to>
    <xdr:pic>
      <xdr:nvPicPr>
        <xdr:cNvPr id="223" name="Grafik 222" hidden="1"/>
        <xdr:cNvPicPr>
          <a:picLocks noChangeAspect="1"/>
        </xdr:cNvPicPr>
      </xdr:nvPicPr>
      <xdr:blipFill>
        <a:blip xmlns:r="http://schemas.openxmlformats.org/officeDocument/2006/relationships" r:embed="rId1" cstate="print"/>
        <a:stretch>
          <a:fillRect/>
        </a:stretch>
      </xdr:blipFill>
      <xdr:spPr>
        <a:xfrm>
          <a:off x="1981200" y="64598550"/>
          <a:ext cx="834367" cy="1106"/>
        </a:xfrm>
        <a:prstGeom prst="rect">
          <a:avLst/>
        </a:prstGeom>
        <a:noFill/>
        <a:ln>
          <a:noFill/>
        </a:ln>
      </xdr:spPr>
    </xdr:pic>
    <xdr:clientData/>
  </xdr:twoCellAnchor>
  <xdr:twoCellAnchor editAs="oneCell">
    <xdr:from>
      <xdr:col>7</xdr:col>
      <xdr:colOff>695325</xdr:colOff>
      <xdr:row>277</xdr:row>
      <xdr:rowOff>57150</xdr:rowOff>
    </xdr:from>
    <xdr:to>
      <xdr:col>11</xdr:col>
      <xdr:colOff>15217</xdr:colOff>
      <xdr:row>277</xdr:row>
      <xdr:rowOff>58256</xdr:rowOff>
    </xdr:to>
    <xdr:pic>
      <xdr:nvPicPr>
        <xdr:cNvPr id="224" name="Grafik 223" hidden="1"/>
        <xdr:cNvPicPr>
          <a:picLocks noChangeAspect="1"/>
        </xdr:cNvPicPr>
      </xdr:nvPicPr>
      <xdr:blipFill>
        <a:blip xmlns:r="http://schemas.openxmlformats.org/officeDocument/2006/relationships" r:embed="rId1" cstate="print"/>
        <a:stretch>
          <a:fillRect/>
        </a:stretch>
      </xdr:blipFill>
      <xdr:spPr>
        <a:xfrm>
          <a:off x="2495550" y="64598550"/>
          <a:ext cx="834367" cy="1106"/>
        </a:xfrm>
        <a:prstGeom prst="rect">
          <a:avLst/>
        </a:prstGeom>
        <a:noFill/>
        <a:ln>
          <a:noFill/>
        </a:ln>
      </xdr:spPr>
    </xdr:pic>
    <xdr:clientData/>
  </xdr:twoCellAnchor>
  <xdr:twoCellAnchor editAs="oneCell">
    <xdr:from>
      <xdr:col>9</xdr:col>
      <xdr:colOff>695325</xdr:colOff>
      <xdr:row>277</xdr:row>
      <xdr:rowOff>57150</xdr:rowOff>
    </xdr:from>
    <xdr:to>
      <xdr:col>13</xdr:col>
      <xdr:colOff>15217</xdr:colOff>
      <xdr:row>277</xdr:row>
      <xdr:rowOff>58256</xdr:rowOff>
    </xdr:to>
    <xdr:pic>
      <xdr:nvPicPr>
        <xdr:cNvPr id="225" name="Grafik 224" hidden="1"/>
        <xdr:cNvPicPr>
          <a:picLocks noChangeAspect="1"/>
        </xdr:cNvPicPr>
      </xdr:nvPicPr>
      <xdr:blipFill>
        <a:blip xmlns:r="http://schemas.openxmlformats.org/officeDocument/2006/relationships" r:embed="rId1" cstate="print"/>
        <a:stretch>
          <a:fillRect/>
        </a:stretch>
      </xdr:blipFill>
      <xdr:spPr>
        <a:xfrm>
          <a:off x="3009900" y="64598550"/>
          <a:ext cx="834367" cy="1106"/>
        </a:xfrm>
        <a:prstGeom prst="rect">
          <a:avLst/>
        </a:prstGeom>
        <a:noFill/>
        <a:ln>
          <a:noFill/>
        </a:ln>
      </xdr:spPr>
    </xdr:pic>
    <xdr:clientData/>
  </xdr:twoCellAnchor>
  <xdr:twoCellAnchor editAs="oneCell">
    <xdr:from>
      <xdr:col>11</xdr:col>
      <xdr:colOff>695325</xdr:colOff>
      <xdr:row>277</xdr:row>
      <xdr:rowOff>57150</xdr:rowOff>
    </xdr:from>
    <xdr:to>
      <xdr:col>14</xdr:col>
      <xdr:colOff>320017</xdr:colOff>
      <xdr:row>277</xdr:row>
      <xdr:rowOff>58256</xdr:rowOff>
    </xdr:to>
    <xdr:pic>
      <xdr:nvPicPr>
        <xdr:cNvPr id="226" name="Grafik 225" hidden="1"/>
        <xdr:cNvPicPr>
          <a:picLocks noChangeAspect="1"/>
        </xdr:cNvPicPr>
      </xdr:nvPicPr>
      <xdr:blipFill>
        <a:blip xmlns:r="http://schemas.openxmlformats.org/officeDocument/2006/relationships" r:embed="rId1" cstate="print"/>
        <a:stretch>
          <a:fillRect/>
        </a:stretch>
      </xdr:blipFill>
      <xdr:spPr>
        <a:xfrm>
          <a:off x="3524250" y="64598550"/>
          <a:ext cx="834367" cy="1106"/>
        </a:xfrm>
        <a:prstGeom prst="rect">
          <a:avLst/>
        </a:prstGeom>
        <a:noFill/>
        <a:ln>
          <a:noFill/>
        </a:ln>
      </xdr:spPr>
    </xdr:pic>
    <xdr:clientData/>
  </xdr:twoCellAnchor>
  <xdr:twoCellAnchor editAs="oneCell">
    <xdr:from>
      <xdr:col>13</xdr:col>
      <xdr:colOff>695325</xdr:colOff>
      <xdr:row>277</xdr:row>
      <xdr:rowOff>57150</xdr:rowOff>
    </xdr:from>
    <xdr:to>
      <xdr:col>16</xdr:col>
      <xdr:colOff>272392</xdr:colOff>
      <xdr:row>277</xdr:row>
      <xdr:rowOff>58256</xdr:rowOff>
    </xdr:to>
    <xdr:pic>
      <xdr:nvPicPr>
        <xdr:cNvPr id="227" name="Grafik 226" hidden="1"/>
        <xdr:cNvPicPr>
          <a:picLocks noChangeAspect="1"/>
        </xdr:cNvPicPr>
      </xdr:nvPicPr>
      <xdr:blipFill>
        <a:blip xmlns:r="http://schemas.openxmlformats.org/officeDocument/2006/relationships" r:embed="rId1" cstate="print"/>
        <a:stretch>
          <a:fillRect/>
        </a:stretch>
      </xdr:blipFill>
      <xdr:spPr>
        <a:xfrm>
          <a:off x="4038600" y="64598550"/>
          <a:ext cx="834367" cy="1106"/>
        </a:xfrm>
        <a:prstGeom prst="rect">
          <a:avLst/>
        </a:prstGeom>
        <a:noFill/>
        <a:ln>
          <a:noFill/>
        </a:ln>
      </xdr:spPr>
    </xdr:pic>
    <xdr:clientData/>
  </xdr:twoCellAnchor>
  <xdr:twoCellAnchor editAs="oneCell">
    <xdr:from>
      <xdr:col>0</xdr:col>
      <xdr:colOff>1</xdr:colOff>
      <xdr:row>286</xdr:row>
      <xdr:rowOff>198436</xdr:rowOff>
    </xdr:from>
    <xdr:to>
      <xdr:col>0</xdr:col>
      <xdr:colOff>349251</xdr:colOff>
      <xdr:row>293</xdr:row>
      <xdr:rowOff>266700</xdr:rowOff>
    </xdr:to>
    <xdr:pic>
      <xdr:nvPicPr>
        <xdr:cNvPr id="228"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66873436"/>
          <a:ext cx="349250" cy="1649414"/>
        </a:xfrm>
        <a:prstGeom prst="rect">
          <a:avLst/>
        </a:prstGeom>
        <a:noFill/>
        <a:ln w="9525">
          <a:noFill/>
          <a:miter lim="800000"/>
          <a:headEnd/>
          <a:tailEnd/>
        </a:ln>
      </xdr:spPr>
    </xdr:pic>
    <xdr:clientData/>
  </xdr:twoCellAnchor>
  <xdr:twoCellAnchor editAs="oneCell">
    <xdr:from>
      <xdr:col>1</xdr:col>
      <xdr:colOff>695325</xdr:colOff>
      <xdr:row>287</xdr:row>
      <xdr:rowOff>57150</xdr:rowOff>
    </xdr:from>
    <xdr:to>
      <xdr:col>5</xdr:col>
      <xdr:colOff>15217</xdr:colOff>
      <xdr:row>287</xdr:row>
      <xdr:rowOff>58256</xdr:rowOff>
    </xdr:to>
    <xdr:pic>
      <xdr:nvPicPr>
        <xdr:cNvPr id="229" name="Grafik 228" hidden="1"/>
        <xdr:cNvPicPr>
          <a:picLocks noChangeAspect="1"/>
        </xdr:cNvPicPr>
      </xdr:nvPicPr>
      <xdr:blipFill>
        <a:blip xmlns:r="http://schemas.openxmlformats.org/officeDocument/2006/relationships" r:embed="rId1" cstate="print"/>
        <a:stretch>
          <a:fillRect/>
        </a:stretch>
      </xdr:blipFill>
      <xdr:spPr>
        <a:xfrm>
          <a:off x="952500" y="66932175"/>
          <a:ext cx="834367" cy="1106"/>
        </a:xfrm>
        <a:prstGeom prst="rect">
          <a:avLst/>
        </a:prstGeom>
        <a:noFill/>
        <a:ln>
          <a:noFill/>
        </a:ln>
      </xdr:spPr>
    </xdr:pic>
    <xdr:clientData/>
  </xdr:twoCellAnchor>
  <xdr:twoCellAnchor editAs="oneCell">
    <xdr:from>
      <xdr:col>3</xdr:col>
      <xdr:colOff>695325</xdr:colOff>
      <xdr:row>287</xdr:row>
      <xdr:rowOff>57150</xdr:rowOff>
    </xdr:from>
    <xdr:to>
      <xdr:col>7</xdr:col>
      <xdr:colOff>15217</xdr:colOff>
      <xdr:row>287</xdr:row>
      <xdr:rowOff>58256</xdr:rowOff>
    </xdr:to>
    <xdr:pic>
      <xdr:nvPicPr>
        <xdr:cNvPr id="230" name="Grafik 229" hidden="1"/>
        <xdr:cNvPicPr>
          <a:picLocks noChangeAspect="1"/>
        </xdr:cNvPicPr>
      </xdr:nvPicPr>
      <xdr:blipFill>
        <a:blip xmlns:r="http://schemas.openxmlformats.org/officeDocument/2006/relationships" r:embed="rId1" cstate="print"/>
        <a:stretch>
          <a:fillRect/>
        </a:stretch>
      </xdr:blipFill>
      <xdr:spPr>
        <a:xfrm>
          <a:off x="1466850" y="66932175"/>
          <a:ext cx="834367" cy="1106"/>
        </a:xfrm>
        <a:prstGeom prst="rect">
          <a:avLst/>
        </a:prstGeom>
        <a:noFill/>
        <a:ln>
          <a:noFill/>
        </a:ln>
      </xdr:spPr>
    </xdr:pic>
    <xdr:clientData/>
  </xdr:twoCellAnchor>
  <xdr:twoCellAnchor editAs="oneCell">
    <xdr:from>
      <xdr:col>5</xdr:col>
      <xdr:colOff>695325</xdr:colOff>
      <xdr:row>287</xdr:row>
      <xdr:rowOff>57150</xdr:rowOff>
    </xdr:from>
    <xdr:to>
      <xdr:col>9</xdr:col>
      <xdr:colOff>15217</xdr:colOff>
      <xdr:row>287</xdr:row>
      <xdr:rowOff>58256</xdr:rowOff>
    </xdr:to>
    <xdr:pic>
      <xdr:nvPicPr>
        <xdr:cNvPr id="231" name="Grafik 230" hidden="1"/>
        <xdr:cNvPicPr>
          <a:picLocks noChangeAspect="1"/>
        </xdr:cNvPicPr>
      </xdr:nvPicPr>
      <xdr:blipFill>
        <a:blip xmlns:r="http://schemas.openxmlformats.org/officeDocument/2006/relationships" r:embed="rId1" cstate="print"/>
        <a:stretch>
          <a:fillRect/>
        </a:stretch>
      </xdr:blipFill>
      <xdr:spPr>
        <a:xfrm>
          <a:off x="1981200" y="66932175"/>
          <a:ext cx="834367" cy="1106"/>
        </a:xfrm>
        <a:prstGeom prst="rect">
          <a:avLst/>
        </a:prstGeom>
        <a:noFill/>
        <a:ln>
          <a:noFill/>
        </a:ln>
      </xdr:spPr>
    </xdr:pic>
    <xdr:clientData/>
  </xdr:twoCellAnchor>
  <xdr:twoCellAnchor editAs="oneCell">
    <xdr:from>
      <xdr:col>7</xdr:col>
      <xdr:colOff>695325</xdr:colOff>
      <xdr:row>287</xdr:row>
      <xdr:rowOff>57150</xdr:rowOff>
    </xdr:from>
    <xdr:to>
      <xdr:col>11</xdr:col>
      <xdr:colOff>15217</xdr:colOff>
      <xdr:row>287</xdr:row>
      <xdr:rowOff>58256</xdr:rowOff>
    </xdr:to>
    <xdr:pic>
      <xdr:nvPicPr>
        <xdr:cNvPr id="232" name="Grafik 231" hidden="1"/>
        <xdr:cNvPicPr>
          <a:picLocks noChangeAspect="1"/>
        </xdr:cNvPicPr>
      </xdr:nvPicPr>
      <xdr:blipFill>
        <a:blip xmlns:r="http://schemas.openxmlformats.org/officeDocument/2006/relationships" r:embed="rId1" cstate="print"/>
        <a:stretch>
          <a:fillRect/>
        </a:stretch>
      </xdr:blipFill>
      <xdr:spPr>
        <a:xfrm>
          <a:off x="2495550" y="66932175"/>
          <a:ext cx="834367" cy="1106"/>
        </a:xfrm>
        <a:prstGeom prst="rect">
          <a:avLst/>
        </a:prstGeom>
        <a:noFill/>
        <a:ln>
          <a:noFill/>
        </a:ln>
      </xdr:spPr>
    </xdr:pic>
    <xdr:clientData/>
  </xdr:twoCellAnchor>
  <xdr:twoCellAnchor editAs="oneCell">
    <xdr:from>
      <xdr:col>9</xdr:col>
      <xdr:colOff>695325</xdr:colOff>
      <xdr:row>287</xdr:row>
      <xdr:rowOff>57150</xdr:rowOff>
    </xdr:from>
    <xdr:to>
      <xdr:col>13</xdr:col>
      <xdr:colOff>15217</xdr:colOff>
      <xdr:row>287</xdr:row>
      <xdr:rowOff>58256</xdr:rowOff>
    </xdr:to>
    <xdr:pic>
      <xdr:nvPicPr>
        <xdr:cNvPr id="233" name="Grafik 232" hidden="1"/>
        <xdr:cNvPicPr>
          <a:picLocks noChangeAspect="1"/>
        </xdr:cNvPicPr>
      </xdr:nvPicPr>
      <xdr:blipFill>
        <a:blip xmlns:r="http://schemas.openxmlformats.org/officeDocument/2006/relationships" r:embed="rId1" cstate="print"/>
        <a:stretch>
          <a:fillRect/>
        </a:stretch>
      </xdr:blipFill>
      <xdr:spPr>
        <a:xfrm>
          <a:off x="3009900" y="66932175"/>
          <a:ext cx="834367" cy="1106"/>
        </a:xfrm>
        <a:prstGeom prst="rect">
          <a:avLst/>
        </a:prstGeom>
        <a:noFill/>
        <a:ln>
          <a:noFill/>
        </a:ln>
      </xdr:spPr>
    </xdr:pic>
    <xdr:clientData/>
  </xdr:twoCellAnchor>
  <xdr:twoCellAnchor editAs="oneCell">
    <xdr:from>
      <xdr:col>11</xdr:col>
      <xdr:colOff>695325</xdr:colOff>
      <xdr:row>287</xdr:row>
      <xdr:rowOff>57150</xdr:rowOff>
    </xdr:from>
    <xdr:to>
      <xdr:col>14</xdr:col>
      <xdr:colOff>320017</xdr:colOff>
      <xdr:row>287</xdr:row>
      <xdr:rowOff>58256</xdr:rowOff>
    </xdr:to>
    <xdr:pic>
      <xdr:nvPicPr>
        <xdr:cNvPr id="234" name="Grafik 233" hidden="1"/>
        <xdr:cNvPicPr>
          <a:picLocks noChangeAspect="1"/>
        </xdr:cNvPicPr>
      </xdr:nvPicPr>
      <xdr:blipFill>
        <a:blip xmlns:r="http://schemas.openxmlformats.org/officeDocument/2006/relationships" r:embed="rId1" cstate="print"/>
        <a:stretch>
          <a:fillRect/>
        </a:stretch>
      </xdr:blipFill>
      <xdr:spPr>
        <a:xfrm>
          <a:off x="3524250" y="66932175"/>
          <a:ext cx="834367" cy="1106"/>
        </a:xfrm>
        <a:prstGeom prst="rect">
          <a:avLst/>
        </a:prstGeom>
        <a:noFill/>
        <a:ln>
          <a:noFill/>
        </a:ln>
      </xdr:spPr>
    </xdr:pic>
    <xdr:clientData/>
  </xdr:twoCellAnchor>
  <xdr:twoCellAnchor editAs="oneCell">
    <xdr:from>
      <xdr:col>13</xdr:col>
      <xdr:colOff>695325</xdr:colOff>
      <xdr:row>287</xdr:row>
      <xdr:rowOff>57150</xdr:rowOff>
    </xdr:from>
    <xdr:to>
      <xdr:col>16</xdr:col>
      <xdr:colOff>272392</xdr:colOff>
      <xdr:row>287</xdr:row>
      <xdr:rowOff>58256</xdr:rowOff>
    </xdr:to>
    <xdr:pic>
      <xdr:nvPicPr>
        <xdr:cNvPr id="235" name="Grafik 234" hidden="1"/>
        <xdr:cNvPicPr>
          <a:picLocks noChangeAspect="1"/>
        </xdr:cNvPicPr>
      </xdr:nvPicPr>
      <xdr:blipFill>
        <a:blip xmlns:r="http://schemas.openxmlformats.org/officeDocument/2006/relationships" r:embed="rId1" cstate="print"/>
        <a:stretch>
          <a:fillRect/>
        </a:stretch>
      </xdr:blipFill>
      <xdr:spPr>
        <a:xfrm>
          <a:off x="4038600" y="66932175"/>
          <a:ext cx="834367" cy="1106"/>
        </a:xfrm>
        <a:prstGeom prst="rect">
          <a:avLst/>
        </a:prstGeom>
        <a:noFill/>
        <a:ln>
          <a:noFill/>
        </a:ln>
      </xdr:spPr>
    </xdr:pic>
    <xdr:clientData/>
  </xdr:twoCellAnchor>
  <xdr:twoCellAnchor editAs="oneCell">
    <xdr:from>
      <xdr:col>0</xdr:col>
      <xdr:colOff>0</xdr:colOff>
      <xdr:row>296</xdr:row>
      <xdr:rowOff>198436</xdr:rowOff>
    </xdr:from>
    <xdr:to>
      <xdr:col>0</xdr:col>
      <xdr:colOff>341313</xdr:colOff>
      <xdr:row>303</xdr:row>
      <xdr:rowOff>266699</xdr:rowOff>
    </xdr:to>
    <xdr:pic>
      <xdr:nvPicPr>
        <xdr:cNvPr id="23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69207061"/>
          <a:ext cx="341313" cy="1649413"/>
        </a:xfrm>
        <a:prstGeom prst="rect">
          <a:avLst/>
        </a:prstGeom>
        <a:noFill/>
        <a:ln w="9525">
          <a:noFill/>
          <a:miter lim="800000"/>
          <a:headEnd/>
          <a:tailEnd/>
        </a:ln>
      </xdr:spPr>
    </xdr:pic>
    <xdr:clientData/>
  </xdr:twoCellAnchor>
  <xdr:twoCellAnchor editAs="oneCell">
    <xdr:from>
      <xdr:col>1</xdr:col>
      <xdr:colOff>695325</xdr:colOff>
      <xdr:row>297</xdr:row>
      <xdr:rowOff>57150</xdr:rowOff>
    </xdr:from>
    <xdr:to>
      <xdr:col>5</xdr:col>
      <xdr:colOff>15217</xdr:colOff>
      <xdr:row>297</xdr:row>
      <xdr:rowOff>58256</xdr:rowOff>
    </xdr:to>
    <xdr:pic>
      <xdr:nvPicPr>
        <xdr:cNvPr id="237" name="Grafik 236" hidden="1"/>
        <xdr:cNvPicPr>
          <a:picLocks noChangeAspect="1"/>
        </xdr:cNvPicPr>
      </xdr:nvPicPr>
      <xdr:blipFill>
        <a:blip xmlns:r="http://schemas.openxmlformats.org/officeDocument/2006/relationships" r:embed="rId1" cstate="print"/>
        <a:stretch>
          <a:fillRect/>
        </a:stretch>
      </xdr:blipFill>
      <xdr:spPr>
        <a:xfrm>
          <a:off x="952500" y="69265800"/>
          <a:ext cx="834367" cy="1106"/>
        </a:xfrm>
        <a:prstGeom prst="rect">
          <a:avLst/>
        </a:prstGeom>
        <a:noFill/>
        <a:ln>
          <a:noFill/>
        </a:ln>
      </xdr:spPr>
    </xdr:pic>
    <xdr:clientData/>
  </xdr:twoCellAnchor>
  <xdr:twoCellAnchor editAs="oneCell">
    <xdr:from>
      <xdr:col>3</xdr:col>
      <xdr:colOff>695325</xdr:colOff>
      <xdr:row>297</xdr:row>
      <xdr:rowOff>57150</xdr:rowOff>
    </xdr:from>
    <xdr:to>
      <xdr:col>7</xdr:col>
      <xdr:colOff>15217</xdr:colOff>
      <xdr:row>297</xdr:row>
      <xdr:rowOff>58256</xdr:rowOff>
    </xdr:to>
    <xdr:pic>
      <xdr:nvPicPr>
        <xdr:cNvPr id="238" name="Grafik 237" hidden="1"/>
        <xdr:cNvPicPr>
          <a:picLocks noChangeAspect="1"/>
        </xdr:cNvPicPr>
      </xdr:nvPicPr>
      <xdr:blipFill>
        <a:blip xmlns:r="http://schemas.openxmlformats.org/officeDocument/2006/relationships" r:embed="rId1" cstate="print"/>
        <a:stretch>
          <a:fillRect/>
        </a:stretch>
      </xdr:blipFill>
      <xdr:spPr>
        <a:xfrm>
          <a:off x="1466850" y="69265800"/>
          <a:ext cx="834367" cy="1106"/>
        </a:xfrm>
        <a:prstGeom prst="rect">
          <a:avLst/>
        </a:prstGeom>
        <a:noFill/>
        <a:ln>
          <a:noFill/>
        </a:ln>
      </xdr:spPr>
    </xdr:pic>
    <xdr:clientData/>
  </xdr:twoCellAnchor>
  <xdr:twoCellAnchor editAs="oneCell">
    <xdr:from>
      <xdr:col>5</xdr:col>
      <xdr:colOff>695325</xdr:colOff>
      <xdr:row>297</xdr:row>
      <xdr:rowOff>57150</xdr:rowOff>
    </xdr:from>
    <xdr:to>
      <xdr:col>9</xdr:col>
      <xdr:colOff>15217</xdr:colOff>
      <xdr:row>297</xdr:row>
      <xdr:rowOff>58256</xdr:rowOff>
    </xdr:to>
    <xdr:pic>
      <xdr:nvPicPr>
        <xdr:cNvPr id="239" name="Grafik 238" hidden="1"/>
        <xdr:cNvPicPr>
          <a:picLocks noChangeAspect="1"/>
        </xdr:cNvPicPr>
      </xdr:nvPicPr>
      <xdr:blipFill>
        <a:blip xmlns:r="http://schemas.openxmlformats.org/officeDocument/2006/relationships" r:embed="rId1" cstate="print"/>
        <a:stretch>
          <a:fillRect/>
        </a:stretch>
      </xdr:blipFill>
      <xdr:spPr>
        <a:xfrm>
          <a:off x="1981200" y="69265800"/>
          <a:ext cx="834367" cy="1106"/>
        </a:xfrm>
        <a:prstGeom prst="rect">
          <a:avLst/>
        </a:prstGeom>
        <a:noFill/>
        <a:ln>
          <a:noFill/>
        </a:ln>
      </xdr:spPr>
    </xdr:pic>
    <xdr:clientData/>
  </xdr:twoCellAnchor>
  <xdr:twoCellAnchor editAs="oneCell">
    <xdr:from>
      <xdr:col>7</xdr:col>
      <xdr:colOff>695325</xdr:colOff>
      <xdr:row>297</xdr:row>
      <xdr:rowOff>57150</xdr:rowOff>
    </xdr:from>
    <xdr:to>
      <xdr:col>11</xdr:col>
      <xdr:colOff>15217</xdr:colOff>
      <xdr:row>297</xdr:row>
      <xdr:rowOff>58256</xdr:rowOff>
    </xdr:to>
    <xdr:pic>
      <xdr:nvPicPr>
        <xdr:cNvPr id="240" name="Grafik 239" hidden="1"/>
        <xdr:cNvPicPr>
          <a:picLocks noChangeAspect="1"/>
        </xdr:cNvPicPr>
      </xdr:nvPicPr>
      <xdr:blipFill>
        <a:blip xmlns:r="http://schemas.openxmlformats.org/officeDocument/2006/relationships" r:embed="rId1" cstate="print"/>
        <a:stretch>
          <a:fillRect/>
        </a:stretch>
      </xdr:blipFill>
      <xdr:spPr>
        <a:xfrm>
          <a:off x="2495550" y="69265800"/>
          <a:ext cx="834367" cy="1106"/>
        </a:xfrm>
        <a:prstGeom prst="rect">
          <a:avLst/>
        </a:prstGeom>
        <a:noFill/>
        <a:ln>
          <a:noFill/>
        </a:ln>
      </xdr:spPr>
    </xdr:pic>
    <xdr:clientData/>
  </xdr:twoCellAnchor>
  <xdr:twoCellAnchor editAs="oneCell">
    <xdr:from>
      <xdr:col>9</xdr:col>
      <xdr:colOff>695325</xdr:colOff>
      <xdr:row>297</xdr:row>
      <xdr:rowOff>57150</xdr:rowOff>
    </xdr:from>
    <xdr:to>
      <xdr:col>13</xdr:col>
      <xdr:colOff>15217</xdr:colOff>
      <xdr:row>297</xdr:row>
      <xdr:rowOff>58256</xdr:rowOff>
    </xdr:to>
    <xdr:pic>
      <xdr:nvPicPr>
        <xdr:cNvPr id="241" name="Grafik 240" hidden="1"/>
        <xdr:cNvPicPr>
          <a:picLocks noChangeAspect="1"/>
        </xdr:cNvPicPr>
      </xdr:nvPicPr>
      <xdr:blipFill>
        <a:blip xmlns:r="http://schemas.openxmlformats.org/officeDocument/2006/relationships" r:embed="rId1" cstate="print"/>
        <a:stretch>
          <a:fillRect/>
        </a:stretch>
      </xdr:blipFill>
      <xdr:spPr>
        <a:xfrm>
          <a:off x="3009900" y="69265800"/>
          <a:ext cx="834367" cy="1106"/>
        </a:xfrm>
        <a:prstGeom prst="rect">
          <a:avLst/>
        </a:prstGeom>
        <a:noFill/>
        <a:ln>
          <a:noFill/>
        </a:ln>
      </xdr:spPr>
    </xdr:pic>
    <xdr:clientData/>
  </xdr:twoCellAnchor>
  <xdr:twoCellAnchor editAs="oneCell">
    <xdr:from>
      <xdr:col>11</xdr:col>
      <xdr:colOff>695325</xdr:colOff>
      <xdr:row>297</xdr:row>
      <xdr:rowOff>57150</xdr:rowOff>
    </xdr:from>
    <xdr:to>
      <xdr:col>14</xdr:col>
      <xdr:colOff>320017</xdr:colOff>
      <xdr:row>297</xdr:row>
      <xdr:rowOff>58256</xdr:rowOff>
    </xdr:to>
    <xdr:pic>
      <xdr:nvPicPr>
        <xdr:cNvPr id="242" name="Grafik 241" hidden="1"/>
        <xdr:cNvPicPr>
          <a:picLocks noChangeAspect="1"/>
        </xdr:cNvPicPr>
      </xdr:nvPicPr>
      <xdr:blipFill>
        <a:blip xmlns:r="http://schemas.openxmlformats.org/officeDocument/2006/relationships" r:embed="rId1" cstate="print"/>
        <a:stretch>
          <a:fillRect/>
        </a:stretch>
      </xdr:blipFill>
      <xdr:spPr>
        <a:xfrm>
          <a:off x="3524250" y="69265800"/>
          <a:ext cx="834367" cy="1106"/>
        </a:xfrm>
        <a:prstGeom prst="rect">
          <a:avLst/>
        </a:prstGeom>
        <a:noFill/>
        <a:ln>
          <a:noFill/>
        </a:ln>
      </xdr:spPr>
    </xdr:pic>
    <xdr:clientData/>
  </xdr:twoCellAnchor>
  <xdr:twoCellAnchor editAs="oneCell">
    <xdr:from>
      <xdr:col>13</xdr:col>
      <xdr:colOff>695325</xdr:colOff>
      <xdr:row>297</xdr:row>
      <xdr:rowOff>57150</xdr:rowOff>
    </xdr:from>
    <xdr:to>
      <xdr:col>16</xdr:col>
      <xdr:colOff>272392</xdr:colOff>
      <xdr:row>297</xdr:row>
      <xdr:rowOff>58256</xdr:rowOff>
    </xdr:to>
    <xdr:pic>
      <xdr:nvPicPr>
        <xdr:cNvPr id="243" name="Grafik 242" hidden="1"/>
        <xdr:cNvPicPr>
          <a:picLocks noChangeAspect="1"/>
        </xdr:cNvPicPr>
      </xdr:nvPicPr>
      <xdr:blipFill>
        <a:blip xmlns:r="http://schemas.openxmlformats.org/officeDocument/2006/relationships" r:embed="rId1" cstate="print"/>
        <a:stretch>
          <a:fillRect/>
        </a:stretch>
      </xdr:blipFill>
      <xdr:spPr>
        <a:xfrm>
          <a:off x="4038600" y="69265800"/>
          <a:ext cx="834367" cy="1106"/>
        </a:xfrm>
        <a:prstGeom prst="rect">
          <a:avLst/>
        </a:prstGeom>
        <a:noFill/>
        <a:ln>
          <a:noFill/>
        </a:ln>
      </xdr:spPr>
    </xdr:pic>
    <xdr:clientData/>
  </xdr:twoCellAnchor>
  <xdr:twoCellAnchor editAs="oneCell">
    <xdr:from>
      <xdr:col>0</xdr:col>
      <xdr:colOff>1</xdr:colOff>
      <xdr:row>306</xdr:row>
      <xdr:rowOff>200024</xdr:rowOff>
    </xdr:from>
    <xdr:to>
      <xdr:col>0</xdr:col>
      <xdr:colOff>357189</xdr:colOff>
      <xdr:row>313</xdr:row>
      <xdr:rowOff>209549</xdr:rowOff>
    </xdr:to>
    <xdr:pic>
      <xdr:nvPicPr>
        <xdr:cNvPr id="244"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1542274"/>
          <a:ext cx="357188" cy="1590675"/>
        </a:xfrm>
        <a:prstGeom prst="rect">
          <a:avLst/>
        </a:prstGeom>
        <a:noFill/>
        <a:ln w="9525">
          <a:noFill/>
          <a:miter lim="800000"/>
          <a:headEnd/>
          <a:tailEnd/>
        </a:ln>
      </xdr:spPr>
    </xdr:pic>
    <xdr:clientData/>
  </xdr:twoCellAnchor>
  <xdr:twoCellAnchor editAs="oneCell">
    <xdr:from>
      <xdr:col>1</xdr:col>
      <xdr:colOff>695325</xdr:colOff>
      <xdr:row>307</xdr:row>
      <xdr:rowOff>57150</xdr:rowOff>
    </xdr:from>
    <xdr:to>
      <xdr:col>5</xdr:col>
      <xdr:colOff>15217</xdr:colOff>
      <xdr:row>307</xdr:row>
      <xdr:rowOff>58256</xdr:rowOff>
    </xdr:to>
    <xdr:pic>
      <xdr:nvPicPr>
        <xdr:cNvPr id="245" name="Grafik 244" hidden="1"/>
        <xdr:cNvPicPr>
          <a:picLocks noChangeAspect="1"/>
        </xdr:cNvPicPr>
      </xdr:nvPicPr>
      <xdr:blipFill>
        <a:blip xmlns:r="http://schemas.openxmlformats.org/officeDocument/2006/relationships" r:embed="rId1" cstate="print"/>
        <a:stretch>
          <a:fillRect/>
        </a:stretch>
      </xdr:blipFill>
      <xdr:spPr>
        <a:xfrm>
          <a:off x="952500" y="71599425"/>
          <a:ext cx="834367" cy="1106"/>
        </a:xfrm>
        <a:prstGeom prst="rect">
          <a:avLst/>
        </a:prstGeom>
        <a:noFill/>
        <a:ln>
          <a:noFill/>
        </a:ln>
      </xdr:spPr>
    </xdr:pic>
    <xdr:clientData/>
  </xdr:twoCellAnchor>
  <xdr:twoCellAnchor editAs="oneCell">
    <xdr:from>
      <xdr:col>3</xdr:col>
      <xdr:colOff>695325</xdr:colOff>
      <xdr:row>307</xdr:row>
      <xdr:rowOff>57150</xdr:rowOff>
    </xdr:from>
    <xdr:to>
      <xdr:col>7</xdr:col>
      <xdr:colOff>15217</xdr:colOff>
      <xdr:row>307</xdr:row>
      <xdr:rowOff>58256</xdr:rowOff>
    </xdr:to>
    <xdr:pic>
      <xdr:nvPicPr>
        <xdr:cNvPr id="246" name="Grafik 245" hidden="1"/>
        <xdr:cNvPicPr>
          <a:picLocks noChangeAspect="1"/>
        </xdr:cNvPicPr>
      </xdr:nvPicPr>
      <xdr:blipFill>
        <a:blip xmlns:r="http://schemas.openxmlformats.org/officeDocument/2006/relationships" r:embed="rId1" cstate="print"/>
        <a:stretch>
          <a:fillRect/>
        </a:stretch>
      </xdr:blipFill>
      <xdr:spPr>
        <a:xfrm>
          <a:off x="1466850" y="71599425"/>
          <a:ext cx="834367" cy="1106"/>
        </a:xfrm>
        <a:prstGeom prst="rect">
          <a:avLst/>
        </a:prstGeom>
        <a:noFill/>
        <a:ln>
          <a:noFill/>
        </a:ln>
      </xdr:spPr>
    </xdr:pic>
    <xdr:clientData/>
  </xdr:twoCellAnchor>
  <xdr:twoCellAnchor editAs="oneCell">
    <xdr:from>
      <xdr:col>5</xdr:col>
      <xdr:colOff>695325</xdr:colOff>
      <xdr:row>307</xdr:row>
      <xdr:rowOff>57150</xdr:rowOff>
    </xdr:from>
    <xdr:to>
      <xdr:col>9</xdr:col>
      <xdr:colOff>15217</xdr:colOff>
      <xdr:row>307</xdr:row>
      <xdr:rowOff>58256</xdr:rowOff>
    </xdr:to>
    <xdr:pic>
      <xdr:nvPicPr>
        <xdr:cNvPr id="247" name="Grafik 246" hidden="1"/>
        <xdr:cNvPicPr>
          <a:picLocks noChangeAspect="1"/>
        </xdr:cNvPicPr>
      </xdr:nvPicPr>
      <xdr:blipFill>
        <a:blip xmlns:r="http://schemas.openxmlformats.org/officeDocument/2006/relationships" r:embed="rId1" cstate="print"/>
        <a:stretch>
          <a:fillRect/>
        </a:stretch>
      </xdr:blipFill>
      <xdr:spPr>
        <a:xfrm>
          <a:off x="1981200" y="71599425"/>
          <a:ext cx="834367" cy="1106"/>
        </a:xfrm>
        <a:prstGeom prst="rect">
          <a:avLst/>
        </a:prstGeom>
        <a:noFill/>
        <a:ln>
          <a:noFill/>
        </a:ln>
      </xdr:spPr>
    </xdr:pic>
    <xdr:clientData/>
  </xdr:twoCellAnchor>
  <xdr:twoCellAnchor editAs="oneCell">
    <xdr:from>
      <xdr:col>7</xdr:col>
      <xdr:colOff>695325</xdr:colOff>
      <xdr:row>307</xdr:row>
      <xdr:rowOff>57150</xdr:rowOff>
    </xdr:from>
    <xdr:to>
      <xdr:col>11</xdr:col>
      <xdr:colOff>15217</xdr:colOff>
      <xdr:row>307</xdr:row>
      <xdr:rowOff>58256</xdr:rowOff>
    </xdr:to>
    <xdr:pic>
      <xdr:nvPicPr>
        <xdr:cNvPr id="248" name="Grafik 247" hidden="1"/>
        <xdr:cNvPicPr>
          <a:picLocks noChangeAspect="1"/>
        </xdr:cNvPicPr>
      </xdr:nvPicPr>
      <xdr:blipFill>
        <a:blip xmlns:r="http://schemas.openxmlformats.org/officeDocument/2006/relationships" r:embed="rId1" cstate="print"/>
        <a:stretch>
          <a:fillRect/>
        </a:stretch>
      </xdr:blipFill>
      <xdr:spPr>
        <a:xfrm>
          <a:off x="2495550" y="71599425"/>
          <a:ext cx="834367" cy="1106"/>
        </a:xfrm>
        <a:prstGeom prst="rect">
          <a:avLst/>
        </a:prstGeom>
        <a:noFill/>
        <a:ln>
          <a:noFill/>
        </a:ln>
      </xdr:spPr>
    </xdr:pic>
    <xdr:clientData/>
  </xdr:twoCellAnchor>
  <xdr:twoCellAnchor editAs="oneCell">
    <xdr:from>
      <xdr:col>9</xdr:col>
      <xdr:colOff>695325</xdr:colOff>
      <xdr:row>307</xdr:row>
      <xdr:rowOff>57150</xdr:rowOff>
    </xdr:from>
    <xdr:to>
      <xdr:col>13</xdr:col>
      <xdr:colOff>15217</xdr:colOff>
      <xdr:row>307</xdr:row>
      <xdr:rowOff>58256</xdr:rowOff>
    </xdr:to>
    <xdr:pic>
      <xdr:nvPicPr>
        <xdr:cNvPr id="249" name="Grafik 248" hidden="1"/>
        <xdr:cNvPicPr>
          <a:picLocks noChangeAspect="1"/>
        </xdr:cNvPicPr>
      </xdr:nvPicPr>
      <xdr:blipFill>
        <a:blip xmlns:r="http://schemas.openxmlformats.org/officeDocument/2006/relationships" r:embed="rId1" cstate="print"/>
        <a:stretch>
          <a:fillRect/>
        </a:stretch>
      </xdr:blipFill>
      <xdr:spPr>
        <a:xfrm>
          <a:off x="3009900" y="71599425"/>
          <a:ext cx="834367" cy="1106"/>
        </a:xfrm>
        <a:prstGeom prst="rect">
          <a:avLst/>
        </a:prstGeom>
        <a:noFill/>
        <a:ln>
          <a:noFill/>
        </a:ln>
      </xdr:spPr>
    </xdr:pic>
    <xdr:clientData/>
  </xdr:twoCellAnchor>
  <xdr:twoCellAnchor editAs="oneCell">
    <xdr:from>
      <xdr:col>11</xdr:col>
      <xdr:colOff>695325</xdr:colOff>
      <xdr:row>307</xdr:row>
      <xdr:rowOff>57150</xdr:rowOff>
    </xdr:from>
    <xdr:to>
      <xdr:col>14</xdr:col>
      <xdr:colOff>320017</xdr:colOff>
      <xdr:row>307</xdr:row>
      <xdr:rowOff>58256</xdr:rowOff>
    </xdr:to>
    <xdr:pic>
      <xdr:nvPicPr>
        <xdr:cNvPr id="250" name="Grafik 249" hidden="1"/>
        <xdr:cNvPicPr>
          <a:picLocks noChangeAspect="1"/>
        </xdr:cNvPicPr>
      </xdr:nvPicPr>
      <xdr:blipFill>
        <a:blip xmlns:r="http://schemas.openxmlformats.org/officeDocument/2006/relationships" r:embed="rId1" cstate="print"/>
        <a:stretch>
          <a:fillRect/>
        </a:stretch>
      </xdr:blipFill>
      <xdr:spPr>
        <a:xfrm>
          <a:off x="3524250" y="71599425"/>
          <a:ext cx="834367" cy="1106"/>
        </a:xfrm>
        <a:prstGeom prst="rect">
          <a:avLst/>
        </a:prstGeom>
        <a:noFill/>
        <a:ln>
          <a:noFill/>
        </a:ln>
      </xdr:spPr>
    </xdr:pic>
    <xdr:clientData/>
  </xdr:twoCellAnchor>
  <xdr:twoCellAnchor editAs="oneCell">
    <xdr:from>
      <xdr:col>13</xdr:col>
      <xdr:colOff>695325</xdr:colOff>
      <xdr:row>307</xdr:row>
      <xdr:rowOff>57150</xdr:rowOff>
    </xdr:from>
    <xdr:to>
      <xdr:col>16</xdr:col>
      <xdr:colOff>272392</xdr:colOff>
      <xdr:row>307</xdr:row>
      <xdr:rowOff>58256</xdr:rowOff>
    </xdr:to>
    <xdr:pic>
      <xdr:nvPicPr>
        <xdr:cNvPr id="251" name="Grafik 250" hidden="1"/>
        <xdr:cNvPicPr>
          <a:picLocks noChangeAspect="1"/>
        </xdr:cNvPicPr>
      </xdr:nvPicPr>
      <xdr:blipFill>
        <a:blip xmlns:r="http://schemas.openxmlformats.org/officeDocument/2006/relationships" r:embed="rId1" cstate="print"/>
        <a:stretch>
          <a:fillRect/>
        </a:stretch>
      </xdr:blipFill>
      <xdr:spPr>
        <a:xfrm>
          <a:off x="4038600" y="71599425"/>
          <a:ext cx="834367" cy="1106"/>
        </a:xfrm>
        <a:prstGeom prst="rect">
          <a:avLst/>
        </a:prstGeom>
        <a:noFill/>
        <a:ln>
          <a:noFill/>
        </a:ln>
      </xdr:spPr>
    </xdr:pic>
    <xdr:clientData/>
  </xdr:twoCellAnchor>
  <xdr:twoCellAnchor editAs="oneCell">
    <xdr:from>
      <xdr:col>0</xdr:col>
      <xdr:colOff>1</xdr:colOff>
      <xdr:row>317</xdr:row>
      <xdr:rowOff>0</xdr:rowOff>
    </xdr:from>
    <xdr:to>
      <xdr:col>0</xdr:col>
      <xdr:colOff>349251</xdr:colOff>
      <xdr:row>323</xdr:row>
      <xdr:rowOff>219075</xdr:rowOff>
    </xdr:to>
    <xdr:pic>
      <xdr:nvPicPr>
        <xdr:cNvPr id="252"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3875900"/>
          <a:ext cx="349250" cy="1600200"/>
        </a:xfrm>
        <a:prstGeom prst="rect">
          <a:avLst/>
        </a:prstGeom>
        <a:noFill/>
        <a:ln w="9525">
          <a:noFill/>
          <a:miter lim="800000"/>
          <a:headEnd/>
          <a:tailEnd/>
        </a:ln>
      </xdr:spPr>
    </xdr:pic>
    <xdr:clientData/>
  </xdr:twoCellAnchor>
  <xdr:twoCellAnchor editAs="oneCell">
    <xdr:from>
      <xdr:col>1</xdr:col>
      <xdr:colOff>695325</xdr:colOff>
      <xdr:row>317</xdr:row>
      <xdr:rowOff>57150</xdr:rowOff>
    </xdr:from>
    <xdr:to>
      <xdr:col>5</xdr:col>
      <xdr:colOff>15217</xdr:colOff>
      <xdr:row>317</xdr:row>
      <xdr:rowOff>58256</xdr:rowOff>
    </xdr:to>
    <xdr:pic>
      <xdr:nvPicPr>
        <xdr:cNvPr id="253" name="Grafik 252" hidden="1"/>
        <xdr:cNvPicPr>
          <a:picLocks noChangeAspect="1"/>
        </xdr:cNvPicPr>
      </xdr:nvPicPr>
      <xdr:blipFill>
        <a:blip xmlns:r="http://schemas.openxmlformats.org/officeDocument/2006/relationships" r:embed="rId1" cstate="print"/>
        <a:stretch>
          <a:fillRect/>
        </a:stretch>
      </xdr:blipFill>
      <xdr:spPr>
        <a:xfrm>
          <a:off x="952500" y="73933050"/>
          <a:ext cx="834367" cy="1106"/>
        </a:xfrm>
        <a:prstGeom prst="rect">
          <a:avLst/>
        </a:prstGeom>
        <a:noFill/>
        <a:ln>
          <a:noFill/>
        </a:ln>
      </xdr:spPr>
    </xdr:pic>
    <xdr:clientData/>
  </xdr:twoCellAnchor>
  <xdr:twoCellAnchor editAs="oneCell">
    <xdr:from>
      <xdr:col>3</xdr:col>
      <xdr:colOff>695325</xdr:colOff>
      <xdr:row>317</xdr:row>
      <xdr:rowOff>57150</xdr:rowOff>
    </xdr:from>
    <xdr:to>
      <xdr:col>7</xdr:col>
      <xdr:colOff>15217</xdr:colOff>
      <xdr:row>317</xdr:row>
      <xdr:rowOff>58256</xdr:rowOff>
    </xdr:to>
    <xdr:pic>
      <xdr:nvPicPr>
        <xdr:cNvPr id="254" name="Grafik 253" hidden="1"/>
        <xdr:cNvPicPr>
          <a:picLocks noChangeAspect="1"/>
        </xdr:cNvPicPr>
      </xdr:nvPicPr>
      <xdr:blipFill>
        <a:blip xmlns:r="http://schemas.openxmlformats.org/officeDocument/2006/relationships" r:embed="rId1" cstate="print"/>
        <a:stretch>
          <a:fillRect/>
        </a:stretch>
      </xdr:blipFill>
      <xdr:spPr>
        <a:xfrm>
          <a:off x="1466850" y="73933050"/>
          <a:ext cx="834367" cy="1106"/>
        </a:xfrm>
        <a:prstGeom prst="rect">
          <a:avLst/>
        </a:prstGeom>
        <a:noFill/>
        <a:ln>
          <a:noFill/>
        </a:ln>
      </xdr:spPr>
    </xdr:pic>
    <xdr:clientData/>
  </xdr:twoCellAnchor>
  <xdr:twoCellAnchor editAs="oneCell">
    <xdr:from>
      <xdr:col>5</xdr:col>
      <xdr:colOff>695325</xdr:colOff>
      <xdr:row>317</xdr:row>
      <xdr:rowOff>57150</xdr:rowOff>
    </xdr:from>
    <xdr:to>
      <xdr:col>9</xdr:col>
      <xdr:colOff>15217</xdr:colOff>
      <xdr:row>317</xdr:row>
      <xdr:rowOff>58256</xdr:rowOff>
    </xdr:to>
    <xdr:pic>
      <xdr:nvPicPr>
        <xdr:cNvPr id="255" name="Grafik 254" hidden="1"/>
        <xdr:cNvPicPr>
          <a:picLocks noChangeAspect="1"/>
        </xdr:cNvPicPr>
      </xdr:nvPicPr>
      <xdr:blipFill>
        <a:blip xmlns:r="http://schemas.openxmlformats.org/officeDocument/2006/relationships" r:embed="rId1" cstate="print"/>
        <a:stretch>
          <a:fillRect/>
        </a:stretch>
      </xdr:blipFill>
      <xdr:spPr>
        <a:xfrm>
          <a:off x="1981200" y="73933050"/>
          <a:ext cx="834367" cy="1106"/>
        </a:xfrm>
        <a:prstGeom prst="rect">
          <a:avLst/>
        </a:prstGeom>
        <a:noFill/>
        <a:ln>
          <a:noFill/>
        </a:ln>
      </xdr:spPr>
    </xdr:pic>
    <xdr:clientData/>
  </xdr:twoCellAnchor>
  <xdr:twoCellAnchor editAs="oneCell">
    <xdr:from>
      <xdr:col>7</xdr:col>
      <xdr:colOff>695325</xdr:colOff>
      <xdr:row>317</xdr:row>
      <xdr:rowOff>57150</xdr:rowOff>
    </xdr:from>
    <xdr:to>
      <xdr:col>11</xdr:col>
      <xdr:colOff>15217</xdr:colOff>
      <xdr:row>317</xdr:row>
      <xdr:rowOff>58256</xdr:rowOff>
    </xdr:to>
    <xdr:pic>
      <xdr:nvPicPr>
        <xdr:cNvPr id="256" name="Grafik 255" hidden="1"/>
        <xdr:cNvPicPr>
          <a:picLocks noChangeAspect="1"/>
        </xdr:cNvPicPr>
      </xdr:nvPicPr>
      <xdr:blipFill>
        <a:blip xmlns:r="http://schemas.openxmlformats.org/officeDocument/2006/relationships" r:embed="rId1" cstate="print"/>
        <a:stretch>
          <a:fillRect/>
        </a:stretch>
      </xdr:blipFill>
      <xdr:spPr>
        <a:xfrm>
          <a:off x="2495550" y="73933050"/>
          <a:ext cx="834367" cy="1106"/>
        </a:xfrm>
        <a:prstGeom prst="rect">
          <a:avLst/>
        </a:prstGeom>
        <a:noFill/>
        <a:ln>
          <a:noFill/>
        </a:ln>
      </xdr:spPr>
    </xdr:pic>
    <xdr:clientData/>
  </xdr:twoCellAnchor>
  <xdr:twoCellAnchor editAs="oneCell">
    <xdr:from>
      <xdr:col>9</xdr:col>
      <xdr:colOff>695325</xdr:colOff>
      <xdr:row>317</xdr:row>
      <xdr:rowOff>57150</xdr:rowOff>
    </xdr:from>
    <xdr:to>
      <xdr:col>13</xdr:col>
      <xdr:colOff>15217</xdr:colOff>
      <xdr:row>317</xdr:row>
      <xdr:rowOff>58256</xdr:rowOff>
    </xdr:to>
    <xdr:pic>
      <xdr:nvPicPr>
        <xdr:cNvPr id="257" name="Grafik 256" hidden="1"/>
        <xdr:cNvPicPr>
          <a:picLocks noChangeAspect="1"/>
        </xdr:cNvPicPr>
      </xdr:nvPicPr>
      <xdr:blipFill>
        <a:blip xmlns:r="http://schemas.openxmlformats.org/officeDocument/2006/relationships" r:embed="rId1" cstate="print"/>
        <a:stretch>
          <a:fillRect/>
        </a:stretch>
      </xdr:blipFill>
      <xdr:spPr>
        <a:xfrm>
          <a:off x="3009900" y="73933050"/>
          <a:ext cx="834367" cy="1106"/>
        </a:xfrm>
        <a:prstGeom prst="rect">
          <a:avLst/>
        </a:prstGeom>
        <a:noFill/>
        <a:ln>
          <a:noFill/>
        </a:ln>
      </xdr:spPr>
    </xdr:pic>
    <xdr:clientData/>
  </xdr:twoCellAnchor>
  <xdr:twoCellAnchor editAs="oneCell">
    <xdr:from>
      <xdr:col>11</xdr:col>
      <xdr:colOff>695325</xdr:colOff>
      <xdr:row>317</xdr:row>
      <xdr:rowOff>57150</xdr:rowOff>
    </xdr:from>
    <xdr:to>
      <xdr:col>14</xdr:col>
      <xdr:colOff>320017</xdr:colOff>
      <xdr:row>317</xdr:row>
      <xdr:rowOff>58256</xdr:rowOff>
    </xdr:to>
    <xdr:pic>
      <xdr:nvPicPr>
        <xdr:cNvPr id="258" name="Grafik 257" hidden="1"/>
        <xdr:cNvPicPr>
          <a:picLocks noChangeAspect="1"/>
        </xdr:cNvPicPr>
      </xdr:nvPicPr>
      <xdr:blipFill>
        <a:blip xmlns:r="http://schemas.openxmlformats.org/officeDocument/2006/relationships" r:embed="rId1" cstate="print"/>
        <a:stretch>
          <a:fillRect/>
        </a:stretch>
      </xdr:blipFill>
      <xdr:spPr>
        <a:xfrm>
          <a:off x="3524250" y="73933050"/>
          <a:ext cx="834367" cy="1106"/>
        </a:xfrm>
        <a:prstGeom prst="rect">
          <a:avLst/>
        </a:prstGeom>
        <a:noFill/>
        <a:ln>
          <a:noFill/>
        </a:ln>
      </xdr:spPr>
    </xdr:pic>
    <xdr:clientData/>
  </xdr:twoCellAnchor>
  <xdr:twoCellAnchor editAs="oneCell">
    <xdr:from>
      <xdr:col>13</xdr:col>
      <xdr:colOff>695325</xdr:colOff>
      <xdr:row>317</xdr:row>
      <xdr:rowOff>57150</xdr:rowOff>
    </xdr:from>
    <xdr:to>
      <xdr:col>16</xdr:col>
      <xdr:colOff>272392</xdr:colOff>
      <xdr:row>317</xdr:row>
      <xdr:rowOff>58256</xdr:rowOff>
    </xdr:to>
    <xdr:pic>
      <xdr:nvPicPr>
        <xdr:cNvPr id="259" name="Grafik 258" hidden="1"/>
        <xdr:cNvPicPr>
          <a:picLocks noChangeAspect="1"/>
        </xdr:cNvPicPr>
      </xdr:nvPicPr>
      <xdr:blipFill>
        <a:blip xmlns:r="http://schemas.openxmlformats.org/officeDocument/2006/relationships" r:embed="rId1" cstate="print"/>
        <a:stretch>
          <a:fillRect/>
        </a:stretch>
      </xdr:blipFill>
      <xdr:spPr>
        <a:xfrm>
          <a:off x="4038600" y="73933050"/>
          <a:ext cx="834367" cy="1106"/>
        </a:xfrm>
        <a:prstGeom prst="rect">
          <a:avLst/>
        </a:prstGeom>
        <a:noFill/>
        <a:ln>
          <a:noFill/>
        </a:ln>
      </xdr:spPr>
    </xdr:pic>
    <xdr:clientData/>
  </xdr:twoCellAnchor>
  <xdr:twoCellAnchor>
    <xdr:from>
      <xdr:col>19</xdr:col>
      <xdr:colOff>71437</xdr:colOff>
      <xdr:row>5</xdr:row>
      <xdr:rowOff>0</xdr:rowOff>
    </xdr:from>
    <xdr:to>
      <xdr:col>21</xdr:col>
      <xdr:colOff>1508124</xdr:colOff>
      <xdr:row>13</xdr:row>
      <xdr:rowOff>428625</xdr:rowOff>
    </xdr:to>
    <xdr:graphicFrame macro="">
      <xdr:nvGraphicFramePr>
        <xdr:cNvPr id="260" name="Diagramm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695325</xdr:colOff>
      <xdr:row>327</xdr:row>
      <xdr:rowOff>57150</xdr:rowOff>
    </xdr:from>
    <xdr:to>
      <xdr:col>9</xdr:col>
      <xdr:colOff>15217</xdr:colOff>
      <xdr:row>327</xdr:row>
      <xdr:rowOff>58256</xdr:rowOff>
    </xdr:to>
    <xdr:pic>
      <xdr:nvPicPr>
        <xdr:cNvPr id="261" name="Grafik 260"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62" name="Grafik 261"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63" name="Grafik 262"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64" name="Grafik 263"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65" name="Grafik 264"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editAs="oneCell">
    <xdr:from>
      <xdr:col>0</xdr:col>
      <xdr:colOff>1</xdr:colOff>
      <xdr:row>326</xdr:row>
      <xdr:rowOff>182561</xdr:rowOff>
    </xdr:from>
    <xdr:to>
      <xdr:col>0</xdr:col>
      <xdr:colOff>325439</xdr:colOff>
      <xdr:row>333</xdr:row>
      <xdr:rowOff>190500</xdr:rowOff>
    </xdr:to>
    <xdr:pic>
      <xdr:nvPicPr>
        <xdr:cNvPr id="266" name="Picture 52"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1" y="76192061"/>
          <a:ext cx="325438" cy="1589089"/>
        </a:xfrm>
        <a:prstGeom prst="rect">
          <a:avLst/>
        </a:prstGeom>
        <a:noFill/>
        <a:ln w="9525">
          <a:noFill/>
          <a:miter lim="800000"/>
          <a:headEnd/>
          <a:tailEnd/>
        </a:ln>
      </xdr:spPr>
    </xdr:pic>
    <xdr:clientData/>
  </xdr:twoCellAnchor>
  <xdr:twoCellAnchor editAs="oneCell">
    <xdr:from>
      <xdr:col>1</xdr:col>
      <xdr:colOff>695325</xdr:colOff>
      <xdr:row>327</xdr:row>
      <xdr:rowOff>57150</xdr:rowOff>
    </xdr:from>
    <xdr:to>
      <xdr:col>5</xdr:col>
      <xdr:colOff>15217</xdr:colOff>
      <xdr:row>327</xdr:row>
      <xdr:rowOff>58256</xdr:rowOff>
    </xdr:to>
    <xdr:pic>
      <xdr:nvPicPr>
        <xdr:cNvPr id="267" name="Grafik 266" hidden="1"/>
        <xdr:cNvPicPr>
          <a:picLocks noChangeAspect="1"/>
        </xdr:cNvPicPr>
      </xdr:nvPicPr>
      <xdr:blipFill>
        <a:blip xmlns:r="http://schemas.openxmlformats.org/officeDocument/2006/relationships" r:embed="rId1" cstate="print"/>
        <a:stretch>
          <a:fillRect/>
        </a:stretch>
      </xdr:blipFill>
      <xdr:spPr>
        <a:xfrm>
          <a:off x="952500" y="76266675"/>
          <a:ext cx="834367" cy="1106"/>
        </a:xfrm>
        <a:prstGeom prst="rect">
          <a:avLst/>
        </a:prstGeom>
        <a:noFill/>
        <a:ln>
          <a:noFill/>
        </a:ln>
      </xdr:spPr>
    </xdr:pic>
    <xdr:clientData/>
  </xdr:twoCellAnchor>
  <xdr:twoCellAnchor editAs="oneCell">
    <xdr:from>
      <xdr:col>3</xdr:col>
      <xdr:colOff>695325</xdr:colOff>
      <xdr:row>327</xdr:row>
      <xdr:rowOff>57150</xdr:rowOff>
    </xdr:from>
    <xdr:to>
      <xdr:col>7</xdr:col>
      <xdr:colOff>15217</xdr:colOff>
      <xdr:row>327</xdr:row>
      <xdr:rowOff>58256</xdr:rowOff>
    </xdr:to>
    <xdr:pic>
      <xdr:nvPicPr>
        <xdr:cNvPr id="268" name="Grafik 267" hidden="1"/>
        <xdr:cNvPicPr>
          <a:picLocks noChangeAspect="1"/>
        </xdr:cNvPicPr>
      </xdr:nvPicPr>
      <xdr:blipFill>
        <a:blip xmlns:r="http://schemas.openxmlformats.org/officeDocument/2006/relationships" r:embed="rId1" cstate="print"/>
        <a:stretch>
          <a:fillRect/>
        </a:stretch>
      </xdr:blipFill>
      <xdr:spPr>
        <a:xfrm>
          <a:off x="1466850" y="76266675"/>
          <a:ext cx="834367" cy="1106"/>
        </a:xfrm>
        <a:prstGeom prst="rect">
          <a:avLst/>
        </a:prstGeom>
        <a:noFill/>
        <a:ln>
          <a:noFill/>
        </a:ln>
      </xdr:spPr>
    </xdr:pic>
    <xdr:clientData/>
  </xdr:twoCellAnchor>
  <xdr:twoCellAnchor editAs="oneCell">
    <xdr:from>
      <xdr:col>5</xdr:col>
      <xdr:colOff>695325</xdr:colOff>
      <xdr:row>327</xdr:row>
      <xdr:rowOff>57150</xdr:rowOff>
    </xdr:from>
    <xdr:to>
      <xdr:col>9</xdr:col>
      <xdr:colOff>15217</xdr:colOff>
      <xdr:row>327</xdr:row>
      <xdr:rowOff>58256</xdr:rowOff>
    </xdr:to>
    <xdr:pic>
      <xdr:nvPicPr>
        <xdr:cNvPr id="269" name="Grafik 268" hidden="1"/>
        <xdr:cNvPicPr>
          <a:picLocks noChangeAspect="1"/>
        </xdr:cNvPicPr>
      </xdr:nvPicPr>
      <xdr:blipFill>
        <a:blip xmlns:r="http://schemas.openxmlformats.org/officeDocument/2006/relationships" r:embed="rId1" cstate="print"/>
        <a:stretch>
          <a:fillRect/>
        </a:stretch>
      </xdr:blipFill>
      <xdr:spPr>
        <a:xfrm>
          <a:off x="1981200" y="76266675"/>
          <a:ext cx="834367" cy="1106"/>
        </a:xfrm>
        <a:prstGeom prst="rect">
          <a:avLst/>
        </a:prstGeom>
        <a:noFill/>
        <a:ln>
          <a:noFill/>
        </a:ln>
      </xdr:spPr>
    </xdr:pic>
    <xdr:clientData/>
  </xdr:twoCellAnchor>
  <xdr:twoCellAnchor editAs="oneCell">
    <xdr:from>
      <xdr:col>7</xdr:col>
      <xdr:colOff>695325</xdr:colOff>
      <xdr:row>327</xdr:row>
      <xdr:rowOff>57150</xdr:rowOff>
    </xdr:from>
    <xdr:to>
      <xdr:col>11</xdr:col>
      <xdr:colOff>15217</xdr:colOff>
      <xdr:row>327</xdr:row>
      <xdr:rowOff>58256</xdr:rowOff>
    </xdr:to>
    <xdr:pic>
      <xdr:nvPicPr>
        <xdr:cNvPr id="270" name="Grafik 269" hidden="1"/>
        <xdr:cNvPicPr>
          <a:picLocks noChangeAspect="1"/>
        </xdr:cNvPicPr>
      </xdr:nvPicPr>
      <xdr:blipFill>
        <a:blip xmlns:r="http://schemas.openxmlformats.org/officeDocument/2006/relationships" r:embed="rId1" cstate="print"/>
        <a:stretch>
          <a:fillRect/>
        </a:stretch>
      </xdr:blipFill>
      <xdr:spPr>
        <a:xfrm>
          <a:off x="2495550" y="76266675"/>
          <a:ext cx="834367" cy="1106"/>
        </a:xfrm>
        <a:prstGeom prst="rect">
          <a:avLst/>
        </a:prstGeom>
        <a:noFill/>
        <a:ln>
          <a:noFill/>
        </a:ln>
      </xdr:spPr>
    </xdr:pic>
    <xdr:clientData/>
  </xdr:twoCellAnchor>
  <xdr:twoCellAnchor editAs="oneCell">
    <xdr:from>
      <xdr:col>9</xdr:col>
      <xdr:colOff>695325</xdr:colOff>
      <xdr:row>327</xdr:row>
      <xdr:rowOff>57150</xdr:rowOff>
    </xdr:from>
    <xdr:to>
      <xdr:col>13</xdr:col>
      <xdr:colOff>15217</xdr:colOff>
      <xdr:row>327</xdr:row>
      <xdr:rowOff>58256</xdr:rowOff>
    </xdr:to>
    <xdr:pic>
      <xdr:nvPicPr>
        <xdr:cNvPr id="271" name="Grafik 270" hidden="1"/>
        <xdr:cNvPicPr>
          <a:picLocks noChangeAspect="1"/>
        </xdr:cNvPicPr>
      </xdr:nvPicPr>
      <xdr:blipFill>
        <a:blip xmlns:r="http://schemas.openxmlformats.org/officeDocument/2006/relationships" r:embed="rId1" cstate="print"/>
        <a:stretch>
          <a:fillRect/>
        </a:stretch>
      </xdr:blipFill>
      <xdr:spPr>
        <a:xfrm>
          <a:off x="3009900" y="76266675"/>
          <a:ext cx="834367" cy="1106"/>
        </a:xfrm>
        <a:prstGeom prst="rect">
          <a:avLst/>
        </a:prstGeom>
        <a:noFill/>
        <a:ln>
          <a:noFill/>
        </a:ln>
      </xdr:spPr>
    </xdr:pic>
    <xdr:clientData/>
  </xdr:twoCellAnchor>
  <xdr:twoCellAnchor editAs="oneCell">
    <xdr:from>
      <xdr:col>11</xdr:col>
      <xdr:colOff>695325</xdr:colOff>
      <xdr:row>327</xdr:row>
      <xdr:rowOff>57150</xdr:rowOff>
    </xdr:from>
    <xdr:to>
      <xdr:col>14</xdr:col>
      <xdr:colOff>320017</xdr:colOff>
      <xdr:row>327</xdr:row>
      <xdr:rowOff>58256</xdr:rowOff>
    </xdr:to>
    <xdr:pic>
      <xdr:nvPicPr>
        <xdr:cNvPr id="272" name="Grafik 271" hidden="1"/>
        <xdr:cNvPicPr>
          <a:picLocks noChangeAspect="1"/>
        </xdr:cNvPicPr>
      </xdr:nvPicPr>
      <xdr:blipFill>
        <a:blip xmlns:r="http://schemas.openxmlformats.org/officeDocument/2006/relationships" r:embed="rId1" cstate="print"/>
        <a:stretch>
          <a:fillRect/>
        </a:stretch>
      </xdr:blipFill>
      <xdr:spPr>
        <a:xfrm>
          <a:off x="3524250" y="76266675"/>
          <a:ext cx="834367" cy="1106"/>
        </a:xfrm>
        <a:prstGeom prst="rect">
          <a:avLst/>
        </a:prstGeom>
        <a:noFill/>
        <a:ln>
          <a:noFill/>
        </a:ln>
      </xdr:spPr>
    </xdr:pic>
    <xdr:clientData/>
  </xdr:twoCellAnchor>
  <xdr:twoCellAnchor editAs="oneCell">
    <xdr:from>
      <xdr:col>13</xdr:col>
      <xdr:colOff>695325</xdr:colOff>
      <xdr:row>327</xdr:row>
      <xdr:rowOff>57150</xdr:rowOff>
    </xdr:from>
    <xdr:to>
      <xdr:col>16</xdr:col>
      <xdr:colOff>272392</xdr:colOff>
      <xdr:row>327</xdr:row>
      <xdr:rowOff>58256</xdr:rowOff>
    </xdr:to>
    <xdr:pic>
      <xdr:nvPicPr>
        <xdr:cNvPr id="273" name="Grafik 272" hidden="1"/>
        <xdr:cNvPicPr>
          <a:picLocks noChangeAspect="1"/>
        </xdr:cNvPicPr>
      </xdr:nvPicPr>
      <xdr:blipFill>
        <a:blip xmlns:r="http://schemas.openxmlformats.org/officeDocument/2006/relationships" r:embed="rId1" cstate="print"/>
        <a:stretch>
          <a:fillRect/>
        </a:stretch>
      </xdr:blipFill>
      <xdr:spPr>
        <a:xfrm>
          <a:off x="4038600" y="76266675"/>
          <a:ext cx="834367" cy="1106"/>
        </a:xfrm>
        <a:prstGeom prst="rect">
          <a:avLst/>
        </a:prstGeom>
        <a:noFill/>
        <a:ln>
          <a:noFill/>
        </a:ln>
      </xdr:spPr>
    </xdr:pic>
    <xdr:clientData/>
  </xdr:twoCellAnchor>
  <xdr:twoCellAnchor>
    <xdr:from>
      <xdr:col>19</xdr:col>
      <xdr:colOff>71437</xdr:colOff>
      <xdr:row>15</xdr:row>
      <xdr:rowOff>0</xdr:rowOff>
    </xdr:from>
    <xdr:to>
      <xdr:col>21</xdr:col>
      <xdr:colOff>1516062</xdr:colOff>
      <xdr:row>23</xdr:row>
      <xdr:rowOff>428625</xdr:rowOff>
    </xdr:to>
    <xdr:graphicFrame macro="">
      <xdr:nvGraphicFramePr>
        <xdr:cNvPr id="274" name="Diagramm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25</xdr:row>
      <xdr:rowOff>0</xdr:rowOff>
    </xdr:from>
    <xdr:to>
      <xdr:col>22</xdr:col>
      <xdr:colOff>0</xdr:colOff>
      <xdr:row>34</xdr:row>
      <xdr:rowOff>0</xdr:rowOff>
    </xdr:to>
    <xdr:graphicFrame macro="">
      <xdr:nvGraphicFramePr>
        <xdr:cNvPr id="275" name="Diagramm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31750</xdr:colOff>
      <xdr:row>35</xdr:row>
      <xdr:rowOff>0</xdr:rowOff>
    </xdr:from>
    <xdr:to>
      <xdr:col>22</xdr:col>
      <xdr:colOff>0</xdr:colOff>
      <xdr:row>44</xdr:row>
      <xdr:rowOff>0</xdr:rowOff>
    </xdr:to>
    <xdr:graphicFrame macro="">
      <xdr:nvGraphicFramePr>
        <xdr:cNvPr id="276" name="Diagramm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31751</xdr:colOff>
      <xdr:row>45</xdr:row>
      <xdr:rowOff>7937</xdr:rowOff>
    </xdr:from>
    <xdr:to>
      <xdr:col>21</xdr:col>
      <xdr:colOff>1500188</xdr:colOff>
      <xdr:row>54</xdr:row>
      <xdr:rowOff>15874</xdr:rowOff>
    </xdr:to>
    <xdr:graphicFrame macro="">
      <xdr:nvGraphicFramePr>
        <xdr:cNvPr id="277" name="Diagramm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31750</xdr:colOff>
      <xdr:row>55</xdr:row>
      <xdr:rowOff>0</xdr:rowOff>
    </xdr:from>
    <xdr:to>
      <xdr:col>22</xdr:col>
      <xdr:colOff>0</xdr:colOff>
      <xdr:row>64</xdr:row>
      <xdr:rowOff>0</xdr:rowOff>
    </xdr:to>
    <xdr:graphicFrame macro="">
      <xdr:nvGraphicFramePr>
        <xdr:cNvPr id="278" name="Diagramm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15875</xdr:colOff>
      <xdr:row>65</xdr:row>
      <xdr:rowOff>0</xdr:rowOff>
    </xdr:from>
    <xdr:to>
      <xdr:col>22</xdr:col>
      <xdr:colOff>9526</xdr:colOff>
      <xdr:row>74</xdr:row>
      <xdr:rowOff>0</xdr:rowOff>
    </xdr:to>
    <xdr:graphicFrame macro="">
      <xdr:nvGraphicFramePr>
        <xdr:cNvPr id="279" name="Diagramm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23813</xdr:colOff>
      <xdr:row>75</xdr:row>
      <xdr:rowOff>0</xdr:rowOff>
    </xdr:from>
    <xdr:to>
      <xdr:col>22</xdr:col>
      <xdr:colOff>0</xdr:colOff>
      <xdr:row>84</xdr:row>
      <xdr:rowOff>0</xdr:rowOff>
    </xdr:to>
    <xdr:graphicFrame macro="">
      <xdr:nvGraphicFramePr>
        <xdr:cNvPr id="280" name="Diagramm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7938</xdr:colOff>
      <xdr:row>85</xdr:row>
      <xdr:rowOff>0</xdr:rowOff>
    </xdr:from>
    <xdr:to>
      <xdr:col>22</xdr:col>
      <xdr:colOff>0</xdr:colOff>
      <xdr:row>93</xdr:row>
      <xdr:rowOff>428625</xdr:rowOff>
    </xdr:to>
    <xdr:graphicFrame macro="">
      <xdr:nvGraphicFramePr>
        <xdr:cNvPr id="281" name="Diagramm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23813</xdr:colOff>
      <xdr:row>95</xdr:row>
      <xdr:rowOff>0</xdr:rowOff>
    </xdr:from>
    <xdr:to>
      <xdr:col>21</xdr:col>
      <xdr:colOff>1500188</xdr:colOff>
      <xdr:row>103</xdr:row>
      <xdr:rowOff>428625</xdr:rowOff>
    </xdr:to>
    <xdr:graphicFrame macro="">
      <xdr:nvGraphicFramePr>
        <xdr:cNvPr id="282" name="Diagramm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15875</xdr:colOff>
      <xdr:row>105</xdr:row>
      <xdr:rowOff>0</xdr:rowOff>
    </xdr:from>
    <xdr:to>
      <xdr:col>22</xdr:col>
      <xdr:colOff>0</xdr:colOff>
      <xdr:row>114</xdr:row>
      <xdr:rowOff>0</xdr:rowOff>
    </xdr:to>
    <xdr:graphicFrame macro="">
      <xdr:nvGraphicFramePr>
        <xdr:cNvPr id="283" name="Diagramm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47625</xdr:colOff>
      <xdr:row>115</xdr:row>
      <xdr:rowOff>0</xdr:rowOff>
    </xdr:from>
    <xdr:to>
      <xdr:col>22</xdr:col>
      <xdr:colOff>0</xdr:colOff>
      <xdr:row>124</xdr:row>
      <xdr:rowOff>0</xdr:rowOff>
    </xdr:to>
    <xdr:graphicFrame macro="">
      <xdr:nvGraphicFramePr>
        <xdr:cNvPr id="284" name="Diagramm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23813</xdr:colOff>
      <xdr:row>125</xdr:row>
      <xdr:rowOff>0</xdr:rowOff>
    </xdr:from>
    <xdr:to>
      <xdr:col>22</xdr:col>
      <xdr:colOff>0</xdr:colOff>
      <xdr:row>133</xdr:row>
      <xdr:rowOff>428625</xdr:rowOff>
    </xdr:to>
    <xdr:graphicFrame macro="">
      <xdr:nvGraphicFramePr>
        <xdr:cNvPr id="285" name="Diagramm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23813</xdr:colOff>
      <xdr:row>135</xdr:row>
      <xdr:rowOff>0</xdr:rowOff>
    </xdr:from>
    <xdr:to>
      <xdr:col>22</xdr:col>
      <xdr:colOff>0</xdr:colOff>
      <xdr:row>144</xdr:row>
      <xdr:rowOff>0</xdr:rowOff>
    </xdr:to>
    <xdr:graphicFrame macro="">
      <xdr:nvGraphicFramePr>
        <xdr:cNvPr id="286" name="Diagramm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15875</xdr:colOff>
      <xdr:row>145</xdr:row>
      <xdr:rowOff>0</xdr:rowOff>
    </xdr:from>
    <xdr:to>
      <xdr:col>22</xdr:col>
      <xdr:colOff>0</xdr:colOff>
      <xdr:row>154</xdr:row>
      <xdr:rowOff>0</xdr:rowOff>
    </xdr:to>
    <xdr:graphicFrame macro="">
      <xdr:nvGraphicFramePr>
        <xdr:cNvPr id="287" name="Diagramm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31750</xdr:colOff>
      <xdr:row>155</xdr:row>
      <xdr:rowOff>0</xdr:rowOff>
    </xdr:from>
    <xdr:to>
      <xdr:col>22</xdr:col>
      <xdr:colOff>0</xdr:colOff>
      <xdr:row>164</xdr:row>
      <xdr:rowOff>0</xdr:rowOff>
    </xdr:to>
    <xdr:graphicFrame macro="">
      <xdr:nvGraphicFramePr>
        <xdr:cNvPr id="288" name="Diagramm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47624</xdr:colOff>
      <xdr:row>165</xdr:row>
      <xdr:rowOff>0</xdr:rowOff>
    </xdr:from>
    <xdr:to>
      <xdr:col>21</xdr:col>
      <xdr:colOff>1500187</xdr:colOff>
      <xdr:row>174</xdr:row>
      <xdr:rowOff>0</xdr:rowOff>
    </xdr:to>
    <xdr:graphicFrame macro="">
      <xdr:nvGraphicFramePr>
        <xdr:cNvPr id="289" name="Diagramm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39688</xdr:colOff>
      <xdr:row>175</xdr:row>
      <xdr:rowOff>0</xdr:rowOff>
    </xdr:from>
    <xdr:to>
      <xdr:col>22</xdr:col>
      <xdr:colOff>0</xdr:colOff>
      <xdr:row>184</xdr:row>
      <xdr:rowOff>0</xdr:rowOff>
    </xdr:to>
    <xdr:graphicFrame macro="">
      <xdr:nvGraphicFramePr>
        <xdr:cNvPr id="290" name="Diagramm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23813</xdr:colOff>
      <xdr:row>185</xdr:row>
      <xdr:rowOff>0</xdr:rowOff>
    </xdr:from>
    <xdr:to>
      <xdr:col>22</xdr:col>
      <xdr:colOff>0</xdr:colOff>
      <xdr:row>193</xdr:row>
      <xdr:rowOff>428625</xdr:rowOff>
    </xdr:to>
    <xdr:graphicFrame macro="">
      <xdr:nvGraphicFramePr>
        <xdr:cNvPr id="291" name="Diagramm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23813</xdr:colOff>
      <xdr:row>195</xdr:row>
      <xdr:rowOff>0</xdr:rowOff>
    </xdr:from>
    <xdr:to>
      <xdr:col>21</xdr:col>
      <xdr:colOff>1508125</xdr:colOff>
      <xdr:row>204</xdr:row>
      <xdr:rowOff>0</xdr:rowOff>
    </xdr:to>
    <xdr:graphicFrame macro="">
      <xdr:nvGraphicFramePr>
        <xdr:cNvPr id="292" name="Diagramm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31750</xdr:colOff>
      <xdr:row>205</xdr:row>
      <xdr:rowOff>1</xdr:rowOff>
    </xdr:from>
    <xdr:to>
      <xdr:col>22</xdr:col>
      <xdr:colOff>0</xdr:colOff>
      <xdr:row>214</xdr:row>
      <xdr:rowOff>1</xdr:rowOff>
    </xdr:to>
    <xdr:graphicFrame macro="">
      <xdr:nvGraphicFramePr>
        <xdr:cNvPr id="293" name="Diagramm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95250</xdr:colOff>
      <xdr:row>215</xdr:row>
      <xdr:rowOff>0</xdr:rowOff>
    </xdr:from>
    <xdr:to>
      <xdr:col>21</xdr:col>
      <xdr:colOff>1466850</xdr:colOff>
      <xdr:row>223</xdr:row>
      <xdr:rowOff>428625</xdr:rowOff>
    </xdr:to>
    <xdr:graphicFrame macro="">
      <xdr:nvGraphicFramePr>
        <xdr:cNvPr id="294" name="Diagramm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39688</xdr:colOff>
      <xdr:row>225</xdr:row>
      <xdr:rowOff>0</xdr:rowOff>
    </xdr:from>
    <xdr:to>
      <xdr:col>21</xdr:col>
      <xdr:colOff>1508125</xdr:colOff>
      <xdr:row>233</xdr:row>
      <xdr:rowOff>428625</xdr:rowOff>
    </xdr:to>
    <xdr:graphicFrame macro="">
      <xdr:nvGraphicFramePr>
        <xdr:cNvPr id="295" name="Diagramm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31750</xdr:colOff>
      <xdr:row>235</xdr:row>
      <xdr:rowOff>0</xdr:rowOff>
    </xdr:from>
    <xdr:to>
      <xdr:col>22</xdr:col>
      <xdr:colOff>0</xdr:colOff>
      <xdr:row>244</xdr:row>
      <xdr:rowOff>0</xdr:rowOff>
    </xdr:to>
    <xdr:graphicFrame macro="">
      <xdr:nvGraphicFramePr>
        <xdr:cNvPr id="296" name="Diagramm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39688</xdr:colOff>
      <xdr:row>245</xdr:row>
      <xdr:rowOff>0</xdr:rowOff>
    </xdr:from>
    <xdr:to>
      <xdr:col>21</xdr:col>
      <xdr:colOff>1508125</xdr:colOff>
      <xdr:row>254</xdr:row>
      <xdr:rowOff>0</xdr:rowOff>
    </xdr:to>
    <xdr:graphicFrame macro="">
      <xdr:nvGraphicFramePr>
        <xdr:cNvPr id="297" name="Diagramm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31750</xdr:colOff>
      <xdr:row>255</xdr:row>
      <xdr:rowOff>0</xdr:rowOff>
    </xdr:from>
    <xdr:to>
      <xdr:col>21</xdr:col>
      <xdr:colOff>1508125</xdr:colOff>
      <xdr:row>264</xdr:row>
      <xdr:rowOff>0</xdr:rowOff>
    </xdr:to>
    <xdr:graphicFrame macro="">
      <xdr:nvGraphicFramePr>
        <xdr:cNvPr id="298" name="Diagramm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39688</xdr:colOff>
      <xdr:row>265</xdr:row>
      <xdr:rowOff>0</xdr:rowOff>
    </xdr:from>
    <xdr:to>
      <xdr:col>22</xdr:col>
      <xdr:colOff>0</xdr:colOff>
      <xdr:row>274</xdr:row>
      <xdr:rowOff>0</xdr:rowOff>
    </xdr:to>
    <xdr:graphicFrame macro="">
      <xdr:nvGraphicFramePr>
        <xdr:cNvPr id="299" name="Diagramm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23813</xdr:colOff>
      <xdr:row>275</xdr:row>
      <xdr:rowOff>0</xdr:rowOff>
    </xdr:from>
    <xdr:to>
      <xdr:col>22</xdr:col>
      <xdr:colOff>0</xdr:colOff>
      <xdr:row>284</xdr:row>
      <xdr:rowOff>0</xdr:rowOff>
    </xdr:to>
    <xdr:graphicFrame macro="">
      <xdr:nvGraphicFramePr>
        <xdr:cNvPr id="300" name="Diagramm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55563</xdr:colOff>
      <xdr:row>285</xdr:row>
      <xdr:rowOff>0</xdr:rowOff>
    </xdr:from>
    <xdr:to>
      <xdr:col>22</xdr:col>
      <xdr:colOff>0</xdr:colOff>
      <xdr:row>294</xdr:row>
      <xdr:rowOff>0</xdr:rowOff>
    </xdr:to>
    <xdr:graphicFrame macro="">
      <xdr:nvGraphicFramePr>
        <xdr:cNvPr id="301" name="Diagramm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39688</xdr:colOff>
      <xdr:row>295</xdr:row>
      <xdr:rowOff>0</xdr:rowOff>
    </xdr:from>
    <xdr:to>
      <xdr:col>22</xdr:col>
      <xdr:colOff>0</xdr:colOff>
      <xdr:row>304</xdr:row>
      <xdr:rowOff>0</xdr:rowOff>
    </xdr:to>
    <xdr:graphicFrame macro="">
      <xdr:nvGraphicFramePr>
        <xdr:cNvPr id="302" name="Diagramm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31750</xdr:colOff>
      <xdr:row>305</xdr:row>
      <xdr:rowOff>0</xdr:rowOff>
    </xdr:from>
    <xdr:to>
      <xdr:col>22</xdr:col>
      <xdr:colOff>0</xdr:colOff>
      <xdr:row>314</xdr:row>
      <xdr:rowOff>0</xdr:rowOff>
    </xdr:to>
    <xdr:graphicFrame macro="">
      <xdr:nvGraphicFramePr>
        <xdr:cNvPr id="303" name="Diagramm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39688</xdr:colOff>
      <xdr:row>314</xdr:row>
      <xdr:rowOff>87312</xdr:rowOff>
    </xdr:from>
    <xdr:to>
      <xdr:col>21</xdr:col>
      <xdr:colOff>1508126</xdr:colOff>
      <xdr:row>323</xdr:row>
      <xdr:rowOff>412749</xdr:rowOff>
    </xdr:to>
    <xdr:graphicFrame macro="">
      <xdr:nvGraphicFramePr>
        <xdr:cNvPr id="304" name="Diagramm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23812</xdr:colOff>
      <xdr:row>325</xdr:row>
      <xdr:rowOff>0</xdr:rowOff>
    </xdr:from>
    <xdr:to>
      <xdr:col>21</xdr:col>
      <xdr:colOff>1484313</xdr:colOff>
      <xdr:row>334</xdr:row>
      <xdr:rowOff>0</xdr:rowOff>
    </xdr:to>
    <xdr:graphicFrame macro="">
      <xdr:nvGraphicFramePr>
        <xdr:cNvPr id="305" name="Diagramm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0</xdr:colOff>
      <xdr:row>117</xdr:row>
      <xdr:rowOff>161925</xdr:rowOff>
    </xdr:from>
    <xdr:to>
      <xdr:col>0</xdr:col>
      <xdr:colOff>345631</xdr:colOff>
      <xdr:row>123</xdr:row>
      <xdr:rowOff>142874</xdr:rowOff>
    </xdr:to>
    <xdr:pic>
      <xdr:nvPicPr>
        <xdr:cNvPr id="306" name="Picture 58" descr="j0186002"/>
        <xdr:cNvPicPr>
          <a:picLocks noChangeAspect="1" noChangeArrowheads="1"/>
        </xdr:cNvPicPr>
      </xdr:nvPicPr>
      <xdr:blipFill>
        <a:blip xmlns:r="http://schemas.openxmlformats.org/officeDocument/2006/relationships" r:embed="rId2" cstate="print"/>
        <a:srcRect/>
        <a:stretch>
          <a:fillRect/>
        </a:stretch>
      </xdr:blipFill>
      <xdr:spPr bwMode="auto">
        <a:xfrm>
          <a:off x="0" y="27355800"/>
          <a:ext cx="345631" cy="136207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elle1_1" displayName="Tabelle1_1" ref="B14:H76" totalsRowShown="0" headerRowDxfId="8" dataDxfId="7">
  <autoFilter ref="B14:H76">
    <filterColumn colId="1"/>
  </autoFilter>
  <sortState ref="B15:G28">
    <sortCondition descending="1" ref="B15:B28"/>
  </sortState>
  <tableColumns count="7">
    <tableColumn id="1" name="Datum" dataDxfId="6"/>
    <tableColumn id="7" name="Wochentag" dataDxfId="5" dataCellStyle="Standard 2">
      <calculatedColumnFormula>TEXT(WEEKDAY(B15),"TTTT")</calculatedColumnFormula>
    </tableColumn>
    <tableColumn id="2" name="Zeit" dataDxfId="4"/>
    <tableColumn id="3" name="Systolisch" dataDxfId="3"/>
    <tableColumn id="4" name="Diastolisch" dataDxfId="2"/>
    <tableColumn id="5" name="Herzfrequenz" dataDxfId="1"/>
    <tableColumn id="6" name="Kommentare" dataDxfId="0"/>
  </tableColumns>
  <tableStyleInfo name="TableStyleMedium23"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Deimos">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45"/>
  <sheetViews>
    <sheetView showGridLines="0" workbookViewId="0">
      <selection activeCell="A3" sqref="A3"/>
    </sheetView>
  </sheetViews>
  <sheetFormatPr baseColWidth="10" defaultRowHeight="15"/>
  <cols>
    <col min="1" max="1" width="6.28515625" customWidth="1"/>
    <col min="5" max="5" width="12.140625" customWidth="1"/>
    <col min="7" max="7" width="13.42578125" customWidth="1"/>
    <col min="8" max="8" width="4.140625" bestFit="1" customWidth="1"/>
  </cols>
  <sheetData>
    <row r="1" spans="1:18" ht="14.25" customHeight="1">
      <c r="A1" s="363"/>
      <c r="R1">
        <v>1</v>
      </c>
    </row>
    <row r="3" spans="1:18">
      <c r="B3" t="s">
        <v>86</v>
      </c>
      <c r="R3">
        <v>1</v>
      </c>
    </row>
    <row r="4" spans="1:18">
      <c r="B4" t="s">
        <v>87</v>
      </c>
    </row>
    <row r="6" spans="1:18" ht="15.75" thickBot="1">
      <c r="B6" s="364" t="s">
        <v>94</v>
      </c>
    </row>
    <row r="7" spans="1:18" ht="21.75" thickBot="1">
      <c r="B7" t="s">
        <v>95</v>
      </c>
      <c r="D7" s="365" t="s">
        <v>0</v>
      </c>
      <c r="E7" s="366"/>
      <c r="F7" s="367">
        <v>100</v>
      </c>
      <c r="G7" s="193"/>
      <c r="H7" s="194"/>
      <c r="I7" s="193"/>
      <c r="J7" s="195"/>
      <c r="K7" s="193"/>
      <c r="L7" s="194"/>
    </row>
    <row r="8" spans="1:18">
      <c r="B8" t="s">
        <v>96</v>
      </c>
      <c r="D8" s="58"/>
      <c r="E8" s="58"/>
      <c r="F8" s="58"/>
      <c r="G8" s="58"/>
      <c r="H8" s="58"/>
      <c r="I8" s="58"/>
      <c r="J8" s="58"/>
      <c r="K8" s="58"/>
      <c r="L8" s="58"/>
    </row>
    <row r="9" spans="1:18" ht="15.75" thickBot="1"/>
    <row r="10" spans="1:18" ht="19.5" thickBot="1">
      <c r="B10" t="s">
        <v>97</v>
      </c>
      <c r="F10" s="368" t="s">
        <v>2</v>
      </c>
      <c r="G10" s="369"/>
      <c r="H10" s="367">
        <v>60</v>
      </c>
    </row>
    <row r="11" spans="1:18">
      <c r="B11" t="s">
        <v>98</v>
      </c>
    </row>
    <row r="13" spans="1:18">
      <c r="B13" t="s">
        <v>99</v>
      </c>
    </row>
    <row r="14" spans="1:18" ht="15.75" thickBot="1">
      <c r="B14" t="s">
        <v>100</v>
      </c>
    </row>
    <row r="15" spans="1:18" ht="19.5" thickBot="1">
      <c r="E15" s="370" t="s">
        <v>3</v>
      </c>
      <c r="F15" s="82"/>
      <c r="G15" s="367">
        <v>30</v>
      </c>
    </row>
    <row r="16" spans="1:18">
      <c r="B16" t="s">
        <v>101</v>
      </c>
    </row>
    <row r="18" spans="2:7">
      <c r="B18" t="s">
        <v>102</v>
      </c>
    </row>
    <row r="19" spans="2:7">
      <c r="B19" t="s">
        <v>113</v>
      </c>
    </row>
    <row r="20" spans="2:7">
      <c r="B20" t="s">
        <v>114</v>
      </c>
    </row>
    <row r="21" spans="2:7">
      <c r="B21" t="s">
        <v>115</v>
      </c>
    </row>
    <row r="22" spans="2:7">
      <c r="B22" t="s">
        <v>116</v>
      </c>
    </row>
    <row r="23" spans="2:7">
      <c r="B23" t="s">
        <v>117</v>
      </c>
    </row>
    <row r="24" spans="2:7">
      <c r="B24" t="s">
        <v>118</v>
      </c>
    </row>
    <row r="26" spans="2:7" ht="15.75" thickBot="1"/>
    <row r="27" spans="2:7" ht="19.5" thickBot="1">
      <c r="E27" s="371" t="s">
        <v>14</v>
      </c>
      <c r="F27" s="82"/>
      <c r="G27" s="367">
        <v>3</v>
      </c>
    </row>
    <row r="29" spans="2:7">
      <c r="B29" t="s">
        <v>88</v>
      </c>
    </row>
    <row r="30" spans="2:7">
      <c r="B30" t="s">
        <v>89</v>
      </c>
    </row>
    <row r="31" spans="2:7">
      <c r="B31" t="s">
        <v>93</v>
      </c>
    </row>
    <row r="33" spans="2:2">
      <c r="B33" t="s">
        <v>90</v>
      </c>
    </row>
    <row r="34" spans="2:2">
      <c r="B34" t="s">
        <v>91</v>
      </c>
    </row>
    <row r="35" spans="2:2">
      <c r="B35" t="s">
        <v>92</v>
      </c>
    </row>
    <row r="36" spans="2:2">
      <c r="B36" t="s">
        <v>119</v>
      </c>
    </row>
    <row r="38" spans="2:2">
      <c r="B38" t="s">
        <v>120</v>
      </c>
    </row>
    <row r="39" spans="2:2">
      <c r="B39" t="s">
        <v>121</v>
      </c>
    </row>
    <row r="40" spans="2:2">
      <c r="B40" t="s">
        <v>122</v>
      </c>
    </row>
    <row r="41" spans="2:2">
      <c r="B41" t="s">
        <v>123</v>
      </c>
    </row>
    <row r="43" spans="2:2">
      <c r="B43" t="s">
        <v>124</v>
      </c>
    </row>
    <row r="44" spans="2:2">
      <c r="B44" t="s">
        <v>126</v>
      </c>
    </row>
    <row r="45" spans="2:2">
      <c r="B45" t="s">
        <v>125</v>
      </c>
    </row>
  </sheetData>
  <pageMargins left="0.47" right="0.26" top="1.4566929133858268" bottom="0.78740157480314965" header="0.23622047244094491" footer="0.31496062992125984"/>
  <pageSetup paperSize="9" orientation="portrait" horizontalDpi="4294967293" verticalDpi="0" r:id="rId1"/>
  <headerFooter>
    <oddHeader>&amp;C&amp;"-,Fett"&amp;18Bedienungsanleitung für
Diabetes Tagebuch
und
Korrekturtabelle</oddHeader>
  </headerFooter>
  <legacyDrawing r:id="rId2"/>
</worksheet>
</file>

<file path=xl/worksheets/sheet10.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18.7109375" customWidth="1"/>
  </cols>
  <sheetData>
    <row r="1" spans="1:24" ht="21">
      <c r="A1" s="192" t="s">
        <v>0</v>
      </c>
      <c r="B1" s="58"/>
      <c r="C1" s="58"/>
      <c r="D1" s="193"/>
      <c r="E1" s="194"/>
      <c r="F1" s="193"/>
      <c r="G1" s="195">
        <v>100</v>
      </c>
      <c r="H1" s="193"/>
      <c r="I1" s="194" t="s">
        <v>1</v>
      </c>
      <c r="J1" s="1"/>
      <c r="K1" s="196"/>
      <c r="L1" s="4"/>
      <c r="M1" s="196"/>
      <c r="N1" s="1"/>
      <c r="O1" s="196" t="s">
        <v>2</v>
      </c>
      <c r="P1" s="196"/>
      <c r="Q1" s="196"/>
      <c r="R1" s="149">
        <v>60</v>
      </c>
      <c r="S1" s="196" t="s">
        <v>1</v>
      </c>
    </row>
    <row r="2" spans="1:24">
      <c r="A2" s="58"/>
      <c r="B2" s="58"/>
      <c r="C2" s="58"/>
      <c r="D2" s="58"/>
      <c r="E2" s="58"/>
      <c r="F2" s="58"/>
      <c r="G2" s="58"/>
      <c r="H2" s="58"/>
      <c r="I2" s="58"/>
      <c r="J2" s="58"/>
      <c r="K2" s="58"/>
      <c r="L2" s="58"/>
      <c r="M2" s="58"/>
      <c r="N2" s="58"/>
      <c r="O2" s="58"/>
      <c r="P2" s="58"/>
      <c r="Q2" s="58"/>
      <c r="R2" s="58"/>
      <c r="S2" s="58"/>
    </row>
    <row r="3" spans="1:24" ht="20.25" customHeight="1">
      <c r="A3" s="3" t="s">
        <v>3</v>
      </c>
      <c r="B3" s="58"/>
      <c r="C3" s="58"/>
      <c r="D3" s="4"/>
      <c r="E3" s="58"/>
      <c r="F3" s="5"/>
      <c r="G3" s="148">
        <v>40</v>
      </c>
      <c r="H3" s="58"/>
      <c r="I3" s="58"/>
      <c r="J3" s="58"/>
      <c r="K3" s="58"/>
      <c r="L3" s="58"/>
      <c r="M3" s="58"/>
      <c r="N3" s="58"/>
      <c r="O3" s="197" t="s">
        <v>43</v>
      </c>
      <c r="P3" s="58"/>
      <c r="Q3" s="58"/>
      <c r="R3" s="191">
        <v>3</v>
      </c>
      <c r="S3" s="203" t="s">
        <v>44</v>
      </c>
      <c r="T3" t="s">
        <v>45</v>
      </c>
    </row>
    <row r="4" spans="1:24">
      <c r="A4" s="58"/>
      <c r="B4" s="58"/>
      <c r="C4" s="58"/>
      <c r="D4" s="58"/>
      <c r="E4" s="58"/>
      <c r="F4" s="58"/>
      <c r="G4" s="58"/>
      <c r="H4" s="58"/>
      <c r="I4" s="58"/>
      <c r="J4" s="58"/>
      <c r="K4" s="58"/>
      <c r="L4" s="58"/>
      <c r="M4" s="58"/>
      <c r="N4" s="58"/>
      <c r="O4" s="58"/>
      <c r="P4" s="58"/>
      <c r="Q4" s="58"/>
      <c r="R4" s="58"/>
      <c r="S4" s="58"/>
      <c r="T4" t="s">
        <v>46</v>
      </c>
    </row>
    <row r="5" spans="1:24" ht="15.75" thickBot="1"/>
    <row r="6" spans="1:24" ht="15.75">
      <c r="A6" s="146" t="s">
        <v>4</v>
      </c>
      <c r="B6" s="8">
        <v>41395</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4" ht="16.5" thickBot="1">
      <c r="A7" s="147" t="s">
        <v>8</v>
      </c>
      <c r="B7" s="16" t="str">
        <f>TEXT(WEEKDAY(B6),"TTTT")</f>
        <v>Mittwoch</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4">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4">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c r="X9" t="str">
        <f>IF(C28&gt;0,C28,"")</f>
        <v/>
      </c>
    </row>
    <row r="10" spans="1:24">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4">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4"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4"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4"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4" s="203" customFormat="1" ht="9" customHeight="1" thickBot="1">
      <c r="B15" s="234"/>
    </row>
    <row r="16" spans="1:24" ht="15.75">
      <c r="A16" s="7" t="s">
        <v>4</v>
      </c>
      <c r="B16" s="59">
        <f>IF($B$6&gt;0,B6+1,"")</f>
        <v>41396</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Donnerstag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41397</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Freitag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41398</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Samstag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41399</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Sonntag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41400</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Montag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41401</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Dienstag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41402</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Mittwoch</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41403</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Donnerstag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41404</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Freitag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41405</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Samstag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41406</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Sonntag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41407</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Montag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41408</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Dienstag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41409</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Mittwoch</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41410</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Donnerstag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41411</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Freitag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41412</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Samstag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41413</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Sonntag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41414</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Montag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41415</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Dienstag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41416</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Mittwoch</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41417</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Donnerstag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41418</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Freitag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41419</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Samstag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41420</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Sonntag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41421</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Montag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41422</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Dienstag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41423</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Mittwoch</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41424</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Donnerstag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41425</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Freitag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7" t="s">
        <v>4</v>
      </c>
      <c r="B316" s="59">
        <f>IF($B$6&gt;0,B306+1,"")</f>
        <v>41426</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Samstag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41427</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Sonntag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150" t="str">
        <f>IF(O328=0,"",IF(O328&gt;295,"+7",IF(O328&gt;265,"+6",IF(O328&gt;235,"+5",IF(O328&gt;205,"+4",IF(O328&gt;185,"+3",IF(O328&gt;155,"+2",IF(O328&gt;125,"+1",IF(O328=100,"0","")))))))))</f>
        <v/>
      </c>
      <c r="Q334" s="79"/>
      <c r="R334" s="54"/>
      <c r="S334" s="55"/>
    </row>
  </sheetData>
  <sheetProtection password="CC7D" sheet="1" objects="1" scenarios="1" selectLockedCells="1"/>
  <conditionalFormatting sqref="R14 R24 R34 R44 R54 R64 R74">
    <cfRule type="expression" dxfId="11410" priority="1249" stopIfTrue="1">
      <formula>Q14&gt;="A"</formula>
    </cfRule>
  </conditionalFormatting>
  <conditionalFormatting sqref="S14 S24 S34 S44 S54 S64 S74">
    <cfRule type="expression" dxfId="11409" priority="1248"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1408" priority="1247" stopIfTrue="1" operator="greaterThanOrEqual">
      <formula>"""A"""</formula>
    </cfRule>
  </conditionalFormatting>
  <conditionalFormatting sqref="Q44 Q54 Q64 Q74 Q84 Q94 Q134 Q144 Q154 Q164 Q174 Q184 Q224 Q234 Q244 Q254 Q264 Q274 Q284 Q294 Q304 Q314 Q324">
    <cfRule type="expression" dxfId="11407" priority="1246"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1406" priority="1245" stopIfTrue="1" operator="greaterThan">
      <formula>0</formula>
    </cfRule>
  </conditionalFormatting>
  <conditionalFormatting sqref="Q13:Q14 Q24 Q34 Q114 Q124 Q204 Q214 Q103:Q104 Q193:Q194">
    <cfRule type="expression" dxfId="11405" priority="1244" stopIfTrue="1">
      <formula>Q13&gt;="A"</formula>
    </cfRule>
  </conditionalFormatting>
  <conditionalFormatting sqref="Q23:S23 Q113:S113 Q203:S203">
    <cfRule type="expression" dxfId="11404" priority="1243" stopIfTrue="1">
      <formula>$Q$22&gt;"A"</formula>
    </cfRule>
  </conditionalFormatting>
  <conditionalFormatting sqref="Q33:S33 Q123:S123 Q213:S213">
    <cfRule type="expression" dxfId="11403" priority="1242" stopIfTrue="1">
      <formula>$Q$32&gt;"A"</formula>
    </cfRule>
  </conditionalFormatting>
  <conditionalFormatting sqref="Q43:S43 Q133:S133 Q223:S223">
    <cfRule type="expression" dxfId="11402" priority="1241" stopIfTrue="1">
      <formula>$Q$42&gt;"A"</formula>
    </cfRule>
  </conditionalFormatting>
  <conditionalFormatting sqref="Q53:S53 Q143:S143 Q233:S233">
    <cfRule type="expression" dxfId="11401" priority="1240" stopIfTrue="1">
      <formula>$Q$52&gt;"A"</formula>
    </cfRule>
  </conditionalFormatting>
  <conditionalFormatting sqref="Q63:S63 Q83:S83 Q153:S153 Q173:S173 Q243:S243 Q263:S263">
    <cfRule type="expression" dxfId="11400" priority="1239" stopIfTrue="1">
      <formula>$Q$62&gt;"A"</formula>
    </cfRule>
  </conditionalFormatting>
  <conditionalFormatting sqref="Q73:S73 Q93:S93 Q163:S163 Q183:S183 Q253:S253 Q273:S273 Q283:S283 Q293:S293 Q303:S303 Q313:S313 Q323:S323">
    <cfRule type="expression" dxfId="11399" priority="1238"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1398" priority="1235" stopIfTrue="1" operator="between">
      <formula>10</formula>
      <formula>110</formula>
    </cfRule>
    <cfRule type="cellIs" dxfId="11397" priority="1236" stopIfTrue="1" operator="between">
      <formula>111</formula>
      <formula>140</formula>
    </cfRule>
    <cfRule type="cellIs" dxfId="11396" priority="1237" stopIfTrue="1" operator="between">
      <formula>141</formula>
      <formula>599</formula>
    </cfRule>
  </conditionalFormatting>
  <conditionalFormatting sqref="H11 D11 J11 L11 N11 P11 F11 D21 J21 L21 N21 P21 F21 H21">
    <cfRule type="expression" dxfId="11395" priority="1234"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1394" priority="1233"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1393" priority="1232"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1392" priority="1231"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1391" priority="1228" stopIfTrue="1">
      <formula>C8&gt;140</formula>
    </cfRule>
    <cfRule type="expression" dxfId="11390" priority="1229" stopIfTrue="1">
      <formula>C8&gt;110</formula>
    </cfRule>
    <cfRule type="expression" dxfId="11389" priority="1230" stopIfTrue="1">
      <formula>C8&gt;10</formula>
    </cfRule>
  </conditionalFormatting>
  <conditionalFormatting sqref="D13 F13 H13 J13 L13 N13 P13">
    <cfRule type="expression" dxfId="11388" priority="1227" stopIfTrue="1">
      <formula>C11&gt;0</formula>
    </cfRule>
  </conditionalFormatting>
  <conditionalFormatting sqref="R13">
    <cfRule type="expression" dxfId="11387" priority="1226" stopIfTrue="1">
      <formula>Q13&gt;="A"</formula>
    </cfRule>
  </conditionalFormatting>
  <conditionalFormatting sqref="S13">
    <cfRule type="expression" dxfId="11386" priority="1225"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1385" priority="1224" stopIfTrue="1">
      <formula>C14&gt;0</formula>
    </cfRule>
  </conditionalFormatting>
  <conditionalFormatting sqref="O14 O24 O34 O44 O54 O64 O74">
    <cfRule type="expression" dxfId="11384" priority="1223" stopIfTrue="1">
      <formula>O8&gt;0</formula>
    </cfRule>
  </conditionalFormatting>
  <conditionalFormatting sqref="P34 P24">
    <cfRule type="expression" dxfId="11383" priority="1222">
      <formula>O18&gt;0</formula>
    </cfRule>
  </conditionalFormatting>
  <conditionalFormatting sqref="P44 P64">
    <cfRule type="expression" dxfId="11382" priority="1221">
      <formula>O38&gt;0</formula>
    </cfRule>
  </conditionalFormatting>
  <conditionalFormatting sqref="P54">
    <cfRule type="expression" dxfId="11381" priority="1220">
      <formula>O48&gt;0</formula>
    </cfRule>
  </conditionalFormatting>
  <conditionalFormatting sqref="P74">
    <cfRule type="expression" dxfId="11380" priority="1219">
      <formula>O68&gt;0</formula>
    </cfRule>
  </conditionalFormatting>
  <conditionalFormatting sqref="R84 R94">
    <cfRule type="expression" dxfId="11379" priority="1218" stopIfTrue="1">
      <formula>Q84&gt;="A"</formula>
    </cfRule>
  </conditionalFormatting>
  <conditionalFormatting sqref="S84 S94">
    <cfRule type="expression" dxfId="11378" priority="1217" stopIfTrue="1">
      <formula>Q84&gt;="A"</formula>
    </cfRule>
  </conditionalFormatting>
  <conditionalFormatting sqref="D89 F89 H89 J89 L89 N89 P89 F79 H79 J79 L79 N79 P79">
    <cfRule type="expression" dxfId="11377" priority="1216" stopIfTrue="1">
      <formula>C79-100.599</formula>
    </cfRule>
  </conditionalFormatting>
  <conditionalFormatting sqref="D80 F80 H80 J80 L80 N80 P80 D90 F90 H90 J90 L90 N90 P90">
    <cfRule type="expression" dxfId="11376" priority="1215" stopIfTrue="1">
      <formula>C80&gt;="""A"""</formula>
    </cfRule>
  </conditionalFormatting>
  <conditionalFormatting sqref="F78 H78 J78 L78 N78 P78 D88 F88 H88 J88 L88 N88 P88">
    <cfRule type="expression" dxfId="11375" priority="1212" stopIfTrue="1">
      <formula>C78&gt;140</formula>
    </cfRule>
    <cfRule type="expression" dxfId="11374" priority="1213" stopIfTrue="1">
      <formula>C78&gt;110</formula>
    </cfRule>
    <cfRule type="expression" dxfId="11373" priority="1214" stopIfTrue="1">
      <formula>C78&gt;10</formula>
    </cfRule>
  </conditionalFormatting>
  <conditionalFormatting sqref="N84 D84 F84 H84 J84 L84 N94 D94 F94 H94 J94 L94">
    <cfRule type="expression" dxfId="11372" priority="1211" stopIfTrue="1">
      <formula>C84&gt;0</formula>
    </cfRule>
  </conditionalFormatting>
  <conditionalFormatting sqref="O94 O84">
    <cfRule type="expression" dxfId="11371" priority="1210" stopIfTrue="1">
      <formula>O78&gt;0</formula>
    </cfRule>
  </conditionalFormatting>
  <conditionalFormatting sqref="P84">
    <cfRule type="expression" dxfId="11370" priority="1209">
      <formula>O78&gt;0</formula>
    </cfRule>
  </conditionalFormatting>
  <conditionalFormatting sqref="P94">
    <cfRule type="expression" dxfId="11369" priority="1208">
      <formula>O88&gt;0</formula>
    </cfRule>
  </conditionalFormatting>
  <conditionalFormatting sqref="O74 O64 O54 O44 O34 O24 O14">
    <cfRule type="expression" dxfId="11368" priority="1207" stopIfTrue="1">
      <formula>O8&gt;0</formula>
    </cfRule>
  </conditionalFormatting>
  <conditionalFormatting sqref="R104 R114 R124 R134 R144 R154 R164">
    <cfRule type="expression" dxfId="11367" priority="1206" stopIfTrue="1">
      <formula>Q104&gt;="A"</formula>
    </cfRule>
  </conditionalFormatting>
  <conditionalFormatting sqref="S104 S114 S124 S134 S144 S154 S164">
    <cfRule type="expression" dxfId="11366" priority="1205"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1365" priority="1204"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1364" priority="1203"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1363" priority="1200" stopIfTrue="1">
      <formula>C98&gt;140</formula>
    </cfRule>
    <cfRule type="expression" dxfId="11362" priority="1201" stopIfTrue="1">
      <formula>C98&gt;110</formula>
    </cfRule>
    <cfRule type="expression" dxfId="11361" priority="1202" stopIfTrue="1">
      <formula>C98&gt;10</formula>
    </cfRule>
  </conditionalFormatting>
  <conditionalFormatting sqref="R103">
    <cfRule type="expression" dxfId="11360" priority="1199" stopIfTrue="1">
      <formula>Q103&gt;="A"</formula>
    </cfRule>
  </conditionalFormatting>
  <conditionalFormatting sqref="S103">
    <cfRule type="expression" dxfId="11359" priority="1198"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1358" priority="1197" stopIfTrue="1">
      <formula>C104&gt;0</formula>
    </cfRule>
  </conditionalFormatting>
  <conditionalFormatting sqref="O104 O114 O124 O134 O144 O154">
    <cfRule type="expression" dxfId="11357" priority="1196" stopIfTrue="1">
      <formula>O98&gt;0</formula>
    </cfRule>
  </conditionalFormatting>
  <conditionalFormatting sqref="P124 P114">
    <cfRule type="expression" dxfId="11356" priority="1195">
      <formula>O108&gt;0</formula>
    </cfRule>
  </conditionalFormatting>
  <conditionalFormatting sqref="P134 P154">
    <cfRule type="expression" dxfId="11355" priority="1194">
      <formula>O128&gt;0</formula>
    </cfRule>
  </conditionalFormatting>
  <conditionalFormatting sqref="P144">
    <cfRule type="expression" dxfId="11354" priority="1193">
      <formula>O138&gt;0</formula>
    </cfRule>
  </conditionalFormatting>
  <conditionalFormatting sqref="R174 R184">
    <cfRule type="expression" dxfId="11353" priority="1192" stopIfTrue="1">
      <formula>Q174&gt;="A"</formula>
    </cfRule>
  </conditionalFormatting>
  <conditionalFormatting sqref="S174 S184">
    <cfRule type="expression" dxfId="11352" priority="1191" stopIfTrue="1">
      <formula>Q174&gt;="A"</formula>
    </cfRule>
  </conditionalFormatting>
  <conditionalFormatting sqref="D179 F179 H179 J179 L179 N179 P179 F169 H169 J169 L169 N169 P169">
    <cfRule type="expression" dxfId="11351" priority="1190" stopIfTrue="1">
      <formula>C169-100.599</formula>
    </cfRule>
  </conditionalFormatting>
  <conditionalFormatting sqref="D170 F170 H170 J170 L170 N170 P170 D180 F180 H180 J180 L180 N180 P180">
    <cfRule type="expression" dxfId="11350" priority="1189" stopIfTrue="1">
      <formula>C170&gt;="""A"""</formula>
    </cfRule>
  </conditionalFormatting>
  <conditionalFormatting sqref="F168 H168 J168 L168 N168 P168 D178 F178 H178 J178 L178 N178 P178">
    <cfRule type="expression" dxfId="11349" priority="1186" stopIfTrue="1">
      <formula>C168&gt;140</formula>
    </cfRule>
    <cfRule type="expression" dxfId="11348" priority="1187" stopIfTrue="1">
      <formula>C168&gt;110</formula>
    </cfRule>
    <cfRule type="expression" dxfId="11347" priority="1188" stopIfTrue="1">
      <formula>C168&gt;10</formula>
    </cfRule>
  </conditionalFormatting>
  <conditionalFormatting sqref="N184 D184 F184 H184 J184 L184">
    <cfRule type="expression" dxfId="11346" priority="1185" stopIfTrue="1">
      <formula>C184&gt;0</formula>
    </cfRule>
  </conditionalFormatting>
  <conditionalFormatting sqref="O184">
    <cfRule type="expression" dxfId="11345" priority="1184" stopIfTrue="1">
      <formula>O178&gt;0</formula>
    </cfRule>
  </conditionalFormatting>
  <conditionalFormatting sqref="P184">
    <cfRule type="expression" dxfId="11344" priority="1183">
      <formula>O178&gt;0</formula>
    </cfRule>
  </conditionalFormatting>
  <conditionalFormatting sqref="O104 O154 O144 O134 O124 O114">
    <cfRule type="expression" dxfId="11343" priority="1182" stopIfTrue="1">
      <formula>O98&gt;0</formula>
    </cfRule>
  </conditionalFormatting>
  <conditionalFormatting sqref="R194 R204 R214 R224 R234 R244 R254">
    <cfRule type="expression" dxfId="11342" priority="1181" stopIfTrue="1">
      <formula>Q194&gt;="A"</formula>
    </cfRule>
  </conditionalFormatting>
  <conditionalFormatting sqref="S194 S204 S214 S224 S234 S244 S254">
    <cfRule type="expression" dxfId="11341" priority="1180" stopIfTrue="1">
      <formula>Q194&gt;="A"</formula>
    </cfRule>
  </conditionalFormatting>
  <conditionalFormatting sqref="P221">
    <cfRule type="expression" dxfId="11340" priority="1179"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1339" priority="1178"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1338" priority="1177"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1337" priority="1174" stopIfTrue="1">
      <formula>C188&gt;140</formula>
    </cfRule>
    <cfRule type="expression" dxfId="11336" priority="1175" stopIfTrue="1">
      <formula>C188&gt;110</formula>
    </cfRule>
    <cfRule type="expression" dxfId="11335" priority="1176" stopIfTrue="1">
      <formula>C188&gt;10</formula>
    </cfRule>
  </conditionalFormatting>
  <conditionalFormatting sqref="P223">
    <cfRule type="expression" dxfId="11334" priority="1173" stopIfTrue="1">
      <formula>O218&gt;0</formula>
    </cfRule>
  </conditionalFormatting>
  <conditionalFormatting sqref="R193">
    <cfRule type="expression" dxfId="11333" priority="1172" stopIfTrue="1">
      <formula>Q193&gt;="A"</formula>
    </cfRule>
  </conditionalFormatting>
  <conditionalFormatting sqref="S193">
    <cfRule type="expression" dxfId="11332" priority="1171"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1331" priority="1170" stopIfTrue="1">
      <formula>C194&gt;0</formula>
    </cfRule>
  </conditionalFormatting>
  <conditionalFormatting sqref="O194 O204 O214 O224 O234 O244 O254">
    <cfRule type="expression" dxfId="11330" priority="1169" stopIfTrue="1">
      <formula>O188&gt;0</formula>
    </cfRule>
  </conditionalFormatting>
  <conditionalFormatting sqref="P214 P204">
    <cfRule type="expression" dxfId="11329" priority="1168">
      <formula>O198&gt;0</formula>
    </cfRule>
  </conditionalFormatting>
  <conditionalFormatting sqref="P224 P244">
    <cfRule type="expression" dxfId="11328" priority="1167">
      <formula>O218&gt;0</formula>
    </cfRule>
  </conditionalFormatting>
  <conditionalFormatting sqref="P234">
    <cfRule type="expression" dxfId="11327" priority="1166">
      <formula>O228&gt;0</formula>
    </cfRule>
  </conditionalFormatting>
  <conditionalFormatting sqref="P254">
    <cfRule type="expression" dxfId="11326" priority="1165">
      <formula>O248&gt;0</formula>
    </cfRule>
  </conditionalFormatting>
  <conditionalFormatting sqref="R264 R274">
    <cfRule type="expression" dxfId="11325" priority="1164" stopIfTrue="1">
      <formula>Q264&gt;="A"</formula>
    </cfRule>
  </conditionalFormatting>
  <conditionalFormatting sqref="S264 S274">
    <cfRule type="expression" dxfId="11324" priority="1163" stopIfTrue="1">
      <formula>Q264&gt;="A"</formula>
    </cfRule>
  </conditionalFormatting>
  <conditionalFormatting sqref="D269 F269 H269 J269 L269 N269 P269 F259 H259 J259 L259 N259 P259">
    <cfRule type="expression" dxfId="11323" priority="1162" stopIfTrue="1">
      <formula>C259-100.599</formula>
    </cfRule>
  </conditionalFormatting>
  <conditionalFormatting sqref="D260 F260 H260 J260 L260 N260 P260 D270 F270 H270 J270 L270 N270 P270">
    <cfRule type="expression" dxfId="11322" priority="1161" stopIfTrue="1">
      <formula>C260&gt;="""A"""</formula>
    </cfRule>
  </conditionalFormatting>
  <conditionalFormatting sqref="F258 H258 J258 L258 N258 P258 D268 F268 H268 J268 L268 N268 P268">
    <cfRule type="expression" dxfId="11321" priority="1158" stopIfTrue="1">
      <formula>C258&gt;140</formula>
    </cfRule>
    <cfRule type="expression" dxfId="11320" priority="1159" stopIfTrue="1">
      <formula>C258&gt;110</formula>
    </cfRule>
    <cfRule type="expression" dxfId="11319" priority="1160" stopIfTrue="1">
      <formula>C258&gt;10</formula>
    </cfRule>
  </conditionalFormatting>
  <conditionalFormatting sqref="N264 D264 F264 H264 J264 L264 N274 D274 F274 H274 J274 L274">
    <cfRule type="expression" dxfId="11318" priority="1157" stopIfTrue="1">
      <formula>C264&gt;0</formula>
    </cfRule>
  </conditionalFormatting>
  <conditionalFormatting sqref="O274 O264">
    <cfRule type="expression" dxfId="11317" priority="1156" stopIfTrue="1">
      <formula>O258&gt;0</formula>
    </cfRule>
  </conditionalFormatting>
  <conditionalFormatting sqref="P264">
    <cfRule type="expression" dxfId="11316" priority="1155">
      <formula>O258&gt;0</formula>
    </cfRule>
  </conditionalFormatting>
  <conditionalFormatting sqref="P274">
    <cfRule type="expression" dxfId="11315" priority="1154">
      <formula>O268&gt;0</formula>
    </cfRule>
  </conditionalFormatting>
  <conditionalFormatting sqref="O254 O244 O234 O224 O214 O204 O194">
    <cfRule type="expression" dxfId="11314" priority="1153" stopIfTrue="1">
      <formula>O188&gt;0</formula>
    </cfRule>
  </conditionalFormatting>
  <conditionalFormatting sqref="R284">
    <cfRule type="expression" dxfId="11313" priority="1152" stopIfTrue="1">
      <formula>Q284&gt;="A"</formula>
    </cfRule>
  </conditionalFormatting>
  <conditionalFormatting sqref="S284">
    <cfRule type="expression" dxfId="11312" priority="1151" stopIfTrue="1">
      <formula>Q284&gt;="A"</formula>
    </cfRule>
  </conditionalFormatting>
  <conditionalFormatting sqref="D279 F279 H279 J279 L279 N279 P279">
    <cfRule type="expression" dxfId="11311" priority="1150" stopIfTrue="1">
      <formula>C279-100.599</formula>
    </cfRule>
  </conditionalFormatting>
  <conditionalFormatting sqref="D280 F280 H280 J280 L280 N280 P280">
    <cfRule type="expression" dxfId="11310" priority="1149" stopIfTrue="1">
      <formula>C280&gt;="""A"""</formula>
    </cfRule>
  </conditionalFormatting>
  <conditionalFormatting sqref="D278 F278 H278 J278 L278 N278 P278">
    <cfRule type="expression" dxfId="11309" priority="1146" stopIfTrue="1">
      <formula>C278&gt;140</formula>
    </cfRule>
    <cfRule type="expression" dxfId="11308" priority="1147" stopIfTrue="1">
      <formula>C278&gt;110</formula>
    </cfRule>
    <cfRule type="expression" dxfId="11307" priority="1148" stopIfTrue="1">
      <formula>C278&gt;10</formula>
    </cfRule>
  </conditionalFormatting>
  <conditionalFormatting sqref="N284 D284 F284 H284 J284 L284">
    <cfRule type="expression" dxfId="11306" priority="1145" stopIfTrue="1">
      <formula>C284&gt;0</formula>
    </cfRule>
  </conditionalFormatting>
  <conditionalFormatting sqref="O284">
    <cfRule type="expression" dxfId="11305" priority="1144" stopIfTrue="1">
      <formula>O278&gt;0</formula>
    </cfRule>
  </conditionalFormatting>
  <conditionalFormatting sqref="P284">
    <cfRule type="expression" dxfId="11304" priority="1143">
      <formula>O278&gt;0</formula>
    </cfRule>
  </conditionalFormatting>
  <conditionalFormatting sqref="R294">
    <cfRule type="expression" dxfId="11303" priority="1142" stopIfTrue="1">
      <formula>Q294&gt;="A"</formula>
    </cfRule>
  </conditionalFormatting>
  <conditionalFormatting sqref="S294">
    <cfRule type="expression" dxfId="11302" priority="1141" stopIfTrue="1">
      <formula>Q294&gt;="A"</formula>
    </cfRule>
  </conditionalFormatting>
  <conditionalFormatting sqref="D289 F289 H289 J289 L289 N289 P289">
    <cfRule type="expression" dxfId="11301" priority="1140" stopIfTrue="1">
      <formula>C289-100.599</formula>
    </cfRule>
  </conditionalFormatting>
  <conditionalFormatting sqref="D290 F290 H290 J290 L290 N290 P290">
    <cfRule type="expression" dxfId="11300" priority="1139" stopIfTrue="1">
      <formula>C290&gt;="""A"""</formula>
    </cfRule>
  </conditionalFormatting>
  <conditionalFormatting sqref="D288 F288 H288 J288 L288 N288 P288">
    <cfRule type="expression" dxfId="11299" priority="1136" stopIfTrue="1">
      <formula>C288&gt;140</formula>
    </cfRule>
    <cfRule type="expression" dxfId="11298" priority="1137" stopIfTrue="1">
      <formula>C288&gt;110</formula>
    </cfRule>
    <cfRule type="expression" dxfId="11297" priority="1138" stopIfTrue="1">
      <formula>C288&gt;10</formula>
    </cfRule>
  </conditionalFormatting>
  <conditionalFormatting sqref="N294 D294 F294 H294 J294 L294">
    <cfRule type="expression" dxfId="11296" priority="1135" stopIfTrue="1">
      <formula>C294&gt;0</formula>
    </cfRule>
  </conditionalFormatting>
  <conditionalFormatting sqref="O294">
    <cfRule type="expression" dxfId="11295" priority="1134" stopIfTrue="1">
      <formula>O288&gt;0</formula>
    </cfRule>
  </conditionalFormatting>
  <conditionalFormatting sqref="P294">
    <cfRule type="expression" dxfId="11294" priority="1133">
      <formula>O288&gt;0</formula>
    </cfRule>
  </conditionalFormatting>
  <conditionalFormatting sqref="R304">
    <cfRule type="expression" dxfId="11293" priority="1132" stopIfTrue="1">
      <formula>Q304&gt;="A"</formula>
    </cfRule>
  </conditionalFormatting>
  <conditionalFormatting sqref="S304">
    <cfRule type="expression" dxfId="11292" priority="1131" stopIfTrue="1">
      <formula>Q304&gt;="A"</formula>
    </cfRule>
  </conditionalFormatting>
  <conditionalFormatting sqref="D299 F299 H299 J299 L299 N299 P299">
    <cfRule type="expression" dxfId="11291" priority="1130" stopIfTrue="1">
      <formula>C299-100.599</formula>
    </cfRule>
  </conditionalFormatting>
  <conditionalFormatting sqref="D300 F300 H300 J300 L300 N300 P300">
    <cfRule type="expression" dxfId="11290" priority="1129" stopIfTrue="1">
      <formula>C300&gt;="""A"""</formula>
    </cfRule>
  </conditionalFormatting>
  <conditionalFormatting sqref="D298 F298 H298 J298 L298 N298 P298">
    <cfRule type="expression" dxfId="11289" priority="1126" stopIfTrue="1">
      <formula>C298&gt;140</formula>
    </cfRule>
    <cfRule type="expression" dxfId="11288" priority="1127" stopIfTrue="1">
      <formula>C298&gt;110</formula>
    </cfRule>
    <cfRule type="expression" dxfId="11287" priority="1128" stopIfTrue="1">
      <formula>C298&gt;10</formula>
    </cfRule>
  </conditionalFormatting>
  <conditionalFormatting sqref="N304 D304 F304 H304 J304 L304">
    <cfRule type="expression" dxfId="11286" priority="1125" stopIfTrue="1">
      <formula>C304&gt;0</formula>
    </cfRule>
  </conditionalFormatting>
  <conditionalFormatting sqref="O304">
    <cfRule type="expression" dxfId="11285" priority="1124" stopIfTrue="1">
      <formula>O298&gt;0</formula>
    </cfRule>
  </conditionalFormatting>
  <conditionalFormatting sqref="P304">
    <cfRule type="expression" dxfId="11284" priority="1123">
      <formula>O298&gt;0</formula>
    </cfRule>
  </conditionalFormatting>
  <conditionalFormatting sqref="R314">
    <cfRule type="expression" dxfId="11283" priority="1122" stopIfTrue="1">
      <formula>Q314&gt;="A"</formula>
    </cfRule>
  </conditionalFormatting>
  <conditionalFormatting sqref="S314">
    <cfRule type="expression" dxfId="11282" priority="1121" stopIfTrue="1">
      <formula>Q314&gt;="A"</formula>
    </cfRule>
  </conditionalFormatting>
  <conditionalFormatting sqref="D309 F309 H309 J309 L309 N309 P309">
    <cfRule type="expression" dxfId="11281" priority="1120" stopIfTrue="1">
      <formula>C309-100.599</formula>
    </cfRule>
  </conditionalFormatting>
  <conditionalFormatting sqref="D310 F310 H310 J310 L310 N310 P310">
    <cfRule type="expression" dxfId="11280" priority="1119" stopIfTrue="1">
      <formula>C310&gt;="""A"""</formula>
    </cfRule>
  </conditionalFormatting>
  <conditionalFormatting sqref="D308 F308 H308 J308 L308 N308 P308">
    <cfRule type="expression" dxfId="11279" priority="1116" stopIfTrue="1">
      <formula>C308&gt;140</formula>
    </cfRule>
    <cfRule type="expression" dxfId="11278" priority="1117" stopIfTrue="1">
      <formula>C308&gt;110</formula>
    </cfRule>
    <cfRule type="expression" dxfId="11277" priority="1118" stopIfTrue="1">
      <formula>C308&gt;10</formula>
    </cfRule>
  </conditionalFormatting>
  <conditionalFormatting sqref="N314 D314 F314 H314 J314 L314">
    <cfRule type="expression" dxfId="11276" priority="1115" stopIfTrue="1">
      <formula>C314&gt;0</formula>
    </cfRule>
  </conditionalFormatting>
  <conditionalFormatting sqref="O314">
    <cfRule type="expression" dxfId="11275" priority="1114" stopIfTrue="1">
      <formula>O308&gt;0</formula>
    </cfRule>
  </conditionalFormatting>
  <conditionalFormatting sqref="P314">
    <cfRule type="expression" dxfId="11274" priority="1113">
      <formula>O308&gt;0</formula>
    </cfRule>
  </conditionalFormatting>
  <conditionalFormatting sqref="R324">
    <cfRule type="expression" dxfId="11273" priority="1112" stopIfTrue="1">
      <formula>Q324&gt;="A"</formula>
    </cfRule>
  </conditionalFormatting>
  <conditionalFormatting sqref="S324">
    <cfRule type="expression" dxfId="11272" priority="1111" stopIfTrue="1">
      <formula>Q324&gt;="A"</formula>
    </cfRule>
  </conditionalFormatting>
  <conditionalFormatting sqref="D319 F319 H319 J319 L319 N319 P319">
    <cfRule type="expression" dxfId="11271" priority="1110" stopIfTrue="1">
      <formula>C319-100.599</formula>
    </cfRule>
  </conditionalFormatting>
  <conditionalFormatting sqref="D320 F320 H320 J320 L320 N320 P320">
    <cfRule type="expression" dxfId="11270" priority="1109" stopIfTrue="1">
      <formula>C320&gt;="""A"""</formula>
    </cfRule>
  </conditionalFormatting>
  <conditionalFormatting sqref="D318 F318 H318 J318 L318 N318 P318">
    <cfRule type="expression" dxfId="11269" priority="1106" stopIfTrue="1">
      <formula>C318&gt;140</formula>
    </cfRule>
    <cfRule type="expression" dxfId="11268" priority="1107" stopIfTrue="1">
      <formula>C318&gt;110</formula>
    </cfRule>
    <cfRule type="expression" dxfId="11267" priority="1108" stopIfTrue="1">
      <formula>C318&gt;10</formula>
    </cfRule>
  </conditionalFormatting>
  <conditionalFormatting sqref="N324 D324 F324 H324 J324 L324">
    <cfRule type="expression" dxfId="11266" priority="1105" stopIfTrue="1">
      <formula>C324&gt;0</formula>
    </cfRule>
  </conditionalFormatting>
  <conditionalFormatting sqref="O324">
    <cfRule type="expression" dxfId="11265" priority="1104" stopIfTrue="1">
      <formula>O318&gt;0</formula>
    </cfRule>
  </conditionalFormatting>
  <conditionalFormatting sqref="P324">
    <cfRule type="expression" dxfId="11264" priority="1103">
      <formula>O318&gt;0</formula>
    </cfRule>
  </conditionalFormatting>
  <conditionalFormatting sqref="M330 O330 G330 I330 K330">
    <cfRule type="cellIs" dxfId="11263" priority="1102" stopIfTrue="1" operator="greaterThanOrEqual">
      <formula>"""A"""</formula>
    </cfRule>
  </conditionalFormatting>
  <conditionalFormatting sqref="Q334">
    <cfRule type="expression" dxfId="11262" priority="1101" stopIfTrue="1">
      <formula>Q334&gt;="A"</formula>
    </cfRule>
  </conditionalFormatting>
  <conditionalFormatting sqref="M334 I334 K334 G334">
    <cfRule type="cellIs" dxfId="11261" priority="1100" stopIfTrue="1" operator="greaterThan">
      <formula>0</formula>
    </cfRule>
  </conditionalFormatting>
  <conditionalFormatting sqref="Q333:S333">
    <cfRule type="expression" dxfId="11260" priority="1099" stopIfTrue="1">
      <formula>$Q$72&gt;"A"</formula>
    </cfRule>
  </conditionalFormatting>
  <conditionalFormatting sqref="G328 I328 K328 M328 O328">
    <cfRule type="cellIs" dxfId="11259" priority="1096" stopIfTrue="1" operator="between">
      <formula>10</formula>
      <formula>110</formula>
    </cfRule>
    <cfRule type="cellIs" dxfId="11258" priority="1097" stopIfTrue="1" operator="between">
      <formula>111</formula>
      <formula>140</formula>
    </cfRule>
    <cfRule type="cellIs" dxfId="11257" priority="1098" stopIfTrue="1" operator="between">
      <formula>141</formula>
      <formula>599</formula>
    </cfRule>
  </conditionalFormatting>
  <conditionalFormatting sqref="G329 I329 K329 M329 O329">
    <cfRule type="cellIs" dxfId="11256" priority="1095" stopIfTrue="1" operator="between">
      <formula>-100</formula>
      <formula>599</formula>
    </cfRule>
  </conditionalFormatting>
  <conditionalFormatting sqref="R334">
    <cfRule type="expression" dxfId="11255" priority="1094" stopIfTrue="1">
      <formula>Q334&gt;="A"</formula>
    </cfRule>
  </conditionalFormatting>
  <conditionalFormatting sqref="S334">
    <cfRule type="expression" dxfId="11254" priority="1093" stopIfTrue="1">
      <formula>Q334&gt;="A"</formula>
    </cfRule>
  </conditionalFormatting>
  <conditionalFormatting sqref="F329 H329 J329 L329 N329 P329">
    <cfRule type="expression" dxfId="11253" priority="1092" stopIfTrue="1">
      <formula>E329-100.599</formula>
    </cfRule>
  </conditionalFormatting>
  <conditionalFormatting sqref="F330 H330 J330 L330 N330 P330">
    <cfRule type="expression" dxfId="11252" priority="1091" stopIfTrue="1">
      <formula>E330&gt;="""A"""</formula>
    </cfRule>
  </conditionalFormatting>
  <conditionalFormatting sqref="F328 H328 J328 L328 N328 P328">
    <cfRule type="expression" dxfId="11251" priority="1088" stopIfTrue="1">
      <formula>E328&gt;140</formula>
    </cfRule>
    <cfRule type="expression" dxfId="11250" priority="1089" stopIfTrue="1">
      <formula>E328&gt;110</formula>
    </cfRule>
    <cfRule type="expression" dxfId="11249" priority="1090" stopIfTrue="1">
      <formula>E328&gt;10</formula>
    </cfRule>
  </conditionalFormatting>
  <conditionalFormatting sqref="N334 F334 H334 J334 L334">
    <cfRule type="expression" dxfId="11248" priority="1087" stopIfTrue="1">
      <formula>E334&gt;0</formula>
    </cfRule>
  </conditionalFormatting>
  <conditionalFormatting sqref="O334">
    <cfRule type="expression" dxfId="11247" priority="1086" stopIfTrue="1">
      <formula>O328&gt;0</formula>
    </cfRule>
  </conditionalFormatting>
  <conditionalFormatting sqref="P334">
    <cfRule type="expression" dxfId="11246" priority="1085">
      <formula>O328&gt;0</formula>
    </cfRule>
  </conditionalFormatting>
  <conditionalFormatting sqref="M330 O330 C330 E330 G330 I330 K330">
    <cfRule type="cellIs" dxfId="11245" priority="1084" stopIfTrue="1" operator="greaterThanOrEqual">
      <formula>"""A"""</formula>
    </cfRule>
  </conditionalFormatting>
  <conditionalFormatting sqref="Q334">
    <cfRule type="expression" dxfId="11244" priority="1083" stopIfTrue="1">
      <formula>Q334&gt;="A"</formula>
    </cfRule>
  </conditionalFormatting>
  <conditionalFormatting sqref="M334 I334 K334 C334 E334 G334">
    <cfRule type="cellIs" dxfId="11243" priority="1082" stopIfTrue="1" operator="greaterThan">
      <formula>0</formula>
    </cfRule>
  </conditionalFormatting>
  <conditionalFormatting sqref="Q333:S333">
    <cfRule type="expression" dxfId="11242" priority="1081" stopIfTrue="1">
      <formula>$Q$72&gt;"A"</formula>
    </cfRule>
  </conditionalFormatting>
  <conditionalFormatting sqref="C328 E328 G328 I328 K328 M328 O328">
    <cfRule type="cellIs" dxfId="11241" priority="1078" stopIfTrue="1" operator="between">
      <formula>10</formula>
      <formula>110</formula>
    </cfRule>
    <cfRule type="cellIs" dxfId="11240" priority="1079" stopIfTrue="1" operator="between">
      <formula>111</formula>
      <formula>140</formula>
    </cfRule>
    <cfRule type="cellIs" dxfId="11239" priority="1080" stopIfTrue="1" operator="between">
      <formula>141</formula>
      <formula>599</formula>
    </cfRule>
  </conditionalFormatting>
  <conditionalFormatting sqref="C329 E329 G329 I329 K329 M329 O329">
    <cfRule type="cellIs" dxfId="11238" priority="1077" stopIfTrue="1" operator="between">
      <formula>-100</formula>
      <formula>599</formula>
    </cfRule>
  </conditionalFormatting>
  <conditionalFormatting sqref="R334">
    <cfRule type="expression" dxfId="11237" priority="1076" stopIfTrue="1">
      <formula>Q334&gt;="A"</formula>
    </cfRule>
  </conditionalFormatting>
  <conditionalFormatting sqref="S334">
    <cfRule type="expression" dxfId="11236" priority="1075" stopIfTrue="1">
      <formula>Q334&gt;="A"</formula>
    </cfRule>
  </conditionalFormatting>
  <conditionalFormatting sqref="D329 F329 H329 J329 L329 N329 P329">
    <cfRule type="expression" dxfId="11235" priority="1074" stopIfTrue="1">
      <formula>C329-100.599</formula>
    </cfRule>
  </conditionalFormatting>
  <conditionalFormatting sqref="D330 F330 H330 J330 L330 N330 P330">
    <cfRule type="expression" dxfId="11234" priority="1073" stopIfTrue="1">
      <formula>C330&gt;="""A"""</formula>
    </cfRule>
  </conditionalFormatting>
  <conditionalFormatting sqref="D328 F328 H328 J328 L328 N328 P328">
    <cfRule type="expression" dxfId="11233" priority="1070" stopIfTrue="1">
      <formula>C328&gt;140</formula>
    </cfRule>
    <cfRule type="expression" dxfId="11232" priority="1071" stopIfTrue="1">
      <formula>C328&gt;110</formula>
    </cfRule>
    <cfRule type="expression" dxfId="11231" priority="1072" stopIfTrue="1">
      <formula>C328&gt;10</formula>
    </cfRule>
  </conditionalFormatting>
  <conditionalFormatting sqref="N334 D334 F334 H334 J334 L334">
    <cfRule type="expression" dxfId="11230" priority="1069" stopIfTrue="1">
      <formula>C334&gt;0</formula>
    </cfRule>
  </conditionalFormatting>
  <conditionalFormatting sqref="O334">
    <cfRule type="expression" dxfId="11229" priority="1068" stopIfTrue="1">
      <formula>O328&gt;0</formula>
    </cfRule>
  </conditionalFormatting>
  <conditionalFormatting sqref="P334">
    <cfRule type="expression" dxfId="11228" priority="1067">
      <formula>O328&gt;0</formula>
    </cfRule>
  </conditionalFormatting>
  <conditionalFormatting sqref="P14">
    <cfRule type="expression" dxfId="11227" priority="1066">
      <formula>O8&gt;0</formula>
    </cfRule>
  </conditionalFormatting>
  <conditionalFormatting sqref="D80 F80 H80 J80 L80 N80 P80">
    <cfRule type="expression" dxfId="11226" priority="1065" stopIfTrue="1">
      <formula>C80&gt;="""A"""</formula>
    </cfRule>
  </conditionalFormatting>
  <conditionalFormatting sqref="D90 F90 H90 J90 L90 N90 P90">
    <cfRule type="expression" dxfId="11225" priority="1064" stopIfTrue="1">
      <formula>C90&gt;="""A"""</formula>
    </cfRule>
  </conditionalFormatting>
  <conditionalFormatting sqref="D100 F100 H100 J100 L100 N100 P100">
    <cfRule type="expression" dxfId="11224" priority="1063" stopIfTrue="1">
      <formula>C100&gt;="""A"""</formula>
    </cfRule>
  </conditionalFormatting>
  <conditionalFormatting sqref="D110 F110 H110 J110 L110 N110 P110">
    <cfRule type="expression" dxfId="11223" priority="1062" stopIfTrue="1">
      <formula>C110&gt;="""A"""</formula>
    </cfRule>
  </conditionalFormatting>
  <conditionalFormatting sqref="D120 F120 H120 J120 L120 N120 P120">
    <cfRule type="expression" dxfId="11222" priority="1061" stopIfTrue="1">
      <formula>C120&gt;="""A"""</formula>
    </cfRule>
  </conditionalFormatting>
  <conditionalFormatting sqref="D130 F130 H130 J130 L130 N130 P130">
    <cfRule type="expression" dxfId="11221" priority="1060" stopIfTrue="1">
      <formula>C130&gt;="""A"""</formula>
    </cfRule>
  </conditionalFormatting>
  <conditionalFormatting sqref="D140 F140 H140 J140 L140 N140 P140">
    <cfRule type="expression" dxfId="11220" priority="1059" stopIfTrue="1">
      <formula>C140&gt;="""A"""</formula>
    </cfRule>
  </conditionalFormatting>
  <conditionalFormatting sqref="D150 F150 H150 J150 L150 N150 P150">
    <cfRule type="expression" dxfId="11219" priority="1058" stopIfTrue="1">
      <formula>C150&gt;="""A"""</formula>
    </cfRule>
  </conditionalFormatting>
  <conditionalFormatting sqref="D160 F160 H160 J160 L160 N160 P160">
    <cfRule type="expression" dxfId="11218" priority="1057" stopIfTrue="1">
      <formula>C160&gt;="""A"""</formula>
    </cfRule>
  </conditionalFormatting>
  <conditionalFormatting sqref="D170 F170 H170 J170 L170 N170 P170">
    <cfRule type="expression" dxfId="11217" priority="1056" stopIfTrue="1">
      <formula>C170&gt;="""A"""</formula>
    </cfRule>
  </conditionalFormatting>
  <conditionalFormatting sqref="D180 F180 H180 J180 L180 N180 P180">
    <cfRule type="expression" dxfId="11216" priority="1055" stopIfTrue="1">
      <formula>C180&gt;="""A"""</formula>
    </cfRule>
  </conditionalFormatting>
  <conditionalFormatting sqref="D190 F190 H190 J190 L190 N190 P190">
    <cfRule type="expression" dxfId="11215" priority="1054" stopIfTrue="1">
      <formula>C190&gt;="""A"""</formula>
    </cfRule>
  </conditionalFormatting>
  <conditionalFormatting sqref="D200 F200 H200 J200 L200 N200 P200">
    <cfRule type="expression" dxfId="11214" priority="1053" stopIfTrue="1">
      <formula>C200&gt;="""A"""</formula>
    </cfRule>
  </conditionalFormatting>
  <conditionalFormatting sqref="D210 F210 H210 J210 L210 N210 P210">
    <cfRule type="expression" dxfId="11213" priority="1052" stopIfTrue="1">
      <formula>C210&gt;="""A"""</formula>
    </cfRule>
  </conditionalFormatting>
  <conditionalFormatting sqref="D220 F220 H220 J220 L220 N220 P220">
    <cfRule type="expression" dxfId="11212" priority="1051" stopIfTrue="1">
      <formula>C220&gt;="""A"""</formula>
    </cfRule>
  </conditionalFormatting>
  <conditionalFormatting sqref="D230 F230 H230 J230 L230 N230 P230">
    <cfRule type="expression" dxfId="11211" priority="1050" stopIfTrue="1">
      <formula>C230&gt;="""A"""</formula>
    </cfRule>
  </conditionalFormatting>
  <conditionalFormatting sqref="D240 F240 H240 J240 L240 N240 P240">
    <cfRule type="expression" dxfId="11210" priority="1049" stopIfTrue="1">
      <formula>C240&gt;="""A"""</formula>
    </cfRule>
  </conditionalFormatting>
  <conditionalFormatting sqref="D250 F250 H250 J250 L250 N250 P250">
    <cfRule type="expression" dxfId="11209" priority="1048" stopIfTrue="1">
      <formula>C250&gt;="""A"""</formula>
    </cfRule>
  </conditionalFormatting>
  <conditionalFormatting sqref="D260 F260 H260 J260 L260 N260 P260">
    <cfRule type="expression" dxfId="11208" priority="1047" stopIfTrue="1">
      <formula>C260&gt;="""A"""</formula>
    </cfRule>
  </conditionalFormatting>
  <conditionalFormatting sqref="D270 F270 H270 J270 L270 N270 P270">
    <cfRule type="expression" dxfId="11207" priority="1046" stopIfTrue="1">
      <formula>C270&gt;="""A"""</formula>
    </cfRule>
  </conditionalFormatting>
  <conditionalFormatting sqref="D280 F280 H280 J280 L280 N280 P280">
    <cfRule type="expression" dxfId="11206" priority="1045" stopIfTrue="1">
      <formula>C280&gt;="""A"""</formula>
    </cfRule>
  </conditionalFormatting>
  <conditionalFormatting sqref="D290 F290 H290 J290 L290 N290 P290">
    <cfRule type="expression" dxfId="11205" priority="1044" stopIfTrue="1">
      <formula>C290&gt;="""A"""</formula>
    </cfRule>
  </conditionalFormatting>
  <conditionalFormatting sqref="D300 F300 H300 J300 L300 N300 P300">
    <cfRule type="expression" dxfId="11204" priority="1043" stopIfTrue="1">
      <formula>C300&gt;="""A"""</formula>
    </cfRule>
  </conditionalFormatting>
  <conditionalFormatting sqref="D310 F310 H310 J310 L310 N310 P310">
    <cfRule type="expression" dxfId="11203" priority="1042" stopIfTrue="1">
      <formula>C310&gt;="""A"""</formula>
    </cfRule>
  </conditionalFormatting>
  <conditionalFormatting sqref="D320 F320 H320 J320 L320 N320 P320">
    <cfRule type="expression" dxfId="11202" priority="1041" stopIfTrue="1">
      <formula>C320&gt;="""A"""</formula>
    </cfRule>
  </conditionalFormatting>
  <conditionalFormatting sqref="C330 E330 I330 K330 M330 O330 G330">
    <cfRule type="cellIs" dxfId="11201" priority="1040" stopIfTrue="1" operator="greaterThanOrEqual">
      <formula>"""A"""</formula>
    </cfRule>
  </conditionalFormatting>
  <conditionalFormatting sqref="D330 F330 H330 J330 L330 N330 P330">
    <cfRule type="expression" dxfId="11200" priority="1039" stopIfTrue="1">
      <formula>C330&gt;="""A"""</formula>
    </cfRule>
  </conditionalFormatting>
  <conditionalFormatting sqref="Q23">
    <cfRule type="expression" dxfId="11199" priority="1038" stopIfTrue="1">
      <formula>Q23&gt;="A"</formula>
    </cfRule>
  </conditionalFormatting>
  <conditionalFormatting sqref="R23">
    <cfRule type="expression" dxfId="11198" priority="1037" stopIfTrue="1">
      <formula>Q23&gt;="A"</formula>
    </cfRule>
  </conditionalFormatting>
  <conditionalFormatting sqref="S23">
    <cfRule type="expression" dxfId="11197" priority="1036" stopIfTrue="1">
      <formula>Q23&gt;="A"</formula>
    </cfRule>
  </conditionalFormatting>
  <conditionalFormatting sqref="Q33">
    <cfRule type="expression" dxfId="11196" priority="1035" stopIfTrue="1">
      <formula>Q33&gt;="A"</formula>
    </cfRule>
  </conditionalFormatting>
  <conditionalFormatting sqref="R33">
    <cfRule type="expression" dxfId="11195" priority="1034" stopIfTrue="1">
      <formula>Q33&gt;="A"</formula>
    </cfRule>
  </conditionalFormatting>
  <conditionalFormatting sqref="S33">
    <cfRule type="expression" dxfId="11194" priority="1033" stopIfTrue="1">
      <formula>Q33&gt;="A"</formula>
    </cfRule>
  </conditionalFormatting>
  <conditionalFormatting sqref="Q43">
    <cfRule type="expression" dxfId="11193" priority="1032" stopIfTrue="1">
      <formula>Q43&gt;="A"</formula>
    </cfRule>
  </conditionalFormatting>
  <conditionalFormatting sqref="R43">
    <cfRule type="expression" dxfId="11192" priority="1031" stopIfTrue="1">
      <formula>Q43&gt;="A"</formula>
    </cfRule>
  </conditionalFormatting>
  <conditionalFormatting sqref="S43">
    <cfRule type="expression" dxfId="11191" priority="1030" stopIfTrue="1">
      <formula>Q43&gt;="A"</formula>
    </cfRule>
  </conditionalFormatting>
  <conditionalFormatting sqref="Q53">
    <cfRule type="expression" dxfId="11190" priority="1029" stopIfTrue="1">
      <formula>Q53&gt;="A"</formula>
    </cfRule>
  </conditionalFormatting>
  <conditionalFormatting sqref="R53">
    <cfRule type="expression" dxfId="11189" priority="1028" stopIfTrue="1">
      <formula>Q53&gt;="A"</formula>
    </cfRule>
  </conditionalFormatting>
  <conditionalFormatting sqref="S53">
    <cfRule type="expression" dxfId="11188" priority="1027" stopIfTrue="1">
      <formula>Q53&gt;="A"</formula>
    </cfRule>
  </conditionalFormatting>
  <conditionalFormatting sqref="Q63">
    <cfRule type="expression" dxfId="11187" priority="1026" stopIfTrue="1">
      <formula>Q63&gt;="A"</formula>
    </cfRule>
  </conditionalFormatting>
  <conditionalFormatting sqref="R63">
    <cfRule type="expression" dxfId="11186" priority="1025" stopIfTrue="1">
      <formula>Q63&gt;="A"</formula>
    </cfRule>
  </conditionalFormatting>
  <conditionalFormatting sqref="S63">
    <cfRule type="expression" dxfId="11185" priority="1024" stopIfTrue="1">
      <formula>Q63&gt;="A"</formula>
    </cfRule>
  </conditionalFormatting>
  <conditionalFormatting sqref="Q73">
    <cfRule type="expression" dxfId="11184" priority="1023" stopIfTrue="1">
      <formula>Q73&gt;="A"</formula>
    </cfRule>
  </conditionalFormatting>
  <conditionalFormatting sqref="R73">
    <cfRule type="expression" dxfId="11183" priority="1022" stopIfTrue="1">
      <formula>Q73&gt;="A"</formula>
    </cfRule>
  </conditionalFormatting>
  <conditionalFormatting sqref="S73">
    <cfRule type="expression" dxfId="11182" priority="1021" stopIfTrue="1">
      <formula>Q73&gt;="A"</formula>
    </cfRule>
  </conditionalFormatting>
  <conditionalFormatting sqref="Q83">
    <cfRule type="expression" dxfId="11181" priority="1020" stopIfTrue="1">
      <formula>Q83&gt;="A"</formula>
    </cfRule>
  </conditionalFormatting>
  <conditionalFormatting sqref="R83">
    <cfRule type="expression" dxfId="11180" priority="1019" stopIfTrue="1">
      <formula>Q83&gt;="A"</formula>
    </cfRule>
  </conditionalFormatting>
  <conditionalFormatting sqref="S83">
    <cfRule type="expression" dxfId="11179" priority="1018" stopIfTrue="1">
      <formula>Q83&gt;="A"</formula>
    </cfRule>
  </conditionalFormatting>
  <conditionalFormatting sqref="Q93">
    <cfRule type="expression" dxfId="11178" priority="1017" stopIfTrue="1">
      <formula>Q93&gt;="A"</formula>
    </cfRule>
  </conditionalFormatting>
  <conditionalFormatting sqref="R93">
    <cfRule type="expression" dxfId="11177" priority="1016" stopIfTrue="1">
      <formula>Q93&gt;="A"</formula>
    </cfRule>
  </conditionalFormatting>
  <conditionalFormatting sqref="S93">
    <cfRule type="expression" dxfId="11176" priority="1015" stopIfTrue="1">
      <formula>Q93&gt;="A"</formula>
    </cfRule>
  </conditionalFormatting>
  <conditionalFormatting sqref="R103">
    <cfRule type="expression" dxfId="11175" priority="1014" stopIfTrue="1">
      <formula>Q103&gt;="A"</formula>
    </cfRule>
  </conditionalFormatting>
  <conditionalFormatting sqref="S103">
    <cfRule type="expression" dxfId="11174" priority="1013" stopIfTrue="1">
      <formula>Q103&gt;="A"</formula>
    </cfRule>
  </conditionalFormatting>
  <conditionalFormatting sqref="Q113">
    <cfRule type="expression" dxfId="11173" priority="1012" stopIfTrue="1">
      <formula>Q113&gt;="A"</formula>
    </cfRule>
  </conditionalFormatting>
  <conditionalFormatting sqref="R113">
    <cfRule type="expression" dxfId="11172" priority="1011" stopIfTrue="1">
      <formula>Q113&gt;="A"</formula>
    </cfRule>
  </conditionalFormatting>
  <conditionalFormatting sqref="S113">
    <cfRule type="expression" dxfId="11171" priority="1010" stopIfTrue="1">
      <formula>Q113&gt;="A"</formula>
    </cfRule>
  </conditionalFormatting>
  <conditionalFormatting sqref="Q123">
    <cfRule type="expression" dxfId="11170" priority="1009" stopIfTrue="1">
      <formula>Q123&gt;="A"</formula>
    </cfRule>
  </conditionalFormatting>
  <conditionalFormatting sqref="R123">
    <cfRule type="expression" dxfId="11169" priority="1008" stopIfTrue="1">
      <formula>Q123&gt;="A"</formula>
    </cfRule>
  </conditionalFormatting>
  <conditionalFormatting sqref="S123">
    <cfRule type="expression" dxfId="11168" priority="1007" stopIfTrue="1">
      <formula>Q123&gt;="A"</formula>
    </cfRule>
  </conditionalFormatting>
  <conditionalFormatting sqref="Q133">
    <cfRule type="expression" dxfId="11167" priority="1006" stopIfTrue="1">
      <formula>Q133&gt;="A"</formula>
    </cfRule>
  </conditionalFormatting>
  <conditionalFormatting sqref="R133">
    <cfRule type="expression" dxfId="11166" priority="1005" stopIfTrue="1">
      <formula>Q133&gt;="A"</formula>
    </cfRule>
  </conditionalFormatting>
  <conditionalFormatting sqref="S133">
    <cfRule type="expression" dxfId="11165" priority="1004" stopIfTrue="1">
      <formula>Q133&gt;="A"</formula>
    </cfRule>
  </conditionalFormatting>
  <conditionalFormatting sqref="Q143">
    <cfRule type="expression" dxfId="11164" priority="1003" stopIfTrue="1">
      <formula>Q143&gt;="A"</formula>
    </cfRule>
  </conditionalFormatting>
  <conditionalFormatting sqref="R143">
    <cfRule type="expression" dxfId="11163" priority="1002" stopIfTrue="1">
      <formula>Q143&gt;="A"</formula>
    </cfRule>
  </conditionalFormatting>
  <conditionalFormatting sqref="S143">
    <cfRule type="expression" dxfId="11162" priority="1001" stopIfTrue="1">
      <formula>Q143&gt;="A"</formula>
    </cfRule>
  </conditionalFormatting>
  <conditionalFormatting sqref="Q153">
    <cfRule type="expression" dxfId="11161" priority="1000" stopIfTrue="1">
      <formula>Q153&gt;="A"</formula>
    </cfRule>
  </conditionalFormatting>
  <conditionalFormatting sqref="R153">
    <cfRule type="expression" dxfId="11160" priority="999" stopIfTrue="1">
      <formula>Q153&gt;="A"</formula>
    </cfRule>
  </conditionalFormatting>
  <conditionalFormatting sqref="S153">
    <cfRule type="expression" dxfId="11159" priority="998" stopIfTrue="1">
      <formula>Q153&gt;="A"</formula>
    </cfRule>
  </conditionalFormatting>
  <conditionalFormatting sqref="Q163">
    <cfRule type="expression" dxfId="11158" priority="997" stopIfTrue="1">
      <formula>Q163&gt;="A"</formula>
    </cfRule>
  </conditionalFormatting>
  <conditionalFormatting sqref="R163">
    <cfRule type="expression" dxfId="11157" priority="996" stopIfTrue="1">
      <formula>Q163&gt;="A"</formula>
    </cfRule>
  </conditionalFormatting>
  <conditionalFormatting sqref="S163">
    <cfRule type="expression" dxfId="11156" priority="995" stopIfTrue="1">
      <formula>Q163&gt;="A"</formula>
    </cfRule>
  </conditionalFormatting>
  <conditionalFormatting sqref="Q173">
    <cfRule type="expression" dxfId="11155" priority="994" stopIfTrue="1">
      <formula>Q173&gt;="A"</formula>
    </cfRule>
  </conditionalFormatting>
  <conditionalFormatting sqref="R173">
    <cfRule type="expression" dxfId="11154" priority="993" stopIfTrue="1">
      <formula>Q173&gt;="A"</formula>
    </cfRule>
  </conditionalFormatting>
  <conditionalFormatting sqref="S173">
    <cfRule type="expression" dxfId="11153" priority="992" stopIfTrue="1">
      <formula>Q173&gt;="A"</formula>
    </cfRule>
  </conditionalFormatting>
  <conditionalFormatting sqref="Q183">
    <cfRule type="expression" dxfId="11152" priority="991" stopIfTrue="1">
      <formula>Q183&gt;="A"</formula>
    </cfRule>
  </conditionalFormatting>
  <conditionalFormatting sqref="R183">
    <cfRule type="expression" dxfId="11151" priority="990" stopIfTrue="1">
      <formula>Q183&gt;="A"</formula>
    </cfRule>
  </conditionalFormatting>
  <conditionalFormatting sqref="S183">
    <cfRule type="expression" dxfId="11150" priority="989" stopIfTrue="1">
      <formula>Q183&gt;="A"</formula>
    </cfRule>
  </conditionalFormatting>
  <conditionalFormatting sqref="R193">
    <cfRule type="expression" dxfId="11149" priority="988" stopIfTrue="1">
      <formula>Q193&gt;="A"</formula>
    </cfRule>
  </conditionalFormatting>
  <conditionalFormatting sqref="S193">
    <cfRule type="expression" dxfId="11148" priority="987" stopIfTrue="1">
      <formula>Q193&gt;="A"</formula>
    </cfRule>
  </conditionalFormatting>
  <conditionalFormatting sqref="Q203">
    <cfRule type="expression" dxfId="11147" priority="986" stopIfTrue="1">
      <formula>Q203&gt;="A"</formula>
    </cfRule>
  </conditionalFormatting>
  <conditionalFormatting sqref="R203">
    <cfRule type="expression" dxfId="11146" priority="985" stopIfTrue="1">
      <formula>Q203&gt;="A"</formula>
    </cfRule>
  </conditionalFormatting>
  <conditionalFormatting sqref="S203">
    <cfRule type="expression" dxfId="11145" priority="984" stopIfTrue="1">
      <formula>Q203&gt;="A"</formula>
    </cfRule>
  </conditionalFormatting>
  <conditionalFormatting sqref="Q213">
    <cfRule type="expression" dxfId="11144" priority="983" stopIfTrue="1">
      <formula>Q213&gt;="A"</formula>
    </cfRule>
  </conditionalFormatting>
  <conditionalFormatting sqref="R213">
    <cfRule type="expression" dxfId="11143" priority="982" stopIfTrue="1">
      <formula>Q213&gt;="A"</formula>
    </cfRule>
  </conditionalFormatting>
  <conditionalFormatting sqref="S213">
    <cfRule type="expression" dxfId="11142" priority="981" stopIfTrue="1">
      <formula>Q213&gt;="A"</formula>
    </cfRule>
  </conditionalFormatting>
  <conditionalFormatting sqref="Q223">
    <cfRule type="expression" dxfId="11141" priority="980" stopIfTrue="1">
      <formula>Q223&gt;="A"</formula>
    </cfRule>
  </conditionalFormatting>
  <conditionalFormatting sqref="R223">
    <cfRule type="expression" dxfId="11140" priority="979" stopIfTrue="1">
      <formula>Q223&gt;="A"</formula>
    </cfRule>
  </conditionalFormatting>
  <conditionalFormatting sqref="S223">
    <cfRule type="expression" dxfId="11139" priority="978" stopIfTrue="1">
      <formula>Q223&gt;="A"</formula>
    </cfRule>
  </conditionalFormatting>
  <conditionalFormatting sqref="Q233">
    <cfRule type="expression" dxfId="11138" priority="977" stopIfTrue="1">
      <formula>Q233&gt;="A"</formula>
    </cfRule>
  </conditionalFormatting>
  <conditionalFormatting sqref="R233">
    <cfRule type="expression" dxfId="11137" priority="976" stopIfTrue="1">
      <formula>Q233&gt;="A"</formula>
    </cfRule>
  </conditionalFormatting>
  <conditionalFormatting sqref="S233">
    <cfRule type="expression" dxfId="11136" priority="975" stopIfTrue="1">
      <formula>Q233&gt;="A"</formula>
    </cfRule>
  </conditionalFormatting>
  <conditionalFormatting sqref="Q243">
    <cfRule type="expression" dxfId="11135" priority="974" stopIfTrue="1">
      <formula>Q243&gt;="A"</formula>
    </cfRule>
  </conditionalFormatting>
  <conditionalFormatting sqref="R243">
    <cfRule type="expression" dxfId="11134" priority="973" stopIfTrue="1">
      <formula>Q243&gt;="A"</formula>
    </cfRule>
  </conditionalFormatting>
  <conditionalFormatting sqref="S243">
    <cfRule type="expression" dxfId="11133" priority="972" stopIfTrue="1">
      <formula>Q243&gt;="A"</formula>
    </cfRule>
  </conditionalFormatting>
  <conditionalFormatting sqref="Q253">
    <cfRule type="expression" dxfId="11132" priority="971" stopIfTrue="1">
      <formula>Q253&gt;="A"</formula>
    </cfRule>
  </conditionalFormatting>
  <conditionalFormatting sqref="R253">
    <cfRule type="expression" dxfId="11131" priority="970" stopIfTrue="1">
      <formula>Q253&gt;="A"</formula>
    </cfRule>
  </conditionalFormatting>
  <conditionalFormatting sqref="S253">
    <cfRule type="expression" dxfId="11130" priority="969" stopIfTrue="1">
      <formula>Q253&gt;="A"</formula>
    </cfRule>
  </conditionalFormatting>
  <conditionalFormatting sqref="Q263">
    <cfRule type="expression" dxfId="11129" priority="968" stopIfTrue="1">
      <formula>Q263&gt;="A"</formula>
    </cfRule>
  </conditionalFormatting>
  <conditionalFormatting sqref="R263">
    <cfRule type="expression" dxfId="11128" priority="967" stopIfTrue="1">
      <formula>Q263&gt;="A"</formula>
    </cfRule>
  </conditionalFormatting>
  <conditionalFormatting sqref="S263">
    <cfRule type="expression" dxfId="11127" priority="966" stopIfTrue="1">
      <formula>Q263&gt;="A"</formula>
    </cfRule>
  </conditionalFormatting>
  <conditionalFormatting sqref="Q273">
    <cfRule type="expression" dxfId="11126" priority="965" stopIfTrue="1">
      <formula>Q273&gt;="A"</formula>
    </cfRule>
  </conditionalFormatting>
  <conditionalFormatting sqref="R273">
    <cfRule type="expression" dxfId="11125" priority="964" stopIfTrue="1">
      <formula>Q273&gt;="A"</formula>
    </cfRule>
  </conditionalFormatting>
  <conditionalFormatting sqref="S273">
    <cfRule type="expression" dxfId="11124" priority="963" stopIfTrue="1">
      <formula>Q273&gt;="A"</formula>
    </cfRule>
  </conditionalFormatting>
  <conditionalFormatting sqref="Q283">
    <cfRule type="expression" dxfId="11123" priority="962" stopIfTrue="1">
      <formula>Q283&gt;="A"</formula>
    </cfRule>
  </conditionalFormatting>
  <conditionalFormatting sqref="R283">
    <cfRule type="expression" dxfId="11122" priority="961" stopIfTrue="1">
      <formula>Q283&gt;="A"</formula>
    </cfRule>
  </conditionalFormatting>
  <conditionalFormatting sqref="S283">
    <cfRule type="expression" dxfId="11121" priority="960" stopIfTrue="1">
      <formula>Q283&gt;="A"</formula>
    </cfRule>
  </conditionalFormatting>
  <conditionalFormatting sqref="Q293">
    <cfRule type="expression" dxfId="11120" priority="959" stopIfTrue="1">
      <formula>Q293&gt;="A"</formula>
    </cfRule>
  </conditionalFormatting>
  <conditionalFormatting sqref="R293">
    <cfRule type="expression" dxfId="11119" priority="958" stopIfTrue="1">
      <formula>Q293&gt;="A"</formula>
    </cfRule>
  </conditionalFormatting>
  <conditionalFormatting sqref="S293">
    <cfRule type="expression" dxfId="11118" priority="957" stopIfTrue="1">
      <formula>Q293&gt;="A"</formula>
    </cfRule>
  </conditionalFormatting>
  <conditionalFormatting sqref="Q303">
    <cfRule type="expression" dxfId="11117" priority="956" stopIfTrue="1">
      <formula>Q303&gt;="A"</formula>
    </cfRule>
  </conditionalFormatting>
  <conditionalFormatting sqref="R303">
    <cfRule type="expression" dxfId="11116" priority="955" stopIfTrue="1">
      <formula>Q303&gt;="A"</formula>
    </cfRule>
  </conditionalFormatting>
  <conditionalFormatting sqref="S303">
    <cfRule type="expression" dxfId="11115" priority="954" stopIfTrue="1">
      <formula>Q303&gt;="A"</formula>
    </cfRule>
  </conditionalFormatting>
  <conditionalFormatting sqref="Q313">
    <cfRule type="expression" dxfId="11114" priority="953" stopIfTrue="1">
      <formula>Q313&gt;="A"</formula>
    </cfRule>
  </conditionalFormatting>
  <conditionalFormatting sqref="R313">
    <cfRule type="expression" dxfId="11113" priority="952" stopIfTrue="1">
      <formula>Q313&gt;="A"</formula>
    </cfRule>
  </conditionalFormatting>
  <conditionalFormatting sqref="S313">
    <cfRule type="expression" dxfId="11112" priority="951" stopIfTrue="1">
      <formula>Q313&gt;="A"</formula>
    </cfRule>
  </conditionalFormatting>
  <conditionalFormatting sqref="Q323">
    <cfRule type="expression" dxfId="11111" priority="950" stopIfTrue="1">
      <formula>Q323&gt;="A"</formula>
    </cfRule>
  </conditionalFormatting>
  <conditionalFormatting sqref="R323">
    <cfRule type="expression" dxfId="11110" priority="949" stopIfTrue="1">
      <formula>Q323&gt;="A"</formula>
    </cfRule>
  </conditionalFormatting>
  <conditionalFormatting sqref="S323">
    <cfRule type="expression" dxfId="11109" priority="948" stopIfTrue="1">
      <formula>Q323&gt;="A"</formula>
    </cfRule>
  </conditionalFormatting>
  <conditionalFormatting sqref="Q333">
    <cfRule type="expression" dxfId="11108" priority="947" stopIfTrue="1">
      <formula>Q333&gt;="A"</formula>
    </cfRule>
  </conditionalFormatting>
  <conditionalFormatting sqref="R333">
    <cfRule type="expression" dxfId="11107" priority="946" stopIfTrue="1">
      <formula>Q333&gt;="A"</formula>
    </cfRule>
  </conditionalFormatting>
  <conditionalFormatting sqref="S333">
    <cfRule type="expression" dxfId="11106" priority="945" stopIfTrue="1">
      <formula>Q333&gt;="A"</formula>
    </cfRule>
  </conditionalFormatting>
  <conditionalFormatting sqref="D168">
    <cfRule type="expression" dxfId="11105" priority="942" stopIfTrue="1">
      <formula>C168&gt;140</formula>
    </cfRule>
    <cfRule type="expression" dxfId="11104" priority="943" stopIfTrue="1">
      <formula>C168&gt;110</formula>
    </cfRule>
    <cfRule type="expression" dxfId="11103" priority="944" stopIfTrue="1">
      <formula>C168&gt;10</formula>
    </cfRule>
  </conditionalFormatting>
  <conditionalFormatting sqref="D169">
    <cfRule type="expression" dxfId="11102" priority="941" stopIfTrue="1">
      <formula>C169-100.599</formula>
    </cfRule>
  </conditionalFormatting>
  <conditionalFormatting sqref="D238">
    <cfRule type="expression" dxfId="11101" priority="938" stopIfTrue="1">
      <formula>C238&gt;140</formula>
    </cfRule>
    <cfRule type="expression" dxfId="11100" priority="939" stopIfTrue="1">
      <formula>C238&gt;110</formula>
    </cfRule>
    <cfRule type="expression" dxfId="11099" priority="940" stopIfTrue="1">
      <formula>C238&gt;10</formula>
    </cfRule>
  </conditionalFormatting>
  <conditionalFormatting sqref="D239">
    <cfRule type="expression" dxfId="11098" priority="937" stopIfTrue="1">
      <formula>C239-100.599</formula>
    </cfRule>
  </conditionalFormatting>
  <conditionalFormatting sqref="D258">
    <cfRule type="expression" dxfId="11097" priority="934" stopIfTrue="1">
      <formula>C258&gt;140</formula>
    </cfRule>
    <cfRule type="expression" dxfId="11096" priority="935" stopIfTrue="1">
      <formula>C258&gt;110</formula>
    </cfRule>
    <cfRule type="expression" dxfId="11095" priority="936" stopIfTrue="1">
      <formula>C258&gt;10</formula>
    </cfRule>
  </conditionalFormatting>
  <conditionalFormatting sqref="D259">
    <cfRule type="expression" dxfId="11094" priority="933" stopIfTrue="1">
      <formula>C259-100.599</formula>
    </cfRule>
  </conditionalFormatting>
  <conditionalFormatting sqref="P223">
    <cfRule type="expression" dxfId="11093" priority="932" stopIfTrue="1">
      <formula>O218&gt;0</formula>
    </cfRule>
  </conditionalFormatting>
  <conditionalFormatting sqref="P223">
    <cfRule type="expression" dxfId="11092" priority="931" stopIfTrue="1">
      <formula>O218&gt;0</formula>
    </cfRule>
  </conditionalFormatting>
  <conditionalFormatting sqref="C12">
    <cfRule type="expression" dxfId="11091" priority="930">
      <formula>C11&gt;0</formula>
    </cfRule>
  </conditionalFormatting>
  <conditionalFormatting sqref="D12">
    <cfRule type="expression" dxfId="11090" priority="929">
      <formula>C11&gt;0</formula>
    </cfRule>
  </conditionalFormatting>
  <conditionalFormatting sqref="I13">
    <cfRule type="expression" dxfId="11089" priority="928">
      <formula>"i11&gt;0"</formula>
    </cfRule>
  </conditionalFormatting>
  <conditionalFormatting sqref="O13">
    <cfRule type="expression" dxfId="11088" priority="927">
      <formula>"o11&gt;0"</formula>
    </cfRule>
  </conditionalFormatting>
  <conditionalFormatting sqref="E12">
    <cfRule type="expression" dxfId="11087" priority="926">
      <formula>E11&gt;0</formula>
    </cfRule>
  </conditionalFormatting>
  <conditionalFormatting sqref="F12">
    <cfRule type="expression" dxfId="11086" priority="925">
      <formula>E11&gt;0</formula>
    </cfRule>
  </conditionalFormatting>
  <conditionalFormatting sqref="E13">
    <cfRule type="expression" dxfId="11085" priority="924">
      <formula>E11&gt;0</formula>
    </cfRule>
  </conditionalFormatting>
  <conditionalFormatting sqref="G12 I12 K12 M12 O12">
    <cfRule type="expression" dxfId="11084" priority="923">
      <formula>G11&gt;0</formula>
    </cfRule>
  </conditionalFormatting>
  <conditionalFormatting sqref="H12 J12 L12 N12 P12">
    <cfRule type="expression" dxfId="11083" priority="922">
      <formula>G11&gt;0</formula>
    </cfRule>
  </conditionalFormatting>
  <conditionalFormatting sqref="C13 G13 I13 K13 M13 O13">
    <cfRule type="expression" dxfId="11082" priority="921">
      <formula>C11&gt;0</formula>
    </cfRule>
  </conditionalFormatting>
  <conditionalFormatting sqref="D23 F23 H23 J23 L23 N23 P23">
    <cfRule type="expression" dxfId="11081" priority="920" stopIfTrue="1">
      <formula>C21&gt;0</formula>
    </cfRule>
  </conditionalFormatting>
  <conditionalFormatting sqref="C22">
    <cfRule type="expression" dxfId="11080" priority="919">
      <formula>C21&gt;0</formula>
    </cfRule>
  </conditionalFormatting>
  <conditionalFormatting sqref="D22">
    <cfRule type="expression" dxfId="11079" priority="918">
      <formula>C21&gt;0</formula>
    </cfRule>
  </conditionalFormatting>
  <conditionalFormatting sqref="I23">
    <cfRule type="expression" dxfId="11078" priority="917">
      <formula>"i11&gt;0"</formula>
    </cfRule>
  </conditionalFormatting>
  <conditionalFormatting sqref="O23">
    <cfRule type="expression" dxfId="11077" priority="916">
      <formula>"o11&gt;0"</formula>
    </cfRule>
  </conditionalFormatting>
  <conditionalFormatting sqref="E22">
    <cfRule type="expression" dxfId="11076" priority="915">
      <formula>E21&gt;0</formula>
    </cfRule>
  </conditionalFormatting>
  <conditionalFormatting sqref="F22">
    <cfRule type="expression" dxfId="11075" priority="914">
      <formula>E21&gt;0</formula>
    </cfRule>
  </conditionalFormatting>
  <conditionalFormatting sqref="E23">
    <cfRule type="expression" dxfId="11074" priority="913">
      <formula>E21&gt;0</formula>
    </cfRule>
  </conditionalFormatting>
  <conditionalFormatting sqref="G22 I22 K22 M22 O22">
    <cfRule type="expression" dxfId="11073" priority="912">
      <formula>G21&gt;0</formula>
    </cfRule>
  </conditionalFormatting>
  <conditionalFormatting sqref="H22 J22 L22 N22 P22">
    <cfRule type="expression" dxfId="11072" priority="911">
      <formula>G21&gt;0</formula>
    </cfRule>
  </conditionalFormatting>
  <conditionalFormatting sqref="C23 G23 I23 K23 M23 O23">
    <cfRule type="expression" dxfId="11071" priority="910">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11070" priority="909"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11069" priority="908"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11068" priority="907" stopIfTrue="1">
      <formula>C31&gt;0</formula>
    </cfRule>
  </conditionalFormatting>
  <conditionalFormatting sqref="C32 C42 C52 C62 C72 C82 C92 C102 C112 C122 C132 C142 C152 C182">
    <cfRule type="expression" dxfId="11067" priority="906">
      <formula>C31&gt;0</formula>
    </cfRule>
  </conditionalFormatting>
  <conditionalFormatting sqref="D32 D42 D52 D62 D72 D82 D92 D102 D112 D122 D132 D142 D152 D182">
    <cfRule type="expression" dxfId="11066" priority="905">
      <formula>C31&gt;0</formula>
    </cfRule>
  </conditionalFormatting>
  <conditionalFormatting sqref="I33 I43 I53 I63 I73 I83 I93 I103 I113 I123 I133 I143 I153 I183">
    <cfRule type="expression" dxfId="11065" priority="904">
      <formula>"i11&gt;0"</formula>
    </cfRule>
  </conditionalFormatting>
  <conditionalFormatting sqref="O33 O43 O53 O63 O73 O83 O93 O103 O113 O123 O133 O143 O153 O183">
    <cfRule type="expression" dxfId="11064" priority="903">
      <formula>"o11&gt;0"</formula>
    </cfRule>
  </conditionalFormatting>
  <conditionalFormatting sqref="E32 E42 E52 E62 E72 E82 E92 E102 E112 E122 E132 E142 E152 E182">
    <cfRule type="expression" dxfId="11063" priority="902">
      <formula>E31&gt;0</formula>
    </cfRule>
  </conditionalFormatting>
  <conditionalFormatting sqref="F32 F42 F52 F62 F72 F82 F92 F102 F112 F122 F132 F142 F152 F182">
    <cfRule type="expression" dxfId="11062" priority="901">
      <formula>E31&gt;0</formula>
    </cfRule>
  </conditionalFormatting>
  <conditionalFormatting sqref="E33 E43 E53 E63 E73 E83 E93 E103 E113 E123 E133 E143 E153 E183">
    <cfRule type="expression" dxfId="11061" priority="900">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11060" priority="899">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11059" priority="898">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11058" priority="897">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11057" priority="896"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11056" priority="895"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11055" priority="894" stopIfTrue="1">
      <formula>C191&gt;0</formula>
    </cfRule>
  </conditionalFormatting>
  <conditionalFormatting sqref="C332 C322 C312 C302 C292 C282 C272 C262 C252 C232 C212 C202 C192">
    <cfRule type="expression" dxfId="11054" priority="893">
      <formula>C191&gt;0</formula>
    </cfRule>
  </conditionalFormatting>
  <conditionalFormatting sqref="D332 D322 D312 D302 D292 D282 D272 D262 D252 D232 D212 D202 D192">
    <cfRule type="expression" dxfId="11053" priority="892">
      <formula>C191&gt;0</formula>
    </cfRule>
  </conditionalFormatting>
  <conditionalFormatting sqref="I333 I323 I313 I303 I293 I283 I273 I263 I253 I233 I213 I203 I193">
    <cfRule type="expression" dxfId="11052" priority="891">
      <formula>"i11&gt;0"</formula>
    </cfRule>
  </conditionalFormatting>
  <conditionalFormatting sqref="O333 O323 O313 O303 O293 O283 O273 O263 O253 O233 O213 O203 O193">
    <cfRule type="expression" dxfId="11051" priority="890">
      <formula>"o11&gt;0"</formula>
    </cfRule>
  </conditionalFormatting>
  <conditionalFormatting sqref="E332 E322 E312 E302 E292 E282 E272 E262 E252 E232 E212 E202 E192">
    <cfRule type="expression" dxfId="11050" priority="889">
      <formula>E191&gt;0</formula>
    </cfRule>
  </conditionalFormatting>
  <conditionalFormatting sqref="F332 F322 F312 F302 F292 F282 F272 F262 F252 F232 F212 F202 F192">
    <cfRule type="expression" dxfId="11049" priority="888">
      <formula>E191&gt;0</formula>
    </cfRule>
  </conditionalFormatting>
  <conditionalFormatting sqref="E333 E323 E313 E303 E293 E283 E273 E263 E253 E233 E213 E203 E193">
    <cfRule type="expression" dxfId="11048" priority="887">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11047" priority="886">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11046" priority="885">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11045" priority="884">
      <formula>C191&gt;0</formula>
    </cfRule>
  </conditionalFormatting>
  <conditionalFormatting sqref="I241 C241 E241 K241 M241 O241 G241">
    <cfRule type="cellIs" dxfId="11044" priority="883" stopIfTrue="1" operator="greaterThan">
      <formula>0</formula>
    </cfRule>
  </conditionalFormatting>
  <conditionalFormatting sqref="H241 D241 J241 L241 N241 P241 F241">
    <cfRule type="expression" dxfId="11043" priority="882" stopIfTrue="1">
      <formula>C241&gt;0</formula>
    </cfRule>
  </conditionalFormatting>
  <conditionalFormatting sqref="D243 F243 H243 J243 L243 N243 P243">
    <cfRule type="expression" dxfId="11042" priority="881" stopIfTrue="1">
      <formula>C241&gt;0</formula>
    </cfRule>
  </conditionalFormatting>
  <conditionalFormatting sqref="C242">
    <cfRule type="expression" dxfId="11041" priority="880">
      <formula>C241&gt;0</formula>
    </cfRule>
  </conditionalFormatting>
  <conditionalFormatting sqref="D242">
    <cfRule type="expression" dxfId="11040" priority="879">
      <formula>C241&gt;0</formula>
    </cfRule>
  </conditionalFormatting>
  <conditionalFormatting sqref="I243">
    <cfRule type="expression" dxfId="11039" priority="878">
      <formula>"i11&gt;0"</formula>
    </cfRule>
  </conditionalFormatting>
  <conditionalFormatting sqref="O243">
    <cfRule type="expression" dxfId="11038" priority="877">
      <formula>"o11&gt;0"</formula>
    </cfRule>
  </conditionalFormatting>
  <conditionalFormatting sqref="E242">
    <cfRule type="expression" dxfId="11037" priority="876">
      <formula>E241&gt;0</formula>
    </cfRule>
  </conditionalFormatting>
  <conditionalFormatting sqref="F242">
    <cfRule type="expression" dxfId="11036" priority="875">
      <formula>E241&gt;0</formula>
    </cfRule>
  </conditionalFormatting>
  <conditionalFormatting sqref="E243">
    <cfRule type="expression" dxfId="11035" priority="874">
      <formula>E241&gt;0</formula>
    </cfRule>
  </conditionalFormatting>
  <conditionalFormatting sqref="G242 I242 K242 M242 O242">
    <cfRule type="expression" dxfId="11034" priority="873">
      <formula>G241&gt;0</formula>
    </cfRule>
  </conditionalFormatting>
  <conditionalFormatting sqref="H242 J242 L242 N242 P242">
    <cfRule type="expression" dxfId="11033" priority="872">
      <formula>G241&gt;0</formula>
    </cfRule>
  </conditionalFormatting>
  <conditionalFormatting sqref="C243 G243 I243 K243 M243 O243">
    <cfRule type="expression" dxfId="11032" priority="871">
      <formula>C241&gt;0</formula>
    </cfRule>
  </conditionalFormatting>
  <conditionalFormatting sqref="I221 C221 E221 K221 M221 O221 G221">
    <cfRule type="cellIs" dxfId="11031" priority="870" stopIfTrue="1" operator="greaterThan">
      <formula>0</formula>
    </cfRule>
  </conditionalFormatting>
  <conditionalFormatting sqref="C222">
    <cfRule type="expression" dxfId="11030" priority="869">
      <formula>C221&gt;0</formula>
    </cfRule>
  </conditionalFormatting>
  <conditionalFormatting sqref="D222">
    <cfRule type="expression" dxfId="11029" priority="868">
      <formula>C221&gt;0</formula>
    </cfRule>
  </conditionalFormatting>
  <conditionalFormatting sqref="I223">
    <cfRule type="expression" dxfId="11028" priority="867">
      <formula>"i11&gt;0"</formula>
    </cfRule>
  </conditionalFormatting>
  <conditionalFormatting sqref="O223">
    <cfRule type="expression" dxfId="11027" priority="866">
      <formula>"o11&gt;0"</formula>
    </cfRule>
  </conditionalFormatting>
  <conditionalFormatting sqref="E222">
    <cfRule type="expression" dxfId="11026" priority="865">
      <formula>E221&gt;0</formula>
    </cfRule>
  </conditionalFormatting>
  <conditionalFormatting sqref="F222">
    <cfRule type="expression" dxfId="11025" priority="864">
      <formula>E221&gt;0</formula>
    </cfRule>
  </conditionalFormatting>
  <conditionalFormatting sqref="E223">
    <cfRule type="expression" dxfId="11024" priority="863">
      <formula>E221&gt;0</formula>
    </cfRule>
  </conditionalFormatting>
  <conditionalFormatting sqref="G222 I222 K222 M222 O222">
    <cfRule type="expression" dxfId="11023" priority="862">
      <formula>G221&gt;0</formula>
    </cfRule>
  </conditionalFormatting>
  <conditionalFormatting sqref="C223 G223 I223 K223 M223 O223">
    <cfRule type="expression" dxfId="11022" priority="861">
      <formula>C221&gt;0</formula>
    </cfRule>
  </conditionalFormatting>
  <conditionalFormatting sqref="P222">
    <cfRule type="expression" dxfId="11021" priority="860">
      <formula>O221&gt;0</formula>
    </cfRule>
  </conditionalFormatting>
  <conditionalFormatting sqref="O154 O144 O134 O124 O114 O104 O94 O84 O74 O64 O54 O44 O34 O24">
    <cfRule type="expression" dxfId="11020" priority="859" stopIfTrue="1">
      <formula>O18&gt;0</formula>
    </cfRule>
  </conditionalFormatting>
  <conditionalFormatting sqref="P154 P144 P134 P124 P114 P104 P94 P84 P74 P64 P54 P44 P34 P24">
    <cfRule type="expression" dxfId="11019" priority="858">
      <formula>O18&gt;0</formula>
    </cfRule>
  </conditionalFormatting>
  <conditionalFormatting sqref="O334 O324 O314 O304 O294 O284 O274 O264 O254 O244 O234 O224 O214 O204 O194">
    <cfRule type="expression" dxfId="11018" priority="857" stopIfTrue="1">
      <formula>O188&gt;0</formula>
    </cfRule>
  </conditionalFormatting>
  <conditionalFormatting sqref="P334 P324 P314 P304 P294 P284 P274 P264 P254 P244 P234 P224 P214 P204 P194">
    <cfRule type="expression" dxfId="11017" priority="856">
      <formula>O188&gt;0</formula>
    </cfRule>
  </conditionalFormatting>
  <conditionalFormatting sqref="M324 I324 K324 G324">
    <cfRule type="cellIs" dxfId="11016" priority="855" stopIfTrue="1" operator="greaterThan">
      <formula>0</formula>
    </cfRule>
  </conditionalFormatting>
  <conditionalFormatting sqref="N324 F324 H324 J324 L324">
    <cfRule type="expression" dxfId="11015" priority="854" stopIfTrue="1">
      <formula>E324&gt;0</formula>
    </cfRule>
  </conditionalFormatting>
  <conditionalFormatting sqref="O324">
    <cfRule type="expression" dxfId="11014" priority="853" stopIfTrue="1">
      <formula>O318&gt;0</formula>
    </cfRule>
  </conditionalFormatting>
  <conditionalFormatting sqref="P324">
    <cfRule type="expression" dxfId="11013" priority="852">
      <formula>O318&gt;0</formula>
    </cfRule>
  </conditionalFormatting>
  <conditionalFormatting sqref="M324 I324 K324 C324 E324 G324">
    <cfRule type="cellIs" dxfId="11012" priority="851" stopIfTrue="1" operator="greaterThan">
      <formula>0</formula>
    </cfRule>
  </conditionalFormatting>
  <conditionalFormatting sqref="N324 D324 F324 H324 J324 L324">
    <cfRule type="expression" dxfId="11011" priority="850" stopIfTrue="1">
      <formula>C324&gt;0</formula>
    </cfRule>
  </conditionalFormatting>
  <conditionalFormatting sqref="O324">
    <cfRule type="expression" dxfId="11010" priority="849" stopIfTrue="1">
      <formula>O318&gt;0</formula>
    </cfRule>
  </conditionalFormatting>
  <conditionalFormatting sqref="P324">
    <cfRule type="expression" dxfId="11009" priority="848">
      <formula>O318&gt;0</formula>
    </cfRule>
  </conditionalFormatting>
  <conditionalFormatting sqref="M314 I314 K314 G314">
    <cfRule type="cellIs" dxfId="11008" priority="847" stopIfTrue="1" operator="greaterThan">
      <formula>0</formula>
    </cfRule>
  </conditionalFormatting>
  <conditionalFormatting sqref="N314 F314 H314 J314 L314">
    <cfRule type="expression" dxfId="11007" priority="846" stopIfTrue="1">
      <formula>E314&gt;0</formula>
    </cfRule>
  </conditionalFormatting>
  <conditionalFormatting sqref="O314">
    <cfRule type="expression" dxfId="11006" priority="845" stopIfTrue="1">
      <formula>O308&gt;0</formula>
    </cfRule>
  </conditionalFormatting>
  <conditionalFormatting sqref="P314">
    <cfRule type="expression" dxfId="11005" priority="844">
      <formula>O308&gt;0</formula>
    </cfRule>
  </conditionalFormatting>
  <conditionalFormatting sqref="M314 I314 K314 C314 E314 G314">
    <cfRule type="cellIs" dxfId="11004" priority="843" stopIfTrue="1" operator="greaterThan">
      <formula>0</formula>
    </cfRule>
  </conditionalFormatting>
  <conditionalFormatting sqref="N314 D314 F314 H314 J314 L314">
    <cfRule type="expression" dxfId="11003" priority="842" stopIfTrue="1">
      <formula>C314&gt;0</formula>
    </cfRule>
  </conditionalFormatting>
  <conditionalFormatting sqref="O314">
    <cfRule type="expression" dxfId="11002" priority="841" stopIfTrue="1">
      <formula>O308&gt;0</formula>
    </cfRule>
  </conditionalFormatting>
  <conditionalFormatting sqref="P314">
    <cfRule type="expression" dxfId="11001" priority="840">
      <formula>O308&gt;0</formula>
    </cfRule>
  </conditionalFormatting>
  <conditionalFormatting sqref="M304 I304 K304 G304">
    <cfRule type="cellIs" dxfId="11000" priority="839" stopIfTrue="1" operator="greaterThan">
      <formula>0</formula>
    </cfRule>
  </conditionalFormatting>
  <conditionalFormatting sqref="N304 F304 H304 J304 L304">
    <cfRule type="expression" dxfId="10999" priority="838" stopIfTrue="1">
      <formula>E304&gt;0</formula>
    </cfRule>
  </conditionalFormatting>
  <conditionalFormatting sqref="O304">
    <cfRule type="expression" dxfId="10998" priority="837" stopIfTrue="1">
      <formula>O298&gt;0</formula>
    </cfRule>
  </conditionalFormatting>
  <conditionalFormatting sqref="P304">
    <cfRule type="expression" dxfId="10997" priority="836">
      <formula>O298&gt;0</formula>
    </cfRule>
  </conditionalFormatting>
  <conditionalFormatting sqref="M304 I304 K304 C304 E304 G304">
    <cfRule type="cellIs" dxfId="10996" priority="835" stopIfTrue="1" operator="greaterThan">
      <formula>0</formula>
    </cfRule>
  </conditionalFormatting>
  <conditionalFormatting sqref="N304 D304 F304 H304 J304 L304">
    <cfRule type="expression" dxfId="10995" priority="834" stopIfTrue="1">
      <formula>C304&gt;0</formula>
    </cfRule>
  </conditionalFormatting>
  <conditionalFormatting sqref="O304">
    <cfRule type="expression" dxfId="10994" priority="833" stopIfTrue="1">
      <formula>O298&gt;0</formula>
    </cfRule>
  </conditionalFormatting>
  <conditionalFormatting sqref="P304">
    <cfRule type="expression" dxfId="10993" priority="832">
      <formula>O298&gt;0</formula>
    </cfRule>
  </conditionalFormatting>
  <conditionalFormatting sqref="M294 I294 K294 G294">
    <cfRule type="cellIs" dxfId="10992" priority="831" stopIfTrue="1" operator="greaterThan">
      <formula>0</formula>
    </cfRule>
  </conditionalFormatting>
  <conditionalFormatting sqref="N294 F294 H294 J294 L294">
    <cfRule type="expression" dxfId="10991" priority="830" stopIfTrue="1">
      <formula>E294&gt;0</formula>
    </cfRule>
  </conditionalFormatting>
  <conditionalFormatting sqref="O294">
    <cfRule type="expression" dxfId="10990" priority="829" stopIfTrue="1">
      <formula>O288&gt;0</formula>
    </cfRule>
  </conditionalFormatting>
  <conditionalFormatting sqref="P294">
    <cfRule type="expression" dxfId="10989" priority="828">
      <formula>O288&gt;0</formula>
    </cfRule>
  </conditionalFormatting>
  <conditionalFormatting sqref="M294 I294 K294 C294 E294 G294">
    <cfRule type="cellIs" dxfId="10988" priority="827" stopIfTrue="1" operator="greaterThan">
      <formula>0</formula>
    </cfRule>
  </conditionalFormatting>
  <conditionalFormatting sqref="N294 D294 F294 H294 J294 L294">
    <cfRule type="expression" dxfId="10987" priority="826" stopIfTrue="1">
      <formula>C294&gt;0</formula>
    </cfRule>
  </conditionalFormatting>
  <conditionalFormatting sqref="O294">
    <cfRule type="expression" dxfId="10986" priority="825" stopIfTrue="1">
      <formula>O288&gt;0</formula>
    </cfRule>
  </conditionalFormatting>
  <conditionalFormatting sqref="P294">
    <cfRule type="expression" dxfId="10985" priority="824">
      <formula>O288&gt;0</formula>
    </cfRule>
  </conditionalFormatting>
  <conditionalFormatting sqref="M284 I284 K284 G284">
    <cfRule type="cellIs" dxfId="10984" priority="823" stopIfTrue="1" operator="greaterThan">
      <formula>0</formula>
    </cfRule>
  </conditionalFormatting>
  <conditionalFormatting sqref="N284 F284 H284 J284 L284">
    <cfRule type="expression" dxfId="10983" priority="822" stopIfTrue="1">
      <formula>E284&gt;0</formula>
    </cfRule>
  </conditionalFormatting>
  <conditionalFormatting sqref="O284">
    <cfRule type="expression" dxfId="10982" priority="821" stopIfTrue="1">
      <formula>O278&gt;0</formula>
    </cfRule>
  </conditionalFormatting>
  <conditionalFormatting sqref="P284">
    <cfRule type="expression" dxfId="10981" priority="820">
      <formula>O278&gt;0</formula>
    </cfRule>
  </conditionalFormatting>
  <conditionalFormatting sqref="M284 I284 K284 C284 E284 G284">
    <cfRule type="cellIs" dxfId="10980" priority="819" stopIfTrue="1" operator="greaterThan">
      <formula>0</formula>
    </cfRule>
  </conditionalFormatting>
  <conditionalFormatting sqref="N284 D284 F284 H284 J284 L284">
    <cfRule type="expression" dxfId="10979" priority="818" stopIfTrue="1">
      <formula>C284&gt;0</formula>
    </cfRule>
  </conditionalFormatting>
  <conditionalFormatting sqref="O284">
    <cfRule type="expression" dxfId="10978" priority="817" stopIfTrue="1">
      <formula>O278&gt;0</formula>
    </cfRule>
  </conditionalFormatting>
  <conditionalFormatting sqref="P284">
    <cfRule type="expression" dxfId="10977" priority="816">
      <formula>O278&gt;0</formula>
    </cfRule>
  </conditionalFormatting>
  <conditionalFormatting sqref="M274 I274 K274 G274">
    <cfRule type="cellIs" dxfId="10976" priority="815" stopIfTrue="1" operator="greaterThan">
      <formula>0</formula>
    </cfRule>
  </conditionalFormatting>
  <conditionalFormatting sqref="N274 F274 H274 J274 L274">
    <cfRule type="expression" dxfId="10975" priority="814" stopIfTrue="1">
      <formula>E274&gt;0</formula>
    </cfRule>
  </conditionalFormatting>
  <conditionalFormatting sqref="O274">
    <cfRule type="expression" dxfId="10974" priority="813" stopIfTrue="1">
      <formula>O268&gt;0</formula>
    </cfRule>
  </conditionalFormatting>
  <conditionalFormatting sqref="P274">
    <cfRule type="expression" dxfId="10973" priority="812">
      <formula>O268&gt;0</formula>
    </cfRule>
  </conditionalFormatting>
  <conditionalFormatting sqref="M274 I274 K274 C274 E274 G274">
    <cfRule type="cellIs" dxfId="10972" priority="811" stopIfTrue="1" operator="greaterThan">
      <formula>0</formula>
    </cfRule>
  </conditionalFormatting>
  <conditionalFormatting sqref="N274 D274 F274 H274 J274 L274">
    <cfRule type="expression" dxfId="10971" priority="810" stopIfTrue="1">
      <formula>C274&gt;0</formula>
    </cfRule>
  </conditionalFormatting>
  <conditionalFormatting sqref="O274">
    <cfRule type="expression" dxfId="10970" priority="809" stopIfTrue="1">
      <formula>O268&gt;0</formula>
    </cfRule>
  </conditionalFormatting>
  <conditionalFormatting sqref="P274">
    <cfRule type="expression" dxfId="10969" priority="808">
      <formula>O268&gt;0</formula>
    </cfRule>
  </conditionalFormatting>
  <conditionalFormatting sqref="M264 I264 K264 G264">
    <cfRule type="cellIs" dxfId="10968" priority="807" stopIfTrue="1" operator="greaterThan">
      <formula>0</formula>
    </cfRule>
  </conditionalFormatting>
  <conditionalFormatting sqref="N264 F264 H264 J264 L264">
    <cfRule type="expression" dxfId="10967" priority="806" stopIfTrue="1">
      <formula>E264&gt;0</formula>
    </cfRule>
  </conditionalFormatting>
  <conditionalFormatting sqref="O264">
    <cfRule type="expression" dxfId="10966" priority="805" stopIfTrue="1">
      <formula>O258&gt;0</formula>
    </cfRule>
  </conditionalFormatting>
  <conditionalFormatting sqref="P264">
    <cfRule type="expression" dxfId="10965" priority="804">
      <formula>O258&gt;0</formula>
    </cfRule>
  </conditionalFormatting>
  <conditionalFormatting sqref="M264 I264 K264 C264 E264 G264">
    <cfRule type="cellIs" dxfId="10964" priority="803" stopIfTrue="1" operator="greaterThan">
      <formula>0</formula>
    </cfRule>
  </conditionalFormatting>
  <conditionalFormatting sqref="N264 D264 F264 H264 J264 L264">
    <cfRule type="expression" dxfId="10963" priority="802" stopIfTrue="1">
      <formula>C264&gt;0</formula>
    </cfRule>
  </conditionalFormatting>
  <conditionalFormatting sqref="O264">
    <cfRule type="expression" dxfId="10962" priority="801" stopIfTrue="1">
      <formula>O258&gt;0</formula>
    </cfRule>
  </conditionalFormatting>
  <conditionalFormatting sqref="P264">
    <cfRule type="expression" dxfId="10961" priority="800">
      <formula>O258&gt;0</formula>
    </cfRule>
  </conditionalFormatting>
  <conditionalFormatting sqref="M254 I254 K254 G254">
    <cfRule type="cellIs" dxfId="10960" priority="799" stopIfTrue="1" operator="greaterThan">
      <formula>0</formula>
    </cfRule>
  </conditionalFormatting>
  <conditionalFormatting sqref="N254 F254 H254 J254 L254">
    <cfRule type="expression" dxfId="10959" priority="798" stopIfTrue="1">
      <formula>E254&gt;0</formula>
    </cfRule>
  </conditionalFormatting>
  <conditionalFormatting sqref="O254">
    <cfRule type="expression" dxfId="10958" priority="797" stopIfTrue="1">
      <formula>O248&gt;0</formula>
    </cfRule>
  </conditionalFormatting>
  <conditionalFormatting sqref="P254">
    <cfRule type="expression" dxfId="10957" priority="796">
      <formula>O248&gt;0</formula>
    </cfRule>
  </conditionalFormatting>
  <conditionalFormatting sqref="M254 I254 K254 C254 E254 G254">
    <cfRule type="cellIs" dxfId="10956" priority="795" stopIfTrue="1" operator="greaterThan">
      <formula>0</formula>
    </cfRule>
  </conditionalFormatting>
  <conditionalFormatting sqref="N254 D254 F254 H254 J254 L254">
    <cfRule type="expression" dxfId="10955" priority="794" stopIfTrue="1">
      <formula>C254&gt;0</formula>
    </cfRule>
  </conditionalFormatting>
  <conditionalFormatting sqref="O254">
    <cfRule type="expression" dxfId="10954" priority="793" stopIfTrue="1">
      <formula>O248&gt;0</formula>
    </cfRule>
  </conditionalFormatting>
  <conditionalFormatting sqref="P254">
    <cfRule type="expression" dxfId="10953" priority="792">
      <formula>O248&gt;0</formula>
    </cfRule>
  </conditionalFormatting>
  <conditionalFormatting sqref="M244 I244 K244 G244">
    <cfRule type="cellIs" dxfId="10952" priority="791" stopIfTrue="1" operator="greaterThan">
      <formula>0</formula>
    </cfRule>
  </conditionalFormatting>
  <conditionalFormatting sqref="N244 F244 H244 J244 L244">
    <cfRule type="expression" dxfId="10951" priority="790" stopIfTrue="1">
      <formula>E244&gt;0</formula>
    </cfRule>
  </conditionalFormatting>
  <conditionalFormatting sqref="O244">
    <cfRule type="expression" dxfId="10950" priority="789" stopIfTrue="1">
      <formula>O238&gt;0</formula>
    </cfRule>
  </conditionalFormatting>
  <conditionalFormatting sqref="P244">
    <cfRule type="expression" dxfId="10949" priority="788">
      <formula>O238&gt;0</formula>
    </cfRule>
  </conditionalFormatting>
  <conditionalFormatting sqref="M244 I244 K244 C244 E244 G244">
    <cfRule type="cellIs" dxfId="10948" priority="787" stopIfTrue="1" operator="greaterThan">
      <formula>0</formula>
    </cfRule>
  </conditionalFormatting>
  <conditionalFormatting sqref="N244 D244 F244 H244 J244 L244">
    <cfRule type="expression" dxfId="10947" priority="786" stopIfTrue="1">
      <formula>C244&gt;0</formula>
    </cfRule>
  </conditionalFormatting>
  <conditionalFormatting sqref="O244">
    <cfRule type="expression" dxfId="10946" priority="785" stopIfTrue="1">
      <formula>O238&gt;0</formula>
    </cfRule>
  </conditionalFormatting>
  <conditionalFormatting sqref="P244">
    <cfRule type="expression" dxfId="10945" priority="784">
      <formula>O238&gt;0</formula>
    </cfRule>
  </conditionalFormatting>
  <conditionalFormatting sqref="I241 C241 E241 K241 M241 O241 G241">
    <cfRule type="cellIs" dxfId="10944" priority="783" stopIfTrue="1" operator="greaterThan">
      <formula>0</formula>
    </cfRule>
  </conditionalFormatting>
  <conditionalFormatting sqref="H241 D241 J241 L241 N241 P241 F241">
    <cfRule type="expression" dxfId="10943" priority="782" stopIfTrue="1">
      <formula>C241&gt;0</formula>
    </cfRule>
  </conditionalFormatting>
  <conditionalFormatting sqref="D243 F243 H243 J243 L243 N243 P243">
    <cfRule type="expression" dxfId="10942" priority="781" stopIfTrue="1">
      <formula>C241&gt;0</formula>
    </cfRule>
  </conditionalFormatting>
  <conditionalFormatting sqref="C242">
    <cfRule type="expression" dxfId="10941" priority="780">
      <formula>C241&gt;0</formula>
    </cfRule>
  </conditionalFormatting>
  <conditionalFormatting sqref="D242">
    <cfRule type="expression" dxfId="10940" priority="779">
      <formula>C241&gt;0</formula>
    </cfRule>
  </conditionalFormatting>
  <conditionalFormatting sqref="I243">
    <cfRule type="expression" dxfId="10939" priority="778">
      <formula>"i11&gt;0"</formula>
    </cfRule>
  </conditionalFormatting>
  <conditionalFormatting sqref="O243">
    <cfRule type="expression" dxfId="10938" priority="777">
      <formula>"o11&gt;0"</formula>
    </cfRule>
  </conditionalFormatting>
  <conditionalFormatting sqref="E242">
    <cfRule type="expression" dxfId="10937" priority="776">
      <formula>E241&gt;0</formula>
    </cfRule>
  </conditionalFormatting>
  <conditionalFormatting sqref="F242">
    <cfRule type="expression" dxfId="10936" priority="775">
      <formula>E241&gt;0</formula>
    </cfRule>
  </conditionalFormatting>
  <conditionalFormatting sqref="E243">
    <cfRule type="expression" dxfId="10935" priority="774">
      <formula>E241&gt;0</formula>
    </cfRule>
  </conditionalFormatting>
  <conditionalFormatting sqref="G242 I242 K242 M242 O242">
    <cfRule type="expression" dxfId="10934" priority="773">
      <formula>G241&gt;0</formula>
    </cfRule>
  </conditionalFormatting>
  <conditionalFormatting sqref="H242 J242 L242 N242 P242">
    <cfRule type="expression" dxfId="10933" priority="772">
      <formula>G241&gt;0</formula>
    </cfRule>
  </conditionalFormatting>
  <conditionalFormatting sqref="C243 G243 I243 K243 M243 O243">
    <cfRule type="expression" dxfId="10932" priority="771">
      <formula>C241&gt;0</formula>
    </cfRule>
  </conditionalFormatting>
  <conditionalFormatting sqref="M234 I234 K234 G234">
    <cfRule type="cellIs" dxfId="10931" priority="770" stopIfTrue="1" operator="greaterThan">
      <formula>0</formula>
    </cfRule>
  </conditionalFormatting>
  <conditionalFormatting sqref="N234 F234 H234 J234 L234">
    <cfRule type="expression" dxfId="10930" priority="769" stopIfTrue="1">
      <formula>E234&gt;0</formula>
    </cfRule>
  </conditionalFormatting>
  <conditionalFormatting sqref="O234">
    <cfRule type="expression" dxfId="10929" priority="768" stopIfTrue="1">
      <formula>O228&gt;0</formula>
    </cfRule>
  </conditionalFormatting>
  <conditionalFormatting sqref="P234">
    <cfRule type="expression" dxfId="10928" priority="767">
      <formula>O228&gt;0</formula>
    </cfRule>
  </conditionalFormatting>
  <conditionalFormatting sqref="M234 I234 K234 C234 E234 G234">
    <cfRule type="cellIs" dxfId="10927" priority="766" stopIfTrue="1" operator="greaterThan">
      <formula>0</formula>
    </cfRule>
  </conditionalFormatting>
  <conditionalFormatting sqref="N234 D234 F234 H234 J234 L234">
    <cfRule type="expression" dxfId="10926" priority="765" stopIfTrue="1">
      <formula>C234&gt;0</formula>
    </cfRule>
  </conditionalFormatting>
  <conditionalFormatting sqref="O234">
    <cfRule type="expression" dxfId="10925" priority="764" stopIfTrue="1">
      <formula>O228&gt;0</formula>
    </cfRule>
  </conditionalFormatting>
  <conditionalFormatting sqref="P234">
    <cfRule type="expression" dxfId="10924" priority="763">
      <formula>O228&gt;0</formula>
    </cfRule>
  </conditionalFormatting>
  <conditionalFormatting sqref="M224 I224 K224 G224">
    <cfRule type="cellIs" dxfId="10923" priority="762" stopIfTrue="1" operator="greaterThan">
      <formula>0</formula>
    </cfRule>
  </conditionalFormatting>
  <conditionalFormatting sqref="N224 F224 H224 J224 L224">
    <cfRule type="expression" dxfId="10922" priority="761" stopIfTrue="1">
      <formula>E224&gt;0</formula>
    </cfRule>
  </conditionalFormatting>
  <conditionalFormatting sqref="O224">
    <cfRule type="expression" dxfId="10921" priority="760" stopIfTrue="1">
      <formula>O218&gt;0</formula>
    </cfRule>
  </conditionalFormatting>
  <conditionalFormatting sqref="P224">
    <cfRule type="expression" dxfId="10920" priority="759">
      <formula>O218&gt;0</formula>
    </cfRule>
  </conditionalFormatting>
  <conditionalFormatting sqref="M224 I224 K224 C224 E224 G224">
    <cfRule type="cellIs" dxfId="10919" priority="758" stopIfTrue="1" operator="greaterThan">
      <formula>0</formula>
    </cfRule>
  </conditionalFormatting>
  <conditionalFormatting sqref="N224 D224 F224 H224 J224 L224">
    <cfRule type="expression" dxfId="10918" priority="757" stopIfTrue="1">
      <formula>C224&gt;0</formula>
    </cfRule>
  </conditionalFormatting>
  <conditionalFormatting sqref="O224">
    <cfRule type="expression" dxfId="10917" priority="756" stopIfTrue="1">
      <formula>O218&gt;0</formula>
    </cfRule>
  </conditionalFormatting>
  <conditionalFormatting sqref="P224">
    <cfRule type="expression" dxfId="10916" priority="755">
      <formula>O218&gt;0</formula>
    </cfRule>
  </conditionalFormatting>
  <conditionalFormatting sqref="I221 C221 E221 K221 M221 O221 G221">
    <cfRule type="cellIs" dxfId="10915" priority="754" stopIfTrue="1" operator="greaterThan">
      <formula>0</formula>
    </cfRule>
  </conditionalFormatting>
  <conditionalFormatting sqref="C222">
    <cfRule type="expression" dxfId="10914" priority="753">
      <formula>C221&gt;0</formula>
    </cfRule>
  </conditionalFormatting>
  <conditionalFormatting sqref="D222">
    <cfRule type="expression" dxfId="10913" priority="752">
      <formula>C221&gt;0</formula>
    </cfRule>
  </conditionalFormatting>
  <conditionalFormatting sqref="I223">
    <cfRule type="expression" dxfId="10912" priority="751">
      <formula>"i11&gt;0"</formula>
    </cfRule>
  </conditionalFormatting>
  <conditionalFormatting sqref="O223">
    <cfRule type="expression" dxfId="10911" priority="750">
      <formula>"o11&gt;0"</formula>
    </cfRule>
  </conditionalFormatting>
  <conditionalFormatting sqref="E222">
    <cfRule type="expression" dxfId="10910" priority="749">
      <formula>E221&gt;0</formula>
    </cfRule>
  </conditionalFormatting>
  <conditionalFormatting sqref="F222">
    <cfRule type="expression" dxfId="10909" priority="748">
      <formula>E221&gt;0</formula>
    </cfRule>
  </conditionalFormatting>
  <conditionalFormatting sqref="E223">
    <cfRule type="expression" dxfId="10908" priority="747">
      <formula>E221&gt;0</formula>
    </cfRule>
  </conditionalFormatting>
  <conditionalFormatting sqref="G222 I222 K222 M222 O222">
    <cfRule type="expression" dxfId="10907" priority="746">
      <formula>G221&gt;0</formula>
    </cfRule>
  </conditionalFormatting>
  <conditionalFormatting sqref="C223 G223 I223 K223 M223 O223">
    <cfRule type="expression" dxfId="10906" priority="745">
      <formula>C221&gt;0</formula>
    </cfRule>
  </conditionalFormatting>
  <conditionalFormatting sqref="M214 I214 K214 G214">
    <cfRule type="cellIs" dxfId="10905" priority="744" stopIfTrue="1" operator="greaterThan">
      <formula>0</formula>
    </cfRule>
  </conditionalFormatting>
  <conditionalFormatting sqref="N214 F214 H214 J214 L214">
    <cfRule type="expression" dxfId="10904" priority="743" stopIfTrue="1">
      <formula>E214&gt;0</formula>
    </cfRule>
  </conditionalFormatting>
  <conditionalFormatting sqref="O214">
    <cfRule type="expression" dxfId="10903" priority="742" stopIfTrue="1">
      <formula>O208&gt;0</formula>
    </cfRule>
  </conditionalFormatting>
  <conditionalFormatting sqref="P214">
    <cfRule type="expression" dxfId="10902" priority="741">
      <formula>O208&gt;0</formula>
    </cfRule>
  </conditionalFormatting>
  <conditionalFormatting sqref="M214 I214 K214 C214 E214 G214">
    <cfRule type="cellIs" dxfId="10901" priority="740" stopIfTrue="1" operator="greaterThan">
      <formula>0</formula>
    </cfRule>
  </conditionalFormatting>
  <conditionalFormatting sqref="N214 D214 F214 H214 J214 L214">
    <cfRule type="expression" dxfId="10900" priority="739" stopIfTrue="1">
      <formula>C214&gt;0</formula>
    </cfRule>
  </conditionalFormatting>
  <conditionalFormatting sqref="O214">
    <cfRule type="expression" dxfId="10899" priority="738" stopIfTrue="1">
      <formula>O208&gt;0</formula>
    </cfRule>
  </conditionalFormatting>
  <conditionalFormatting sqref="P214">
    <cfRule type="expression" dxfId="10898" priority="737">
      <formula>O208&gt;0</formula>
    </cfRule>
  </conditionalFormatting>
  <conditionalFormatting sqref="M204 I204 K204 G204">
    <cfRule type="cellIs" dxfId="10897" priority="736" stopIfTrue="1" operator="greaterThan">
      <formula>0</formula>
    </cfRule>
  </conditionalFormatting>
  <conditionalFormatting sqref="N204 F204 H204 J204 L204">
    <cfRule type="expression" dxfId="10896" priority="735" stopIfTrue="1">
      <formula>E204&gt;0</formula>
    </cfRule>
  </conditionalFormatting>
  <conditionalFormatting sqref="O204">
    <cfRule type="expression" dxfId="10895" priority="734" stopIfTrue="1">
      <formula>O198&gt;0</formula>
    </cfRule>
  </conditionalFormatting>
  <conditionalFormatting sqref="P204">
    <cfRule type="expression" dxfId="10894" priority="733">
      <formula>O198&gt;0</formula>
    </cfRule>
  </conditionalFormatting>
  <conditionalFormatting sqref="M204 I204 K204 C204 E204 G204">
    <cfRule type="cellIs" dxfId="10893" priority="732" stopIfTrue="1" operator="greaterThan">
      <formula>0</formula>
    </cfRule>
  </conditionalFormatting>
  <conditionalFormatting sqref="N204 D204 F204 H204 J204 L204">
    <cfRule type="expression" dxfId="10892" priority="731" stopIfTrue="1">
      <formula>C204&gt;0</formula>
    </cfRule>
  </conditionalFormatting>
  <conditionalFormatting sqref="O204">
    <cfRule type="expression" dxfId="10891" priority="730" stopIfTrue="1">
      <formula>O198&gt;0</formula>
    </cfRule>
  </conditionalFormatting>
  <conditionalFormatting sqref="P204">
    <cfRule type="expression" dxfId="10890" priority="729">
      <formula>O198&gt;0</formula>
    </cfRule>
  </conditionalFormatting>
  <conditionalFormatting sqref="M194 I194 K194 G194">
    <cfRule type="cellIs" dxfId="10889" priority="728" stopIfTrue="1" operator="greaterThan">
      <formula>0</formula>
    </cfRule>
  </conditionalFormatting>
  <conditionalFormatting sqref="N194 F194 H194 J194 L194">
    <cfRule type="expression" dxfId="10888" priority="727" stopIfTrue="1">
      <formula>E194&gt;0</formula>
    </cfRule>
  </conditionalFormatting>
  <conditionalFormatting sqref="O194">
    <cfRule type="expression" dxfId="10887" priority="726" stopIfTrue="1">
      <formula>O188&gt;0</formula>
    </cfRule>
  </conditionalFormatting>
  <conditionalFormatting sqref="P194">
    <cfRule type="expression" dxfId="10886" priority="725">
      <formula>O188&gt;0</formula>
    </cfRule>
  </conditionalFormatting>
  <conditionalFormatting sqref="M194 I194 K194 C194 E194 G194">
    <cfRule type="cellIs" dxfId="10885" priority="724" stopIfTrue="1" operator="greaterThan">
      <formula>0</formula>
    </cfRule>
  </conditionalFormatting>
  <conditionalFormatting sqref="N194 D194 F194 H194 J194 L194">
    <cfRule type="expression" dxfId="10884" priority="723" stopIfTrue="1">
      <formula>C194&gt;0</formula>
    </cfRule>
  </conditionalFormatting>
  <conditionalFormatting sqref="O194">
    <cfRule type="expression" dxfId="10883" priority="722" stopIfTrue="1">
      <formula>O188&gt;0</formula>
    </cfRule>
  </conditionalFormatting>
  <conditionalFormatting sqref="P194">
    <cfRule type="expression" dxfId="10882" priority="721">
      <formula>O188&gt;0</formula>
    </cfRule>
  </conditionalFormatting>
  <conditionalFormatting sqref="M184 I184 K184 G184">
    <cfRule type="cellIs" dxfId="10881" priority="720" stopIfTrue="1" operator="greaterThan">
      <formula>0</formula>
    </cfRule>
  </conditionalFormatting>
  <conditionalFormatting sqref="N184 F184 H184 J184 L184">
    <cfRule type="expression" dxfId="10880" priority="719" stopIfTrue="1">
      <formula>E184&gt;0</formula>
    </cfRule>
  </conditionalFormatting>
  <conditionalFormatting sqref="O184">
    <cfRule type="expression" dxfId="10879" priority="718" stopIfTrue="1">
      <formula>O178&gt;0</formula>
    </cfRule>
  </conditionalFormatting>
  <conditionalFormatting sqref="P184">
    <cfRule type="expression" dxfId="10878" priority="717">
      <formula>O178&gt;0</formula>
    </cfRule>
  </conditionalFormatting>
  <conditionalFormatting sqref="M184 I184 K184 C184 E184 G184">
    <cfRule type="cellIs" dxfId="10877" priority="716" stopIfTrue="1" operator="greaterThan">
      <formula>0</formula>
    </cfRule>
  </conditionalFormatting>
  <conditionalFormatting sqref="N184 D184 F184 H184 J184 L184">
    <cfRule type="expression" dxfId="10876" priority="715" stopIfTrue="1">
      <formula>C184&gt;0</formula>
    </cfRule>
  </conditionalFormatting>
  <conditionalFormatting sqref="O184">
    <cfRule type="expression" dxfId="10875" priority="714" stopIfTrue="1">
      <formula>O178&gt;0</formula>
    </cfRule>
  </conditionalFormatting>
  <conditionalFormatting sqref="P184">
    <cfRule type="expression" dxfId="10874" priority="713">
      <formula>O178&gt;0</formula>
    </cfRule>
  </conditionalFormatting>
  <conditionalFormatting sqref="I181 C181 E181 K181 M181 O181 G181">
    <cfRule type="cellIs" dxfId="10873" priority="712" stopIfTrue="1" operator="greaterThan">
      <formula>0</formula>
    </cfRule>
  </conditionalFormatting>
  <conditionalFormatting sqref="H181 D181 J181 L181 N181 P181 F181">
    <cfRule type="expression" dxfId="10872" priority="711" stopIfTrue="1">
      <formula>C181&gt;0</formula>
    </cfRule>
  </conditionalFormatting>
  <conditionalFormatting sqref="D183 F183 H183 J183 L183 N183 P183">
    <cfRule type="expression" dxfId="10871" priority="710" stopIfTrue="1">
      <formula>C181&gt;0</formula>
    </cfRule>
  </conditionalFormatting>
  <conditionalFormatting sqref="C182">
    <cfRule type="expression" dxfId="10870" priority="709">
      <formula>C181&gt;0</formula>
    </cfRule>
  </conditionalFormatting>
  <conditionalFormatting sqref="D182">
    <cfRule type="expression" dxfId="10869" priority="708">
      <formula>C181&gt;0</formula>
    </cfRule>
  </conditionalFormatting>
  <conditionalFormatting sqref="I183">
    <cfRule type="expression" dxfId="10868" priority="707">
      <formula>"i11&gt;0"</formula>
    </cfRule>
  </conditionalFormatting>
  <conditionalFormatting sqref="O183">
    <cfRule type="expression" dxfId="10867" priority="706">
      <formula>"o11&gt;0"</formula>
    </cfRule>
  </conditionalFormatting>
  <conditionalFormatting sqref="E182">
    <cfRule type="expression" dxfId="10866" priority="705">
      <formula>E181&gt;0</formula>
    </cfRule>
  </conditionalFormatting>
  <conditionalFormatting sqref="F182">
    <cfRule type="expression" dxfId="10865" priority="704">
      <formula>E181&gt;0</formula>
    </cfRule>
  </conditionalFormatting>
  <conditionalFormatting sqref="E183">
    <cfRule type="expression" dxfId="10864" priority="703">
      <formula>E181&gt;0</formula>
    </cfRule>
  </conditionalFormatting>
  <conditionalFormatting sqref="G182 I182 K182 M182 O182">
    <cfRule type="expression" dxfId="10863" priority="702">
      <formula>G181&gt;0</formula>
    </cfRule>
  </conditionalFormatting>
  <conditionalFormatting sqref="H182 J182 L182 N182 P182">
    <cfRule type="expression" dxfId="10862" priority="701">
      <formula>G181&gt;0</formula>
    </cfRule>
  </conditionalFormatting>
  <conditionalFormatting sqref="C183 G183 I183 K183 M183 O183">
    <cfRule type="expression" dxfId="10861" priority="700">
      <formula>C181&gt;0</formula>
    </cfRule>
  </conditionalFormatting>
  <conditionalFormatting sqref="O184">
    <cfRule type="expression" dxfId="10860" priority="699" stopIfTrue="1">
      <formula>O178&gt;0</formula>
    </cfRule>
  </conditionalFormatting>
  <conditionalFormatting sqref="P184">
    <cfRule type="expression" dxfId="10859" priority="698">
      <formula>O178&gt;0</formula>
    </cfRule>
  </conditionalFormatting>
  <conditionalFormatting sqref="M154 I154 K154 G154">
    <cfRule type="cellIs" dxfId="10858" priority="697" stopIfTrue="1" operator="greaterThan">
      <formula>0</formula>
    </cfRule>
  </conditionalFormatting>
  <conditionalFormatting sqref="N154 F154 H154 J154 L154">
    <cfRule type="expression" dxfId="10857" priority="696" stopIfTrue="1">
      <formula>E154&gt;0</formula>
    </cfRule>
  </conditionalFormatting>
  <conditionalFormatting sqref="O154">
    <cfRule type="expression" dxfId="10856" priority="695" stopIfTrue="1">
      <formula>O148&gt;0</formula>
    </cfRule>
  </conditionalFormatting>
  <conditionalFormatting sqref="P154">
    <cfRule type="expression" dxfId="10855" priority="694">
      <formula>O148&gt;0</formula>
    </cfRule>
  </conditionalFormatting>
  <conditionalFormatting sqref="M154 I154 K154 C154 E154 G154">
    <cfRule type="cellIs" dxfId="10854" priority="693" stopIfTrue="1" operator="greaterThan">
      <formula>0</formula>
    </cfRule>
  </conditionalFormatting>
  <conditionalFormatting sqref="N154 D154 F154 H154 J154 L154">
    <cfRule type="expression" dxfId="10853" priority="692" stopIfTrue="1">
      <formula>C154&gt;0</formula>
    </cfRule>
  </conditionalFormatting>
  <conditionalFormatting sqref="O154">
    <cfRule type="expression" dxfId="10852" priority="691" stopIfTrue="1">
      <formula>O148&gt;0</formula>
    </cfRule>
  </conditionalFormatting>
  <conditionalFormatting sqref="P154">
    <cfRule type="expression" dxfId="10851" priority="690">
      <formula>O148&gt;0</formula>
    </cfRule>
  </conditionalFormatting>
  <conditionalFormatting sqref="I151 C151 E151 K151 M151 O151 G151">
    <cfRule type="cellIs" dxfId="10850" priority="689" stopIfTrue="1" operator="greaterThan">
      <formula>0</formula>
    </cfRule>
  </conditionalFormatting>
  <conditionalFormatting sqref="H151 D151 J151 L151 N151 P151 F151">
    <cfRule type="expression" dxfId="10849" priority="688" stopIfTrue="1">
      <formula>C151&gt;0</formula>
    </cfRule>
  </conditionalFormatting>
  <conditionalFormatting sqref="D153 F153 H153 J153 L153 N153 P153">
    <cfRule type="expression" dxfId="10848" priority="687" stopIfTrue="1">
      <formula>C151&gt;0</formula>
    </cfRule>
  </conditionalFormatting>
  <conditionalFormatting sqref="C152">
    <cfRule type="expression" dxfId="10847" priority="686">
      <formula>C151&gt;0</formula>
    </cfRule>
  </conditionalFormatting>
  <conditionalFormatting sqref="D152">
    <cfRule type="expression" dxfId="10846" priority="685">
      <formula>C151&gt;0</formula>
    </cfRule>
  </conditionalFormatting>
  <conditionalFormatting sqref="I153">
    <cfRule type="expression" dxfId="10845" priority="684">
      <formula>"i11&gt;0"</formula>
    </cfRule>
  </conditionalFormatting>
  <conditionalFormatting sqref="O153">
    <cfRule type="expression" dxfId="10844" priority="683">
      <formula>"o11&gt;0"</formula>
    </cfRule>
  </conditionalFormatting>
  <conditionalFormatting sqref="E152">
    <cfRule type="expression" dxfId="10843" priority="682">
      <formula>E151&gt;0</formula>
    </cfRule>
  </conditionalFormatting>
  <conditionalFormatting sqref="F152">
    <cfRule type="expression" dxfId="10842" priority="681">
      <formula>E151&gt;0</formula>
    </cfRule>
  </conditionalFormatting>
  <conditionalFormatting sqref="E153">
    <cfRule type="expression" dxfId="10841" priority="680">
      <formula>E151&gt;0</formula>
    </cfRule>
  </conditionalFormatting>
  <conditionalFormatting sqref="G152 I152 K152 M152 O152">
    <cfRule type="expression" dxfId="10840" priority="679">
      <formula>G151&gt;0</formula>
    </cfRule>
  </conditionalFormatting>
  <conditionalFormatting sqref="H152 J152 L152 N152 P152">
    <cfRule type="expression" dxfId="10839" priority="678">
      <formula>G151&gt;0</formula>
    </cfRule>
  </conditionalFormatting>
  <conditionalFormatting sqref="C153 G153 I153 K153 M153 O153">
    <cfRule type="expression" dxfId="10838" priority="677">
      <formula>C151&gt;0</formula>
    </cfRule>
  </conditionalFormatting>
  <conditionalFormatting sqref="O154">
    <cfRule type="expression" dxfId="10837" priority="676" stopIfTrue="1">
      <formula>O148&gt;0</formula>
    </cfRule>
  </conditionalFormatting>
  <conditionalFormatting sqref="P154">
    <cfRule type="expression" dxfId="10836" priority="675">
      <formula>O148&gt;0</formula>
    </cfRule>
  </conditionalFormatting>
  <conditionalFormatting sqref="M144 I144 K144 G144">
    <cfRule type="cellIs" dxfId="10835" priority="674" stopIfTrue="1" operator="greaterThan">
      <formula>0</formula>
    </cfRule>
  </conditionalFormatting>
  <conditionalFormatting sqref="N144 F144 H144 J144 L144">
    <cfRule type="expression" dxfId="10834" priority="673" stopIfTrue="1">
      <formula>E144&gt;0</formula>
    </cfRule>
  </conditionalFormatting>
  <conditionalFormatting sqref="O144">
    <cfRule type="expression" dxfId="10833" priority="672" stopIfTrue="1">
      <formula>O138&gt;0</formula>
    </cfRule>
  </conditionalFormatting>
  <conditionalFormatting sqref="P144">
    <cfRule type="expression" dxfId="10832" priority="671">
      <formula>O138&gt;0</formula>
    </cfRule>
  </conditionalFormatting>
  <conditionalFormatting sqref="M144 I144 K144 C144 E144 G144">
    <cfRule type="cellIs" dxfId="10831" priority="670" stopIfTrue="1" operator="greaterThan">
      <formula>0</formula>
    </cfRule>
  </conditionalFormatting>
  <conditionalFormatting sqref="N144 D144 F144 H144 J144 L144">
    <cfRule type="expression" dxfId="10830" priority="669" stopIfTrue="1">
      <formula>C144&gt;0</formula>
    </cfRule>
  </conditionalFormatting>
  <conditionalFormatting sqref="O144">
    <cfRule type="expression" dxfId="10829" priority="668" stopIfTrue="1">
      <formula>O138&gt;0</formula>
    </cfRule>
  </conditionalFormatting>
  <conditionalFormatting sqref="P144">
    <cfRule type="expression" dxfId="10828" priority="667">
      <formula>O138&gt;0</formula>
    </cfRule>
  </conditionalFormatting>
  <conditionalFormatting sqref="I141 C141 E141 K141 M141 O141 G141">
    <cfRule type="cellIs" dxfId="10827" priority="666" stopIfTrue="1" operator="greaterThan">
      <formula>0</formula>
    </cfRule>
  </conditionalFormatting>
  <conditionalFormatting sqref="H141 D141 J141 L141 N141 P141 F141">
    <cfRule type="expression" dxfId="10826" priority="665" stopIfTrue="1">
      <formula>C141&gt;0</formula>
    </cfRule>
  </conditionalFormatting>
  <conditionalFormatting sqref="D143 F143 H143 J143 L143 N143 P143">
    <cfRule type="expression" dxfId="10825" priority="664" stopIfTrue="1">
      <formula>C141&gt;0</formula>
    </cfRule>
  </conditionalFormatting>
  <conditionalFormatting sqref="C142">
    <cfRule type="expression" dxfId="10824" priority="663">
      <formula>C141&gt;0</formula>
    </cfRule>
  </conditionalFormatting>
  <conditionalFormatting sqref="D142">
    <cfRule type="expression" dxfId="10823" priority="662">
      <formula>C141&gt;0</formula>
    </cfRule>
  </conditionalFormatting>
  <conditionalFormatting sqref="I143">
    <cfRule type="expression" dxfId="10822" priority="661">
      <formula>"i11&gt;0"</formula>
    </cfRule>
  </conditionalFormatting>
  <conditionalFormatting sqref="O143">
    <cfRule type="expression" dxfId="10821" priority="660">
      <formula>"o11&gt;0"</formula>
    </cfRule>
  </conditionalFormatting>
  <conditionalFormatting sqref="E142">
    <cfRule type="expression" dxfId="10820" priority="659">
      <formula>E141&gt;0</formula>
    </cfRule>
  </conditionalFormatting>
  <conditionalFormatting sqref="F142">
    <cfRule type="expression" dxfId="10819" priority="658">
      <formula>E141&gt;0</formula>
    </cfRule>
  </conditionalFormatting>
  <conditionalFormatting sqref="E143">
    <cfRule type="expression" dxfId="10818" priority="657">
      <formula>E141&gt;0</formula>
    </cfRule>
  </conditionalFormatting>
  <conditionalFormatting sqref="G142 I142 K142 M142 O142">
    <cfRule type="expression" dxfId="10817" priority="656">
      <formula>G141&gt;0</formula>
    </cfRule>
  </conditionalFormatting>
  <conditionalFormatting sqref="H142 J142 L142 N142 P142">
    <cfRule type="expression" dxfId="10816" priority="655">
      <formula>G141&gt;0</formula>
    </cfRule>
  </conditionalFormatting>
  <conditionalFormatting sqref="C143 G143 I143 K143 M143 O143">
    <cfRule type="expression" dxfId="10815" priority="654">
      <formula>C141&gt;0</formula>
    </cfRule>
  </conditionalFormatting>
  <conditionalFormatting sqref="O144">
    <cfRule type="expression" dxfId="10814" priority="653" stopIfTrue="1">
      <formula>O138&gt;0</formula>
    </cfRule>
  </conditionalFormatting>
  <conditionalFormatting sqref="P144">
    <cfRule type="expression" dxfId="10813" priority="652">
      <formula>O138&gt;0</formula>
    </cfRule>
  </conditionalFormatting>
  <conditionalFormatting sqref="M134 I134 K134 G134">
    <cfRule type="cellIs" dxfId="10812" priority="651" stopIfTrue="1" operator="greaterThan">
      <formula>0</formula>
    </cfRule>
  </conditionalFormatting>
  <conditionalFormatting sqref="N134 F134 H134 J134 L134">
    <cfRule type="expression" dxfId="10811" priority="650" stopIfTrue="1">
      <formula>E134&gt;0</formula>
    </cfRule>
  </conditionalFormatting>
  <conditionalFormatting sqref="O134">
    <cfRule type="expression" dxfId="10810" priority="649" stopIfTrue="1">
      <formula>O128&gt;0</formula>
    </cfRule>
  </conditionalFormatting>
  <conditionalFormatting sqref="P134">
    <cfRule type="expression" dxfId="10809" priority="648">
      <formula>O128&gt;0</formula>
    </cfRule>
  </conditionalFormatting>
  <conditionalFormatting sqref="M134 I134 K134 C134 E134 G134">
    <cfRule type="cellIs" dxfId="10808" priority="647" stopIfTrue="1" operator="greaterThan">
      <formula>0</formula>
    </cfRule>
  </conditionalFormatting>
  <conditionalFormatting sqref="N134 D134 F134 H134 J134 L134">
    <cfRule type="expression" dxfId="10807" priority="646" stopIfTrue="1">
      <formula>C134&gt;0</formula>
    </cfRule>
  </conditionalFormatting>
  <conditionalFormatting sqref="O134">
    <cfRule type="expression" dxfId="10806" priority="645" stopIfTrue="1">
      <formula>O128&gt;0</formula>
    </cfRule>
  </conditionalFormatting>
  <conditionalFormatting sqref="P134">
    <cfRule type="expression" dxfId="10805" priority="644">
      <formula>O128&gt;0</formula>
    </cfRule>
  </conditionalFormatting>
  <conditionalFormatting sqref="I131 C131 E131 K131 M131 O131 G131">
    <cfRule type="cellIs" dxfId="10804" priority="643" stopIfTrue="1" operator="greaterThan">
      <formula>0</formula>
    </cfRule>
  </conditionalFormatting>
  <conditionalFormatting sqref="H131 D131 J131 L131 N131 P131 F131">
    <cfRule type="expression" dxfId="10803" priority="642" stopIfTrue="1">
      <formula>C131&gt;0</formula>
    </cfRule>
  </conditionalFormatting>
  <conditionalFormatting sqref="D133 F133 H133 J133 L133 N133 P133">
    <cfRule type="expression" dxfId="10802" priority="641" stopIfTrue="1">
      <formula>C131&gt;0</formula>
    </cfRule>
  </conditionalFormatting>
  <conditionalFormatting sqref="C132">
    <cfRule type="expression" dxfId="10801" priority="640">
      <formula>C131&gt;0</formula>
    </cfRule>
  </conditionalFormatting>
  <conditionalFormatting sqref="D132">
    <cfRule type="expression" dxfId="10800" priority="639">
      <formula>C131&gt;0</formula>
    </cfRule>
  </conditionalFormatting>
  <conditionalFormatting sqref="I133">
    <cfRule type="expression" dxfId="10799" priority="638">
      <formula>"i11&gt;0"</formula>
    </cfRule>
  </conditionalFormatting>
  <conditionalFormatting sqref="O133">
    <cfRule type="expression" dxfId="10798" priority="637">
      <formula>"o11&gt;0"</formula>
    </cfRule>
  </conditionalFormatting>
  <conditionalFormatting sqref="E132">
    <cfRule type="expression" dxfId="10797" priority="636">
      <formula>E131&gt;0</formula>
    </cfRule>
  </conditionalFormatting>
  <conditionalFormatting sqref="F132">
    <cfRule type="expression" dxfId="10796" priority="635">
      <formula>E131&gt;0</formula>
    </cfRule>
  </conditionalFormatting>
  <conditionalFormatting sqref="E133">
    <cfRule type="expression" dxfId="10795" priority="634">
      <formula>E131&gt;0</formula>
    </cfRule>
  </conditionalFormatting>
  <conditionalFormatting sqref="G132 I132 K132 M132 O132">
    <cfRule type="expression" dxfId="10794" priority="633">
      <formula>G131&gt;0</formula>
    </cfRule>
  </conditionalFormatting>
  <conditionalFormatting sqref="H132 J132 L132 N132 P132">
    <cfRule type="expression" dxfId="10793" priority="632">
      <formula>G131&gt;0</formula>
    </cfRule>
  </conditionalFormatting>
  <conditionalFormatting sqref="C133 G133 I133 K133 M133 O133">
    <cfRule type="expression" dxfId="10792" priority="631">
      <formula>C131&gt;0</formula>
    </cfRule>
  </conditionalFormatting>
  <conditionalFormatting sqref="O134">
    <cfRule type="expression" dxfId="10791" priority="630" stopIfTrue="1">
      <formula>O128&gt;0</formula>
    </cfRule>
  </conditionalFormatting>
  <conditionalFormatting sqref="P134">
    <cfRule type="expression" dxfId="10790" priority="629">
      <formula>O128&gt;0</formula>
    </cfRule>
  </conditionalFormatting>
  <conditionalFormatting sqref="M124 I124 K124 G124">
    <cfRule type="cellIs" dxfId="10789" priority="628" stopIfTrue="1" operator="greaterThan">
      <formula>0</formula>
    </cfRule>
  </conditionalFormatting>
  <conditionalFormatting sqref="N124 F124 H124 J124 L124">
    <cfRule type="expression" dxfId="10788" priority="627" stopIfTrue="1">
      <formula>E124&gt;0</formula>
    </cfRule>
  </conditionalFormatting>
  <conditionalFormatting sqref="O124">
    <cfRule type="expression" dxfId="10787" priority="626" stopIfTrue="1">
      <formula>O118&gt;0</formula>
    </cfRule>
  </conditionalFormatting>
  <conditionalFormatting sqref="P124">
    <cfRule type="expression" dxfId="10786" priority="625">
      <formula>O118&gt;0</formula>
    </cfRule>
  </conditionalFormatting>
  <conditionalFormatting sqref="M124 I124 K124 C124 E124 G124">
    <cfRule type="cellIs" dxfId="10785" priority="624" stopIfTrue="1" operator="greaterThan">
      <formula>0</formula>
    </cfRule>
  </conditionalFormatting>
  <conditionalFormatting sqref="N124 D124 F124 H124 J124 L124">
    <cfRule type="expression" dxfId="10784" priority="623" stopIfTrue="1">
      <formula>C124&gt;0</formula>
    </cfRule>
  </conditionalFormatting>
  <conditionalFormatting sqref="O124">
    <cfRule type="expression" dxfId="10783" priority="622" stopIfTrue="1">
      <formula>O118&gt;0</formula>
    </cfRule>
  </conditionalFormatting>
  <conditionalFormatting sqref="P124">
    <cfRule type="expression" dxfId="10782" priority="621">
      <formula>O118&gt;0</formula>
    </cfRule>
  </conditionalFormatting>
  <conditionalFormatting sqref="I121 C121 E121 K121 M121 O121 G121">
    <cfRule type="cellIs" dxfId="10781" priority="620" stopIfTrue="1" operator="greaterThan">
      <formula>0</formula>
    </cfRule>
  </conditionalFormatting>
  <conditionalFormatting sqref="H121 D121 J121 L121 N121 P121 F121">
    <cfRule type="expression" dxfId="10780" priority="619" stopIfTrue="1">
      <formula>C121&gt;0</formula>
    </cfRule>
  </conditionalFormatting>
  <conditionalFormatting sqref="D123 F123 H123 J123 L123 N123 P123">
    <cfRule type="expression" dxfId="10779" priority="618" stopIfTrue="1">
      <formula>C121&gt;0</formula>
    </cfRule>
  </conditionalFormatting>
  <conditionalFormatting sqref="C122">
    <cfRule type="expression" dxfId="10778" priority="617">
      <formula>C121&gt;0</formula>
    </cfRule>
  </conditionalFormatting>
  <conditionalFormatting sqref="D122">
    <cfRule type="expression" dxfId="10777" priority="616">
      <formula>C121&gt;0</formula>
    </cfRule>
  </conditionalFormatting>
  <conditionalFormatting sqref="I123">
    <cfRule type="expression" dxfId="10776" priority="615">
      <formula>"i11&gt;0"</formula>
    </cfRule>
  </conditionalFormatting>
  <conditionalFormatting sqref="O123">
    <cfRule type="expression" dxfId="10775" priority="614">
      <formula>"o11&gt;0"</formula>
    </cfRule>
  </conditionalFormatting>
  <conditionalFormatting sqref="E122">
    <cfRule type="expression" dxfId="10774" priority="613">
      <formula>E121&gt;0</formula>
    </cfRule>
  </conditionalFormatting>
  <conditionalFormatting sqref="F122">
    <cfRule type="expression" dxfId="10773" priority="612">
      <formula>E121&gt;0</formula>
    </cfRule>
  </conditionalFormatting>
  <conditionalFormatting sqref="E123">
    <cfRule type="expression" dxfId="10772" priority="611">
      <formula>E121&gt;0</formula>
    </cfRule>
  </conditionalFormatting>
  <conditionalFormatting sqref="G122 I122 K122 M122 O122">
    <cfRule type="expression" dxfId="10771" priority="610">
      <formula>G121&gt;0</formula>
    </cfRule>
  </conditionalFormatting>
  <conditionalFormatting sqref="H122 J122 L122 N122 P122">
    <cfRule type="expression" dxfId="10770" priority="609">
      <formula>G121&gt;0</formula>
    </cfRule>
  </conditionalFormatting>
  <conditionalFormatting sqref="C123 G123 I123 K123 M123 O123">
    <cfRule type="expression" dxfId="10769" priority="608">
      <formula>C121&gt;0</formula>
    </cfRule>
  </conditionalFormatting>
  <conditionalFormatting sqref="O124">
    <cfRule type="expression" dxfId="10768" priority="607" stopIfTrue="1">
      <formula>O118&gt;0</formula>
    </cfRule>
  </conditionalFormatting>
  <conditionalFormatting sqref="P124">
    <cfRule type="expression" dxfId="10767" priority="606">
      <formula>O118&gt;0</formula>
    </cfRule>
  </conditionalFormatting>
  <conditionalFormatting sqref="M114 I114 K114 G114">
    <cfRule type="cellIs" dxfId="10766" priority="605" stopIfTrue="1" operator="greaterThan">
      <formula>0</formula>
    </cfRule>
  </conditionalFormatting>
  <conditionalFormatting sqref="N114 F114 H114 J114 L114">
    <cfRule type="expression" dxfId="10765" priority="604" stopIfTrue="1">
      <formula>E114&gt;0</formula>
    </cfRule>
  </conditionalFormatting>
  <conditionalFormatting sqref="O114">
    <cfRule type="expression" dxfId="10764" priority="603" stopIfTrue="1">
      <formula>O108&gt;0</formula>
    </cfRule>
  </conditionalFormatting>
  <conditionalFormatting sqref="P114">
    <cfRule type="expression" dxfId="10763" priority="602">
      <formula>O108&gt;0</formula>
    </cfRule>
  </conditionalFormatting>
  <conditionalFormatting sqref="M114 I114 K114 C114 E114 G114">
    <cfRule type="cellIs" dxfId="10762" priority="601" stopIfTrue="1" operator="greaterThan">
      <formula>0</formula>
    </cfRule>
  </conditionalFormatting>
  <conditionalFormatting sqref="N114 D114 F114 H114 J114 L114">
    <cfRule type="expression" dxfId="10761" priority="600" stopIfTrue="1">
      <formula>C114&gt;0</formula>
    </cfRule>
  </conditionalFormatting>
  <conditionalFormatting sqref="O114">
    <cfRule type="expression" dxfId="10760" priority="599" stopIfTrue="1">
      <formula>O108&gt;0</formula>
    </cfRule>
  </conditionalFormatting>
  <conditionalFormatting sqref="P114">
    <cfRule type="expression" dxfId="10759" priority="598">
      <formula>O108&gt;0</formula>
    </cfRule>
  </conditionalFormatting>
  <conditionalFormatting sqref="I111 C111 E111 K111 M111 O111 G111">
    <cfRule type="cellIs" dxfId="10758" priority="597" stopIfTrue="1" operator="greaterThan">
      <formula>0</formula>
    </cfRule>
  </conditionalFormatting>
  <conditionalFormatting sqref="H111 D111 J111 L111 N111 P111 F111">
    <cfRule type="expression" dxfId="10757" priority="596" stopIfTrue="1">
      <formula>C111&gt;0</formula>
    </cfRule>
  </conditionalFormatting>
  <conditionalFormatting sqref="D113 F113 H113 J113 L113 N113 P113">
    <cfRule type="expression" dxfId="10756" priority="595" stopIfTrue="1">
      <formula>C111&gt;0</formula>
    </cfRule>
  </conditionalFormatting>
  <conditionalFormatting sqref="C112">
    <cfRule type="expression" dxfId="10755" priority="594">
      <formula>C111&gt;0</formula>
    </cfRule>
  </conditionalFormatting>
  <conditionalFormatting sqref="D112">
    <cfRule type="expression" dxfId="10754" priority="593">
      <formula>C111&gt;0</formula>
    </cfRule>
  </conditionalFormatting>
  <conditionalFormatting sqref="I113">
    <cfRule type="expression" dxfId="10753" priority="592">
      <formula>"i11&gt;0"</formula>
    </cfRule>
  </conditionalFormatting>
  <conditionalFormatting sqref="O113">
    <cfRule type="expression" dxfId="10752" priority="591">
      <formula>"o11&gt;0"</formula>
    </cfRule>
  </conditionalFormatting>
  <conditionalFormatting sqref="E112">
    <cfRule type="expression" dxfId="10751" priority="590">
      <formula>E111&gt;0</formula>
    </cfRule>
  </conditionalFormatting>
  <conditionalFormatting sqref="F112">
    <cfRule type="expression" dxfId="10750" priority="589">
      <formula>E111&gt;0</formula>
    </cfRule>
  </conditionalFormatting>
  <conditionalFormatting sqref="E113">
    <cfRule type="expression" dxfId="10749" priority="588">
      <formula>E111&gt;0</formula>
    </cfRule>
  </conditionalFormatting>
  <conditionalFormatting sqref="G112 I112 K112 M112 O112">
    <cfRule type="expression" dxfId="10748" priority="587">
      <formula>G111&gt;0</formula>
    </cfRule>
  </conditionalFormatting>
  <conditionalFormatting sqref="H112 J112 L112 N112 P112">
    <cfRule type="expression" dxfId="10747" priority="586">
      <formula>G111&gt;0</formula>
    </cfRule>
  </conditionalFormatting>
  <conditionalFormatting sqref="C113 G113 I113 K113 M113 O113">
    <cfRule type="expression" dxfId="10746" priority="585">
      <formula>C111&gt;0</formula>
    </cfRule>
  </conditionalFormatting>
  <conditionalFormatting sqref="O114">
    <cfRule type="expression" dxfId="10745" priority="584" stopIfTrue="1">
      <formula>O108&gt;0</formula>
    </cfRule>
  </conditionalFormatting>
  <conditionalFormatting sqref="P114">
    <cfRule type="expression" dxfId="10744" priority="583">
      <formula>O108&gt;0</formula>
    </cfRule>
  </conditionalFormatting>
  <conditionalFormatting sqref="M104 I104 K104 G104">
    <cfRule type="cellIs" dxfId="10743" priority="582" stopIfTrue="1" operator="greaterThan">
      <formula>0</formula>
    </cfRule>
  </conditionalFormatting>
  <conditionalFormatting sqref="N104 F104 H104 J104 L104">
    <cfRule type="expression" dxfId="10742" priority="581" stopIfTrue="1">
      <formula>E104&gt;0</formula>
    </cfRule>
  </conditionalFormatting>
  <conditionalFormatting sqref="O104">
    <cfRule type="expression" dxfId="10741" priority="580" stopIfTrue="1">
      <formula>O98&gt;0</formula>
    </cfRule>
  </conditionalFormatting>
  <conditionalFormatting sqref="P104">
    <cfRule type="expression" dxfId="10740" priority="579">
      <formula>O98&gt;0</formula>
    </cfRule>
  </conditionalFormatting>
  <conditionalFormatting sqref="M104 I104 K104 C104 E104 G104">
    <cfRule type="cellIs" dxfId="10739" priority="578" stopIfTrue="1" operator="greaterThan">
      <formula>0</formula>
    </cfRule>
  </conditionalFormatting>
  <conditionalFormatting sqref="N104 D104 F104 H104 J104 L104">
    <cfRule type="expression" dxfId="10738" priority="577" stopIfTrue="1">
      <formula>C104&gt;0</formula>
    </cfRule>
  </conditionalFormatting>
  <conditionalFormatting sqref="O104">
    <cfRule type="expression" dxfId="10737" priority="576" stopIfTrue="1">
      <formula>O98&gt;0</formula>
    </cfRule>
  </conditionalFormatting>
  <conditionalFormatting sqref="P104">
    <cfRule type="expression" dxfId="10736" priority="575">
      <formula>O98&gt;0</formula>
    </cfRule>
  </conditionalFormatting>
  <conditionalFormatting sqref="I101 C101 E101 K101 M101 O101 G101">
    <cfRule type="cellIs" dxfId="10735" priority="574" stopIfTrue="1" operator="greaterThan">
      <formula>0</formula>
    </cfRule>
  </conditionalFormatting>
  <conditionalFormatting sqref="H101 D101 J101 L101 N101 P101 F101">
    <cfRule type="expression" dxfId="10734" priority="573" stopIfTrue="1">
      <formula>C101&gt;0</formula>
    </cfRule>
  </conditionalFormatting>
  <conditionalFormatting sqref="D103 F103 H103 J103 L103 N103 P103">
    <cfRule type="expression" dxfId="10733" priority="572" stopIfTrue="1">
      <formula>C101&gt;0</formula>
    </cfRule>
  </conditionalFormatting>
  <conditionalFormatting sqref="C102">
    <cfRule type="expression" dxfId="10732" priority="571">
      <formula>C101&gt;0</formula>
    </cfRule>
  </conditionalFormatting>
  <conditionalFormatting sqref="D102">
    <cfRule type="expression" dxfId="10731" priority="570">
      <formula>C101&gt;0</formula>
    </cfRule>
  </conditionalFormatting>
  <conditionalFormatting sqref="I103">
    <cfRule type="expression" dxfId="10730" priority="569">
      <formula>"i11&gt;0"</formula>
    </cfRule>
  </conditionalFormatting>
  <conditionalFormatting sqref="O103">
    <cfRule type="expression" dxfId="10729" priority="568">
      <formula>"o11&gt;0"</formula>
    </cfRule>
  </conditionalFormatting>
  <conditionalFormatting sqref="E102">
    <cfRule type="expression" dxfId="10728" priority="567">
      <formula>E101&gt;0</formula>
    </cfRule>
  </conditionalFormatting>
  <conditionalFormatting sqref="F102">
    <cfRule type="expression" dxfId="10727" priority="566">
      <formula>E101&gt;0</formula>
    </cfRule>
  </conditionalFormatting>
  <conditionalFormatting sqref="E103">
    <cfRule type="expression" dxfId="10726" priority="565">
      <formula>E101&gt;0</formula>
    </cfRule>
  </conditionalFormatting>
  <conditionalFormatting sqref="G102 I102 K102 M102 O102">
    <cfRule type="expression" dxfId="10725" priority="564">
      <formula>G101&gt;0</formula>
    </cfRule>
  </conditionalFormatting>
  <conditionalFormatting sqref="H102 J102 L102 N102 P102">
    <cfRule type="expression" dxfId="10724" priority="563">
      <formula>G101&gt;0</formula>
    </cfRule>
  </conditionalFormatting>
  <conditionalFormatting sqref="C103 G103 I103 K103 M103 O103">
    <cfRule type="expression" dxfId="10723" priority="562">
      <formula>C101&gt;0</formula>
    </cfRule>
  </conditionalFormatting>
  <conditionalFormatting sqref="O104">
    <cfRule type="expression" dxfId="10722" priority="561" stopIfTrue="1">
      <formula>O98&gt;0</formula>
    </cfRule>
  </conditionalFormatting>
  <conditionalFormatting sqref="P104">
    <cfRule type="expression" dxfId="10721" priority="560">
      <formula>O98&gt;0</formula>
    </cfRule>
  </conditionalFormatting>
  <conditionalFormatting sqref="M94 I94 K94 G94">
    <cfRule type="cellIs" dxfId="10720" priority="559" stopIfTrue="1" operator="greaterThan">
      <formula>0</formula>
    </cfRule>
  </conditionalFormatting>
  <conditionalFormatting sqref="N94 F94 H94 J94 L94">
    <cfRule type="expression" dxfId="10719" priority="558" stopIfTrue="1">
      <formula>E94&gt;0</formula>
    </cfRule>
  </conditionalFormatting>
  <conditionalFormatting sqref="O94">
    <cfRule type="expression" dxfId="10718" priority="557" stopIfTrue="1">
      <formula>O88&gt;0</formula>
    </cfRule>
  </conditionalFormatting>
  <conditionalFormatting sqref="P94">
    <cfRule type="expression" dxfId="10717" priority="556">
      <formula>O88&gt;0</formula>
    </cfRule>
  </conditionalFormatting>
  <conditionalFormatting sqref="M94 I94 K94 C94 E94 G94">
    <cfRule type="cellIs" dxfId="10716" priority="555" stopIfTrue="1" operator="greaterThan">
      <formula>0</formula>
    </cfRule>
  </conditionalFormatting>
  <conditionalFormatting sqref="N94 D94 F94 H94 J94 L94">
    <cfRule type="expression" dxfId="10715" priority="554" stopIfTrue="1">
      <formula>C94&gt;0</formula>
    </cfRule>
  </conditionalFormatting>
  <conditionalFormatting sqref="O94">
    <cfRule type="expression" dxfId="10714" priority="553" stopIfTrue="1">
      <formula>O88&gt;0</formula>
    </cfRule>
  </conditionalFormatting>
  <conditionalFormatting sqref="P94">
    <cfRule type="expression" dxfId="10713" priority="552">
      <formula>O88&gt;0</formula>
    </cfRule>
  </conditionalFormatting>
  <conditionalFormatting sqref="I91 C91 E91 K91 M91 O91 G91">
    <cfRule type="cellIs" dxfId="10712" priority="551" stopIfTrue="1" operator="greaterThan">
      <formula>0</formula>
    </cfRule>
  </conditionalFormatting>
  <conditionalFormatting sqref="H91 D91 J91 L91 N91 P91 F91">
    <cfRule type="expression" dxfId="10711" priority="550" stopIfTrue="1">
      <formula>C91&gt;0</formula>
    </cfRule>
  </conditionalFormatting>
  <conditionalFormatting sqref="D93 F93 H93 J93 L93 N93 P93">
    <cfRule type="expression" dxfId="10710" priority="549" stopIfTrue="1">
      <formula>C91&gt;0</formula>
    </cfRule>
  </conditionalFormatting>
  <conditionalFormatting sqref="C92">
    <cfRule type="expression" dxfId="10709" priority="548">
      <formula>C91&gt;0</formula>
    </cfRule>
  </conditionalFormatting>
  <conditionalFormatting sqref="D92">
    <cfRule type="expression" dxfId="10708" priority="547">
      <formula>C91&gt;0</formula>
    </cfRule>
  </conditionalFormatting>
  <conditionalFormatting sqref="I93">
    <cfRule type="expression" dxfId="10707" priority="546">
      <formula>"i11&gt;0"</formula>
    </cfRule>
  </conditionalFormatting>
  <conditionalFormatting sqref="O93">
    <cfRule type="expression" dxfId="10706" priority="545">
      <formula>"o11&gt;0"</formula>
    </cfRule>
  </conditionalFormatting>
  <conditionalFormatting sqref="E92">
    <cfRule type="expression" dxfId="10705" priority="544">
      <formula>E91&gt;0</formula>
    </cfRule>
  </conditionalFormatting>
  <conditionalFormatting sqref="F92">
    <cfRule type="expression" dxfId="10704" priority="543">
      <formula>E91&gt;0</formula>
    </cfRule>
  </conditionalFormatting>
  <conditionalFormatting sqref="E93">
    <cfRule type="expression" dxfId="10703" priority="542">
      <formula>E91&gt;0</formula>
    </cfRule>
  </conditionalFormatting>
  <conditionalFormatting sqref="G92 I92 K92 M92 O92">
    <cfRule type="expression" dxfId="10702" priority="541">
      <formula>G91&gt;0</formula>
    </cfRule>
  </conditionalFormatting>
  <conditionalFormatting sqref="H92 J92 L92 N92 P92">
    <cfRule type="expression" dxfId="10701" priority="540">
      <formula>G91&gt;0</formula>
    </cfRule>
  </conditionalFormatting>
  <conditionalFormatting sqref="C93 G93 I93 K93 M93 O93">
    <cfRule type="expression" dxfId="10700" priority="539">
      <formula>C91&gt;0</formula>
    </cfRule>
  </conditionalFormatting>
  <conditionalFormatting sqref="O94">
    <cfRule type="expression" dxfId="10699" priority="538" stopIfTrue="1">
      <formula>O88&gt;0</formula>
    </cfRule>
  </conditionalFormatting>
  <conditionalFormatting sqref="P94">
    <cfRule type="expression" dxfId="10698" priority="537">
      <formula>O88&gt;0</formula>
    </cfRule>
  </conditionalFormatting>
  <conditionalFormatting sqref="M84 I84 K84 G84">
    <cfRule type="cellIs" dxfId="10697" priority="536" stopIfTrue="1" operator="greaterThan">
      <formula>0</formula>
    </cfRule>
  </conditionalFormatting>
  <conditionalFormatting sqref="N84 F84 H84 J84 L84">
    <cfRule type="expression" dxfId="10696" priority="535" stopIfTrue="1">
      <formula>E84&gt;0</formula>
    </cfRule>
  </conditionalFormatting>
  <conditionalFormatting sqref="O84">
    <cfRule type="expression" dxfId="10695" priority="534" stopIfTrue="1">
      <formula>O78&gt;0</formula>
    </cfRule>
  </conditionalFormatting>
  <conditionalFormatting sqref="P84">
    <cfRule type="expression" dxfId="10694" priority="533">
      <formula>O78&gt;0</formula>
    </cfRule>
  </conditionalFormatting>
  <conditionalFormatting sqref="M84 I84 K84 C84 E84 G84">
    <cfRule type="cellIs" dxfId="10693" priority="532" stopIfTrue="1" operator="greaterThan">
      <formula>0</formula>
    </cfRule>
  </conditionalFormatting>
  <conditionalFormatting sqref="N84 D84 F84 H84 J84 L84">
    <cfRule type="expression" dxfId="10692" priority="531" stopIfTrue="1">
      <formula>C84&gt;0</formula>
    </cfRule>
  </conditionalFormatting>
  <conditionalFormatting sqref="O84">
    <cfRule type="expression" dxfId="10691" priority="530" stopIfTrue="1">
      <formula>O78&gt;0</formula>
    </cfRule>
  </conditionalFormatting>
  <conditionalFormatting sqref="P84">
    <cfRule type="expression" dxfId="10690" priority="529">
      <formula>O78&gt;0</formula>
    </cfRule>
  </conditionalFormatting>
  <conditionalFormatting sqref="I81 C81 E81 K81 M81 O81 G81">
    <cfRule type="cellIs" dxfId="10689" priority="528" stopIfTrue="1" operator="greaterThan">
      <formula>0</formula>
    </cfRule>
  </conditionalFormatting>
  <conditionalFormatting sqref="H81 D81 J81 L81 N81 P81 F81">
    <cfRule type="expression" dxfId="10688" priority="527" stopIfTrue="1">
      <formula>C81&gt;0</formula>
    </cfRule>
  </conditionalFormatting>
  <conditionalFormatting sqref="D83 F83 H83 J83 L83 N83 P83">
    <cfRule type="expression" dxfId="10687" priority="526" stopIfTrue="1">
      <formula>C81&gt;0</formula>
    </cfRule>
  </conditionalFormatting>
  <conditionalFormatting sqref="C82">
    <cfRule type="expression" dxfId="10686" priority="525">
      <formula>C81&gt;0</formula>
    </cfRule>
  </conditionalFormatting>
  <conditionalFormatting sqref="D82">
    <cfRule type="expression" dxfId="10685" priority="524">
      <formula>C81&gt;0</formula>
    </cfRule>
  </conditionalFormatting>
  <conditionalFormatting sqref="I83">
    <cfRule type="expression" dxfId="10684" priority="523">
      <formula>"i11&gt;0"</formula>
    </cfRule>
  </conditionalFormatting>
  <conditionalFormatting sqref="O83">
    <cfRule type="expression" dxfId="10683" priority="522">
      <formula>"o11&gt;0"</formula>
    </cfRule>
  </conditionalFormatting>
  <conditionalFormatting sqref="E82">
    <cfRule type="expression" dxfId="10682" priority="521">
      <formula>E81&gt;0</formula>
    </cfRule>
  </conditionalFormatting>
  <conditionalFormatting sqref="F82">
    <cfRule type="expression" dxfId="10681" priority="520">
      <formula>E81&gt;0</formula>
    </cfRule>
  </conditionalFormatting>
  <conditionalFormatting sqref="E83">
    <cfRule type="expression" dxfId="10680" priority="519">
      <formula>E81&gt;0</formula>
    </cfRule>
  </conditionalFormatting>
  <conditionalFormatting sqref="G82 I82 K82 M82 O82">
    <cfRule type="expression" dxfId="10679" priority="518">
      <formula>G81&gt;0</formula>
    </cfRule>
  </conditionalFormatting>
  <conditionalFormatting sqref="H82 J82 L82 N82 P82">
    <cfRule type="expression" dxfId="10678" priority="517">
      <formula>G81&gt;0</formula>
    </cfRule>
  </conditionalFormatting>
  <conditionalFormatting sqref="C83 G83 I83 K83 M83 O83">
    <cfRule type="expression" dxfId="10677" priority="516">
      <formula>C81&gt;0</formula>
    </cfRule>
  </conditionalFormatting>
  <conditionalFormatting sqref="O84">
    <cfRule type="expression" dxfId="10676" priority="515" stopIfTrue="1">
      <formula>O78&gt;0</formula>
    </cfRule>
  </conditionalFormatting>
  <conditionalFormatting sqref="P84">
    <cfRule type="expression" dxfId="10675" priority="514">
      <formula>O78&gt;0</formula>
    </cfRule>
  </conditionalFormatting>
  <conditionalFormatting sqref="M74 I74 K74 G74">
    <cfRule type="cellIs" dxfId="10674" priority="513" stopIfTrue="1" operator="greaterThan">
      <formula>0</formula>
    </cfRule>
  </conditionalFormatting>
  <conditionalFormatting sqref="N74 F74 H74 J74 L74">
    <cfRule type="expression" dxfId="10673" priority="512" stopIfTrue="1">
      <formula>E74&gt;0</formula>
    </cfRule>
  </conditionalFormatting>
  <conditionalFormatting sqref="O74">
    <cfRule type="expression" dxfId="10672" priority="511" stopIfTrue="1">
      <formula>O68&gt;0</formula>
    </cfRule>
  </conditionalFormatting>
  <conditionalFormatting sqref="P74">
    <cfRule type="expression" dxfId="10671" priority="510">
      <formula>O68&gt;0</formula>
    </cfRule>
  </conditionalFormatting>
  <conditionalFormatting sqref="M74 I74 K74 C74 E74 G74">
    <cfRule type="cellIs" dxfId="10670" priority="509" stopIfTrue="1" operator="greaterThan">
      <formula>0</formula>
    </cfRule>
  </conditionalFormatting>
  <conditionalFormatting sqref="N74 D74 F74 H74 J74 L74">
    <cfRule type="expression" dxfId="10669" priority="508" stopIfTrue="1">
      <formula>C74&gt;0</formula>
    </cfRule>
  </conditionalFormatting>
  <conditionalFormatting sqref="O74">
    <cfRule type="expression" dxfId="10668" priority="507" stopIfTrue="1">
      <formula>O68&gt;0</formula>
    </cfRule>
  </conditionalFormatting>
  <conditionalFormatting sqref="P74">
    <cfRule type="expression" dxfId="10667" priority="506">
      <formula>O68&gt;0</formula>
    </cfRule>
  </conditionalFormatting>
  <conditionalFormatting sqref="I71 C71 E71 K71 M71 O71 G71">
    <cfRule type="cellIs" dxfId="10666" priority="505" stopIfTrue="1" operator="greaterThan">
      <formula>0</formula>
    </cfRule>
  </conditionalFormatting>
  <conditionalFormatting sqref="H71 D71 J71 L71 N71 P71 F71">
    <cfRule type="expression" dxfId="10665" priority="504" stopIfTrue="1">
      <formula>C71&gt;0</formula>
    </cfRule>
  </conditionalFormatting>
  <conditionalFormatting sqref="D73 F73 H73 J73 L73 N73 P73">
    <cfRule type="expression" dxfId="10664" priority="503" stopIfTrue="1">
      <formula>C71&gt;0</formula>
    </cfRule>
  </conditionalFormatting>
  <conditionalFormatting sqref="C72">
    <cfRule type="expression" dxfId="10663" priority="502">
      <formula>C71&gt;0</formula>
    </cfRule>
  </conditionalFormatting>
  <conditionalFormatting sqref="D72">
    <cfRule type="expression" dxfId="10662" priority="501">
      <formula>C71&gt;0</formula>
    </cfRule>
  </conditionalFormatting>
  <conditionalFormatting sqref="I73">
    <cfRule type="expression" dxfId="10661" priority="500">
      <formula>"i11&gt;0"</formula>
    </cfRule>
  </conditionalFormatting>
  <conditionalFormatting sqref="O73">
    <cfRule type="expression" dxfId="10660" priority="499">
      <formula>"o11&gt;0"</formula>
    </cfRule>
  </conditionalFormatting>
  <conditionalFormatting sqref="E72">
    <cfRule type="expression" dxfId="10659" priority="498">
      <formula>E71&gt;0</formula>
    </cfRule>
  </conditionalFormatting>
  <conditionalFormatting sqref="F72">
    <cfRule type="expression" dxfId="10658" priority="497">
      <formula>E71&gt;0</formula>
    </cfRule>
  </conditionalFormatting>
  <conditionalFormatting sqref="E73">
    <cfRule type="expression" dxfId="10657" priority="496">
      <formula>E71&gt;0</formula>
    </cfRule>
  </conditionalFormatting>
  <conditionalFormatting sqref="G72 I72 K72 M72 O72">
    <cfRule type="expression" dxfId="10656" priority="495">
      <formula>G71&gt;0</formula>
    </cfRule>
  </conditionalFormatting>
  <conditionalFormatting sqref="H72 J72 L72 N72 P72">
    <cfRule type="expression" dxfId="10655" priority="494">
      <formula>G71&gt;0</formula>
    </cfRule>
  </conditionalFormatting>
  <conditionalFormatting sqref="C73 G73 I73 K73 M73 O73">
    <cfRule type="expression" dxfId="10654" priority="493">
      <formula>C71&gt;0</formula>
    </cfRule>
  </conditionalFormatting>
  <conditionalFormatting sqref="O74">
    <cfRule type="expression" dxfId="10653" priority="492" stopIfTrue="1">
      <formula>O68&gt;0</formula>
    </cfRule>
  </conditionalFormatting>
  <conditionalFormatting sqref="P74">
    <cfRule type="expression" dxfId="10652" priority="491">
      <formula>O68&gt;0</formula>
    </cfRule>
  </conditionalFormatting>
  <conditionalFormatting sqref="M64 I64 K64 G64">
    <cfRule type="cellIs" dxfId="10651" priority="490" stopIfTrue="1" operator="greaterThan">
      <formula>0</formula>
    </cfRule>
  </conditionalFormatting>
  <conditionalFormatting sqref="N64 F64 H64 J64 L64">
    <cfRule type="expression" dxfId="10650" priority="489" stopIfTrue="1">
      <formula>E64&gt;0</formula>
    </cfRule>
  </conditionalFormatting>
  <conditionalFormatting sqref="O64">
    <cfRule type="expression" dxfId="10649" priority="488" stopIfTrue="1">
      <formula>O58&gt;0</formula>
    </cfRule>
  </conditionalFormatting>
  <conditionalFormatting sqref="P64">
    <cfRule type="expression" dxfId="10648" priority="487">
      <formula>O58&gt;0</formula>
    </cfRule>
  </conditionalFormatting>
  <conditionalFormatting sqref="M64 I64 K64 C64 E64 G64">
    <cfRule type="cellIs" dxfId="10647" priority="486" stopIfTrue="1" operator="greaterThan">
      <formula>0</formula>
    </cfRule>
  </conditionalFormatting>
  <conditionalFormatting sqref="N64 D64 F64 H64 J64 L64">
    <cfRule type="expression" dxfId="10646" priority="485" stopIfTrue="1">
      <formula>C64&gt;0</formula>
    </cfRule>
  </conditionalFormatting>
  <conditionalFormatting sqref="O64">
    <cfRule type="expression" dxfId="10645" priority="484" stopIfTrue="1">
      <formula>O58&gt;0</formula>
    </cfRule>
  </conditionalFormatting>
  <conditionalFormatting sqref="P64">
    <cfRule type="expression" dxfId="10644" priority="483">
      <formula>O58&gt;0</formula>
    </cfRule>
  </conditionalFormatting>
  <conditionalFormatting sqref="I61 C61 E61 K61 M61 O61 G61">
    <cfRule type="cellIs" dxfId="10643" priority="482" stopIfTrue="1" operator="greaterThan">
      <formula>0</formula>
    </cfRule>
  </conditionalFormatting>
  <conditionalFormatting sqref="H61 D61 J61 L61 N61 P61 F61">
    <cfRule type="expression" dxfId="10642" priority="481" stopIfTrue="1">
      <formula>C61&gt;0</formula>
    </cfRule>
  </conditionalFormatting>
  <conditionalFormatting sqref="D63 F63 H63 J63 L63 N63 P63">
    <cfRule type="expression" dxfId="10641" priority="480" stopIfTrue="1">
      <formula>C61&gt;0</formula>
    </cfRule>
  </conditionalFormatting>
  <conditionalFormatting sqref="C62">
    <cfRule type="expression" dxfId="10640" priority="479">
      <formula>C61&gt;0</formula>
    </cfRule>
  </conditionalFormatting>
  <conditionalFormatting sqref="D62">
    <cfRule type="expression" dxfId="10639" priority="478">
      <formula>C61&gt;0</formula>
    </cfRule>
  </conditionalFormatting>
  <conditionalFormatting sqref="I63">
    <cfRule type="expression" dxfId="10638" priority="477">
      <formula>"i11&gt;0"</formula>
    </cfRule>
  </conditionalFormatting>
  <conditionalFormatting sqref="O63">
    <cfRule type="expression" dxfId="10637" priority="476">
      <formula>"o11&gt;0"</formula>
    </cfRule>
  </conditionalFormatting>
  <conditionalFormatting sqref="E62">
    <cfRule type="expression" dxfId="10636" priority="475">
      <formula>E61&gt;0</formula>
    </cfRule>
  </conditionalFormatting>
  <conditionalFormatting sqref="F62">
    <cfRule type="expression" dxfId="10635" priority="474">
      <formula>E61&gt;0</formula>
    </cfRule>
  </conditionalFormatting>
  <conditionalFormatting sqref="E63">
    <cfRule type="expression" dxfId="10634" priority="473">
      <formula>E61&gt;0</formula>
    </cfRule>
  </conditionalFormatting>
  <conditionalFormatting sqref="G62 I62 K62 M62 O62">
    <cfRule type="expression" dxfId="10633" priority="472">
      <formula>G61&gt;0</formula>
    </cfRule>
  </conditionalFormatting>
  <conditionalFormatting sqref="H62 J62 L62 N62 P62">
    <cfRule type="expression" dxfId="10632" priority="471">
      <formula>G61&gt;0</formula>
    </cfRule>
  </conditionalFormatting>
  <conditionalFormatting sqref="C63 G63 I63 K63 M63 O63">
    <cfRule type="expression" dxfId="10631" priority="470">
      <formula>C61&gt;0</formula>
    </cfRule>
  </conditionalFormatting>
  <conditionalFormatting sqref="O64">
    <cfRule type="expression" dxfId="10630" priority="469" stopIfTrue="1">
      <formula>O58&gt;0</formula>
    </cfRule>
  </conditionalFormatting>
  <conditionalFormatting sqref="P64">
    <cfRule type="expression" dxfId="10629" priority="468">
      <formula>O58&gt;0</formula>
    </cfRule>
  </conditionalFormatting>
  <conditionalFormatting sqref="M54 I54 K54 G54">
    <cfRule type="cellIs" dxfId="10628" priority="467" stopIfTrue="1" operator="greaterThan">
      <formula>0</formula>
    </cfRule>
  </conditionalFormatting>
  <conditionalFormatting sqref="N54 F54 H54 J54 L54">
    <cfRule type="expression" dxfId="10627" priority="466" stopIfTrue="1">
      <formula>E54&gt;0</formula>
    </cfRule>
  </conditionalFormatting>
  <conditionalFormatting sqref="O54">
    <cfRule type="expression" dxfId="10626" priority="465" stopIfTrue="1">
      <formula>O48&gt;0</formula>
    </cfRule>
  </conditionalFormatting>
  <conditionalFormatting sqref="P54">
    <cfRule type="expression" dxfId="10625" priority="464">
      <formula>O48&gt;0</formula>
    </cfRule>
  </conditionalFormatting>
  <conditionalFormatting sqref="M54 I54 K54 C54 E54 G54">
    <cfRule type="cellIs" dxfId="10624" priority="463" stopIfTrue="1" operator="greaterThan">
      <formula>0</formula>
    </cfRule>
  </conditionalFormatting>
  <conditionalFormatting sqref="N54 D54 F54 H54 J54 L54">
    <cfRule type="expression" dxfId="10623" priority="462" stopIfTrue="1">
      <formula>C54&gt;0</formula>
    </cfRule>
  </conditionalFormatting>
  <conditionalFormatting sqref="O54">
    <cfRule type="expression" dxfId="10622" priority="461" stopIfTrue="1">
      <formula>O48&gt;0</formula>
    </cfRule>
  </conditionalFormatting>
  <conditionalFormatting sqref="P54">
    <cfRule type="expression" dxfId="10621" priority="460">
      <formula>O48&gt;0</formula>
    </cfRule>
  </conditionalFormatting>
  <conditionalFormatting sqref="I51 C51 E51 K51 M51 O51 G51">
    <cfRule type="cellIs" dxfId="10620" priority="459" stopIfTrue="1" operator="greaterThan">
      <formula>0</formula>
    </cfRule>
  </conditionalFormatting>
  <conditionalFormatting sqref="H51 D51 J51 L51 N51 P51 F51">
    <cfRule type="expression" dxfId="10619" priority="458" stopIfTrue="1">
      <formula>C51&gt;0</formula>
    </cfRule>
  </conditionalFormatting>
  <conditionalFormatting sqref="D53 F53 H53 J53 L53 N53 P53">
    <cfRule type="expression" dxfId="10618" priority="457" stopIfTrue="1">
      <formula>C51&gt;0</formula>
    </cfRule>
  </conditionalFormatting>
  <conditionalFormatting sqref="C52">
    <cfRule type="expression" dxfId="10617" priority="456">
      <formula>C51&gt;0</formula>
    </cfRule>
  </conditionalFormatting>
  <conditionalFormatting sqref="D52">
    <cfRule type="expression" dxfId="10616" priority="455">
      <formula>C51&gt;0</formula>
    </cfRule>
  </conditionalFormatting>
  <conditionalFormatting sqref="I53">
    <cfRule type="expression" dxfId="10615" priority="454">
      <formula>"i11&gt;0"</formula>
    </cfRule>
  </conditionalFormatting>
  <conditionalFormatting sqref="O53">
    <cfRule type="expression" dxfId="10614" priority="453">
      <formula>"o11&gt;0"</formula>
    </cfRule>
  </conditionalFormatting>
  <conditionalFormatting sqref="E52">
    <cfRule type="expression" dxfId="10613" priority="452">
      <formula>E51&gt;0</formula>
    </cfRule>
  </conditionalFormatting>
  <conditionalFormatting sqref="F52">
    <cfRule type="expression" dxfId="10612" priority="451">
      <formula>E51&gt;0</formula>
    </cfRule>
  </conditionalFormatting>
  <conditionalFormatting sqref="E53">
    <cfRule type="expression" dxfId="10611" priority="450">
      <formula>E51&gt;0</formula>
    </cfRule>
  </conditionalFormatting>
  <conditionalFormatting sqref="G52 I52 K52 M52 O52">
    <cfRule type="expression" dxfId="10610" priority="449">
      <formula>G51&gt;0</formula>
    </cfRule>
  </conditionalFormatting>
  <conditionalFormatting sqref="H52 J52 L52 N52 P52">
    <cfRule type="expression" dxfId="10609" priority="448">
      <formula>G51&gt;0</formula>
    </cfRule>
  </conditionalFormatting>
  <conditionalFormatting sqref="C53 G53 I53 K53 M53 O53">
    <cfRule type="expression" dxfId="10608" priority="447">
      <formula>C51&gt;0</formula>
    </cfRule>
  </conditionalFormatting>
  <conditionalFormatting sqref="O54">
    <cfRule type="expression" dxfId="10607" priority="446" stopIfTrue="1">
      <formula>O48&gt;0</formula>
    </cfRule>
  </conditionalFormatting>
  <conditionalFormatting sqref="P54">
    <cfRule type="expression" dxfId="10606" priority="445">
      <formula>O48&gt;0</formula>
    </cfRule>
  </conditionalFormatting>
  <conditionalFormatting sqref="M44 I44 K44 G44">
    <cfRule type="cellIs" dxfId="10605" priority="444" stopIfTrue="1" operator="greaterThan">
      <formula>0</formula>
    </cfRule>
  </conditionalFormatting>
  <conditionalFormatting sqref="N44 F44 H44 J44 L44">
    <cfRule type="expression" dxfId="10604" priority="443" stopIfTrue="1">
      <formula>E44&gt;0</formula>
    </cfRule>
  </conditionalFormatting>
  <conditionalFormatting sqref="O44">
    <cfRule type="expression" dxfId="10603" priority="442" stopIfTrue="1">
      <formula>O38&gt;0</formula>
    </cfRule>
  </conditionalFormatting>
  <conditionalFormatting sqref="P44">
    <cfRule type="expression" dxfId="10602" priority="441">
      <formula>O38&gt;0</formula>
    </cfRule>
  </conditionalFormatting>
  <conditionalFormatting sqref="M44 I44 K44 C44 E44 G44">
    <cfRule type="cellIs" dxfId="10601" priority="440" stopIfTrue="1" operator="greaterThan">
      <formula>0</formula>
    </cfRule>
  </conditionalFormatting>
  <conditionalFormatting sqref="N44 D44 F44 H44 J44 L44">
    <cfRule type="expression" dxfId="10600" priority="439" stopIfTrue="1">
      <formula>C44&gt;0</formula>
    </cfRule>
  </conditionalFormatting>
  <conditionalFormatting sqref="O44">
    <cfRule type="expression" dxfId="10599" priority="438" stopIfTrue="1">
      <formula>O38&gt;0</formula>
    </cfRule>
  </conditionalFormatting>
  <conditionalFormatting sqref="P44">
    <cfRule type="expression" dxfId="10598" priority="437">
      <formula>O38&gt;0</formula>
    </cfRule>
  </conditionalFormatting>
  <conditionalFormatting sqref="I41 C41 E41 K41 M41 O41 G41">
    <cfRule type="cellIs" dxfId="10597" priority="436" stopIfTrue="1" operator="greaterThan">
      <formula>0</formula>
    </cfRule>
  </conditionalFormatting>
  <conditionalFormatting sqref="H41 D41 J41 L41 N41 P41 F41">
    <cfRule type="expression" dxfId="10596" priority="435" stopIfTrue="1">
      <formula>C41&gt;0</formula>
    </cfRule>
  </conditionalFormatting>
  <conditionalFormatting sqref="D43 F43 H43 J43 L43 N43 P43">
    <cfRule type="expression" dxfId="10595" priority="434" stopIfTrue="1">
      <formula>C41&gt;0</formula>
    </cfRule>
  </conditionalFormatting>
  <conditionalFormatting sqref="C42">
    <cfRule type="expression" dxfId="10594" priority="433">
      <formula>C41&gt;0</formula>
    </cfRule>
  </conditionalFormatting>
  <conditionalFormatting sqref="D42">
    <cfRule type="expression" dxfId="10593" priority="432">
      <formula>C41&gt;0</formula>
    </cfRule>
  </conditionalFormatting>
  <conditionalFormatting sqref="I43">
    <cfRule type="expression" dxfId="10592" priority="431">
      <formula>"i11&gt;0"</formula>
    </cfRule>
  </conditionalFormatting>
  <conditionalFormatting sqref="O43">
    <cfRule type="expression" dxfId="10591" priority="430">
      <formula>"o11&gt;0"</formula>
    </cfRule>
  </conditionalFormatting>
  <conditionalFormatting sqref="E42">
    <cfRule type="expression" dxfId="10590" priority="429">
      <formula>E41&gt;0</formula>
    </cfRule>
  </conditionalFormatting>
  <conditionalFormatting sqref="F42">
    <cfRule type="expression" dxfId="10589" priority="428">
      <formula>E41&gt;0</formula>
    </cfRule>
  </conditionalFormatting>
  <conditionalFormatting sqref="E43">
    <cfRule type="expression" dxfId="10588" priority="427">
      <formula>E41&gt;0</formula>
    </cfRule>
  </conditionalFormatting>
  <conditionalFormatting sqref="G42 I42 K42 M42 O42">
    <cfRule type="expression" dxfId="10587" priority="426">
      <formula>G41&gt;0</formula>
    </cfRule>
  </conditionalFormatting>
  <conditionalFormatting sqref="H42 J42 L42 N42 P42">
    <cfRule type="expression" dxfId="10586" priority="425">
      <formula>G41&gt;0</formula>
    </cfRule>
  </conditionalFormatting>
  <conditionalFormatting sqref="C43 G43 I43 K43 M43 O43">
    <cfRule type="expression" dxfId="10585" priority="424">
      <formula>C41&gt;0</formula>
    </cfRule>
  </conditionalFormatting>
  <conditionalFormatting sqref="O44">
    <cfRule type="expression" dxfId="10584" priority="423" stopIfTrue="1">
      <formula>O38&gt;0</formula>
    </cfRule>
  </conditionalFormatting>
  <conditionalFormatting sqref="P44">
    <cfRule type="expression" dxfId="10583" priority="422">
      <formula>O38&gt;0</formula>
    </cfRule>
  </conditionalFormatting>
  <conditionalFormatting sqref="M34 I34 K34 G34">
    <cfRule type="cellIs" dxfId="10582" priority="421" stopIfTrue="1" operator="greaterThan">
      <formula>0</formula>
    </cfRule>
  </conditionalFormatting>
  <conditionalFormatting sqref="N34 F34 H34 J34 L34">
    <cfRule type="expression" dxfId="10581" priority="420" stopIfTrue="1">
      <formula>E34&gt;0</formula>
    </cfRule>
  </conditionalFormatting>
  <conditionalFormatting sqref="O34">
    <cfRule type="expression" dxfId="10580" priority="419" stopIfTrue="1">
      <formula>O28&gt;0</formula>
    </cfRule>
  </conditionalFormatting>
  <conditionalFormatting sqref="P34">
    <cfRule type="expression" dxfId="10579" priority="418">
      <formula>O28&gt;0</formula>
    </cfRule>
  </conditionalFormatting>
  <conditionalFormatting sqref="M34 I34 K34 C34 E34 G34">
    <cfRule type="cellIs" dxfId="10578" priority="417" stopIfTrue="1" operator="greaterThan">
      <formula>0</formula>
    </cfRule>
  </conditionalFormatting>
  <conditionalFormatting sqref="N34 D34 F34 H34 J34 L34">
    <cfRule type="expression" dxfId="10577" priority="416" stopIfTrue="1">
      <formula>C34&gt;0</formula>
    </cfRule>
  </conditionalFormatting>
  <conditionalFormatting sqref="O34">
    <cfRule type="expression" dxfId="10576" priority="415" stopIfTrue="1">
      <formula>O28&gt;0</formula>
    </cfRule>
  </conditionalFormatting>
  <conditionalFormatting sqref="P34">
    <cfRule type="expression" dxfId="10575" priority="414">
      <formula>O28&gt;0</formula>
    </cfRule>
  </conditionalFormatting>
  <conditionalFormatting sqref="I31 C31 E31 K31 M31 O31 G31">
    <cfRule type="cellIs" dxfId="10574" priority="413" stopIfTrue="1" operator="greaterThan">
      <formula>0</formula>
    </cfRule>
  </conditionalFormatting>
  <conditionalFormatting sqref="H31 D31 J31 L31 N31 P31 F31">
    <cfRule type="expression" dxfId="10573" priority="412" stopIfTrue="1">
      <formula>C31&gt;0</formula>
    </cfRule>
  </conditionalFormatting>
  <conditionalFormatting sqref="D33 F33 H33 J33 L33 N33 P33">
    <cfRule type="expression" dxfId="10572" priority="411" stopIfTrue="1">
      <formula>C31&gt;0</formula>
    </cfRule>
  </conditionalFormatting>
  <conditionalFormatting sqref="C32">
    <cfRule type="expression" dxfId="10571" priority="410">
      <formula>C31&gt;0</formula>
    </cfRule>
  </conditionalFormatting>
  <conditionalFormatting sqref="D32">
    <cfRule type="expression" dxfId="10570" priority="409">
      <formula>C31&gt;0</formula>
    </cfRule>
  </conditionalFormatting>
  <conditionalFormatting sqref="I33">
    <cfRule type="expression" dxfId="10569" priority="408">
      <formula>"i11&gt;0"</formula>
    </cfRule>
  </conditionalFormatting>
  <conditionalFormatting sqref="O33">
    <cfRule type="expression" dxfId="10568" priority="407">
      <formula>"o11&gt;0"</formula>
    </cfRule>
  </conditionalFormatting>
  <conditionalFormatting sqref="E32">
    <cfRule type="expression" dxfId="10567" priority="406">
      <formula>E31&gt;0</formula>
    </cfRule>
  </conditionalFormatting>
  <conditionalFormatting sqref="F32">
    <cfRule type="expression" dxfId="10566" priority="405">
      <formula>E31&gt;0</formula>
    </cfRule>
  </conditionalFormatting>
  <conditionalFormatting sqref="E33">
    <cfRule type="expression" dxfId="10565" priority="404">
      <formula>E31&gt;0</formula>
    </cfRule>
  </conditionalFormatting>
  <conditionalFormatting sqref="G32 I32 K32 M32 O32">
    <cfRule type="expression" dxfId="10564" priority="403">
      <formula>G31&gt;0</formula>
    </cfRule>
  </conditionalFormatting>
  <conditionalFormatting sqref="H32 J32 L32 N32 P32">
    <cfRule type="expression" dxfId="10563" priority="402">
      <formula>G31&gt;0</formula>
    </cfRule>
  </conditionalFormatting>
  <conditionalFormatting sqref="C33 G33 I33 K33 M33 O33">
    <cfRule type="expression" dxfId="10562" priority="401">
      <formula>C31&gt;0</formula>
    </cfRule>
  </conditionalFormatting>
  <conditionalFormatting sqref="O34">
    <cfRule type="expression" dxfId="10561" priority="400" stopIfTrue="1">
      <formula>O28&gt;0</formula>
    </cfRule>
  </conditionalFormatting>
  <conditionalFormatting sqref="P34">
    <cfRule type="expression" dxfId="10560" priority="399">
      <formula>O28&gt;0</formula>
    </cfRule>
  </conditionalFormatting>
  <conditionalFormatting sqref="M24 I24 K24 G24">
    <cfRule type="cellIs" dxfId="10559" priority="398" stopIfTrue="1" operator="greaterThan">
      <formula>0</formula>
    </cfRule>
  </conditionalFormatting>
  <conditionalFormatting sqref="N24 F24 H24 J24 L24">
    <cfRule type="expression" dxfId="10558" priority="397" stopIfTrue="1">
      <formula>E24&gt;0</formula>
    </cfRule>
  </conditionalFormatting>
  <conditionalFormatting sqref="O24">
    <cfRule type="expression" dxfId="10557" priority="396" stopIfTrue="1">
      <formula>O18&gt;0</formula>
    </cfRule>
  </conditionalFormatting>
  <conditionalFormatting sqref="P24">
    <cfRule type="expression" dxfId="10556" priority="395">
      <formula>O18&gt;0</formula>
    </cfRule>
  </conditionalFormatting>
  <conditionalFormatting sqref="M24 I24 K24 C24 E24 G24">
    <cfRule type="cellIs" dxfId="10555" priority="394" stopIfTrue="1" operator="greaterThan">
      <formula>0</formula>
    </cfRule>
  </conditionalFormatting>
  <conditionalFormatting sqref="N24 D24 F24 H24 J24 L24">
    <cfRule type="expression" dxfId="10554" priority="393" stopIfTrue="1">
      <formula>C24&gt;0</formula>
    </cfRule>
  </conditionalFormatting>
  <conditionalFormatting sqref="O24">
    <cfRule type="expression" dxfId="10553" priority="392" stopIfTrue="1">
      <formula>O18&gt;0</formula>
    </cfRule>
  </conditionalFormatting>
  <conditionalFormatting sqref="P24">
    <cfRule type="expression" dxfId="10552" priority="391">
      <formula>O18&gt;0</formula>
    </cfRule>
  </conditionalFormatting>
  <conditionalFormatting sqref="I21 C21 E21 K21 M21 O21 G21">
    <cfRule type="cellIs" dxfId="10551" priority="390" stopIfTrue="1" operator="greaterThan">
      <formula>0</formula>
    </cfRule>
  </conditionalFormatting>
  <conditionalFormatting sqref="H21 D21 J21 L21 N21 P21 F21">
    <cfRule type="expression" dxfId="10550" priority="389" stopIfTrue="1">
      <formula>C21&gt;0</formula>
    </cfRule>
  </conditionalFormatting>
  <conditionalFormatting sqref="D23 F23 H23 J23 L23 N23 P23">
    <cfRule type="expression" dxfId="10549" priority="388" stopIfTrue="1">
      <formula>C21&gt;0</formula>
    </cfRule>
  </conditionalFormatting>
  <conditionalFormatting sqref="C22">
    <cfRule type="expression" dxfId="10548" priority="387">
      <formula>C21&gt;0</formula>
    </cfRule>
  </conditionalFormatting>
  <conditionalFormatting sqref="D22">
    <cfRule type="expression" dxfId="10547" priority="386">
      <formula>C21&gt;0</formula>
    </cfRule>
  </conditionalFormatting>
  <conditionalFormatting sqref="I23">
    <cfRule type="expression" dxfId="10546" priority="385">
      <formula>"i11&gt;0"</formula>
    </cfRule>
  </conditionalFormatting>
  <conditionalFormatting sqref="O23">
    <cfRule type="expression" dxfId="10545" priority="384">
      <formula>"o11&gt;0"</formula>
    </cfRule>
  </conditionalFormatting>
  <conditionalFormatting sqref="E22">
    <cfRule type="expression" dxfId="10544" priority="383">
      <formula>E21&gt;0</formula>
    </cfRule>
  </conditionalFormatting>
  <conditionalFormatting sqref="F22">
    <cfRule type="expression" dxfId="10543" priority="382">
      <formula>E21&gt;0</formula>
    </cfRule>
  </conditionalFormatting>
  <conditionalFormatting sqref="E23">
    <cfRule type="expression" dxfId="10542" priority="381">
      <formula>E21&gt;0</formula>
    </cfRule>
  </conditionalFormatting>
  <conditionalFormatting sqref="G22 I22 K22 M22 O22">
    <cfRule type="expression" dxfId="10541" priority="380">
      <formula>G21&gt;0</formula>
    </cfRule>
  </conditionalFormatting>
  <conditionalFormatting sqref="H22 J22 L22 N22 P22">
    <cfRule type="expression" dxfId="10540" priority="379">
      <formula>G21&gt;0</formula>
    </cfRule>
  </conditionalFormatting>
  <conditionalFormatting sqref="C23 G23 I23 K23 M23 O23">
    <cfRule type="expression" dxfId="10539" priority="378">
      <formula>C21&gt;0</formula>
    </cfRule>
  </conditionalFormatting>
  <conditionalFormatting sqref="O24">
    <cfRule type="expression" dxfId="10538" priority="377" stopIfTrue="1">
      <formula>O18&gt;0</formula>
    </cfRule>
  </conditionalFormatting>
  <conditionalFormatting sqref="P24">
    <cfRule type="expression" dxfId="10537" priority="376">
      <formula>O18&gt;0</formula>
    </cfRule>
  </conditionalFormatting>
  <conditionalFormatting sqref="M14 I14 K14 G14">
    <cfRule type="cellIs" dxfId="10536" priority="375" stopIfTrue="1" operator="greaterThan">
      <formula>0</formula>
    </cfRule>
  </conditionalFormatting>
  <conditionalFormatting sqref="N14 F14 H14 J14 L14">
    <cfRule type="expression" dxfId="10535" priority="374" stopIfTrue="1">
      <formula>E14&gt;0</formula>
    </cfRule>
  </conditionalFormatting>
  <conditionalFormatting sqref="O14">
    <cfRule type="expression" dxfId="10534" priority="373" stopIfTrue="1">
      <formula>O8&gt;0</formula>
    </cfRule>
  </conditionalFormatting>
  <conditionalFormatting sqref="P14">
    <cfRule type="expression" dxfId="10533" priority="372">
      <formula>O8&gt;0</formula>
    </cfRule>
  </conditionalFormatting>
  <conditionalFormatting sqref="M14 I14 K14 C14 E14 G14">
    <cfRule type="cellIs" dxfId="10532" priority="371" stopIfTrue="1" operator="greaterThan">
      <formula>0</formula>
    </cfRule>
  </conditionalFormatting>
  <conditionalFormatting sqref="N14 D14 F14 H14 J14 L14">
    <cfRule type="expression" dxfId="10531" priority="370" stopIfTrue="1">
      <formula>C14&gt;0</formula>
    </cfRule>
  </conditionalFormatting>
  <conditionalFormatting sqref="O14">
    <cfRule type="expression" dxfId="10530" priority="369" stopIfTrue="1">
      <formula>O8&gt;0</formula>
    </cfRule>
  </conditionalFormatting>
  <conditionalFormatting sqref="P14">
    <cfRule type="expression" dxfId="10529" priority="368">
      <formula>O8&gt;0</formula>
    </cfRule>
  </conditionalFormatting>
  <conditionalFormatting sqref="I11 C11 E11 K11 M11 O11 G11">
    <cfRule type="cellIs" dxfId="10528" priority="367" stopIfTrue="1" operator="greaterThan">
      <formula>0</formula>
    </cfRule>
  </conditionalFormatting>
  <conditionalFormatting sqref="H11 D11 J11 L11 N11 P11 F11">
    <cfRule type="expression" dxfId="10527" priority="366" stopIfTrue="1">
      <formula>C11&gt;0</formula>
    </cfRule>
  </conditionalFormatting>
  <conditionalFormatting sqref="D13 F13 H13 J13 L13 N13 P13">
    <cfRule type="expression" dxfId="10526" priority="365" stopIfTrue="1">
      <formula>C11&gt;0</formula>
    </cfRule>
  </conditionalFormatting>
  <conditionalFormatting sqref="C12">
    <cfRule type="expression" dxfId="10525" priority="364">
      <formula>C11&gt;0</formula>
    </cfRule>
  </conditionalFormatting>
  <conditionalFormatting sqref="D12">
    <cfRule type="expression" dxfId="10524" priority="363">
      <formula>C11&gt;0</formula>
    </cfRule>
  </conditionalFormatting>
  <conditionalFormatting sqref="I13">
    <cfRule type="expression" dxfId="10523" priority="362">
      <formula>"i11&gt;0"</formula>
    </cfRule>
  </conditionalFormatting>
  <conditionalFormatting sqref="O13">
    <cfRule type="expression" dxfId="10522" priority="361">
      <formula>"o11&gt;0"</formula>
    </cfRule>
  </conditionalFormatting>
  <conditionalFormatting sqref="E12">
    <cfRule type="expression" dxfId="10521" priority="360">
      <formula>E11&gt;0</formula>
    </cfRule>
  </conditionalFormatting>
  <conditionalFormatting sqref="F12">
    <cfRule type="expression" dxfId="10520" priority="359">
      <formula>E11&gt;0</formula>
    </cfRule>
  </conditionalFormatting>
  <conditionalFormatting sqref="E13">
    <cfRule type="expression" dxfId="10519" priority="358">
      <formula>E11&gt;0</formula>
    </cfRule>
  </conditionalFormatting>
  <conditionalFormatting sqref="G12 I12 K12 M12 O12">
    <cfRule type="expression" dxfId="10518" priority="357">
      <formula>G11&gt;0</formula>
    </cfRule>
  </conditionalFormatting>
  <conditionalFormatting sqref="H12 J12 L12 N12 P12">
    <cfRule type="expression" dxfId="10517" priority="356">
      <formula>G11&gt;0</formula>
    </cfRule>
  </conditionalFormatting>
  <conditionalFormatting sqref="C13 G13 I13 K13 M13 O13">
    <cfRule type="expression" dxfId="10516" priority="355">
      <formula>C11&gt;0</formula>
    </cfRule>
  </conditionalFormatting>
  <conditionalFormatting sqref="O14">
    <cfRule type="expression" dxfId="10515" priority="354" stopIfTrue="1">
      <formula>O8&gt;0</formula>
    </cfRule>
  </conditionalFormatting>
  <conditionalFormatting sqref="P14">
    <cfRule type="expression" dxfId="10514" priority="353">
      <formula>O8&gt;0</formula>
    </cfRule>
  </conditionalFormatting>
  <conditionalFormatting sqref="M164 C164 E164 G164 I164 K164">
    <cfRule type="cellIs" dxfId="10513" priority="352" stopIfTrue="1" operator="greaterThan">
      <formula>0</formula>
    </cfRule>
  </conditionalFormatting>
  <conditionalFormatting sqref="N164 D164 F164 H164 J164 L164">
    <cfRule type="expression" dxfId="10512" priority="351" stopIfTrue="1">
      <formula>C164&gt;0</formula>
    </cfRule>
  </conditionalFormatting>
  <conditionalFormatting sqref="O164">
    <cfRule type="expression" dxfId="10511" priority="350" stopIfTrue="1">
      <formula>O158&gt;0</formula>
    </cfRule>
  </conditionalFormatting>
  <conditionalFormatting sqref="P164">
    <cfRule type="expression" dxfId="10510" priority="349">
      <formula>O158&gt;0</formula>
    </cfRule>
  </conditionalFormatting>
  <conditionalFormatting sqref="O164">
    <cfRule type="expression" dxfId="10509" priority="348" stopIfTrue="1">
      <formula>O158&gt;0</formula>
    </cfRule>
  </conditionalFormatting>
  <conditionalFormatting sqref="I161 C161 E161 K161 M161 O161 G161">
    <cfRule type="cellIs" dxfId="10508" priority="347" stopIfTrue="1" operator="greaterThan">
      <formula>0</formula>
    </cfRule>
  </conditionalFormatting>
  <conditionalFormatting sqref="H161 D161 J161 L161 N161 P161 F161">
    <cfRule type="expression" dxfId="10507" priority="346" stopIfTrue="1">
      <formula>C161&gt;0</formula>
    </cfRule>
  </conditionalFormatting>
  <conditionalFormatting sqref="D163 F163 H163 J163 L163 N163 P163">
    <cfRule type="expression" dxfId="10506" priority="345" stopIfTrue="1">
      <formula>C161&gt;0</formula>
    </cfRule>
  </conditionalFormatting>
  <conditionalFormatting sqref="C162">
    <cfRule type="expression" dxfId="10505" priority="344">
      <formula>C161&gt;0</formula>
    </cfRule>
  </conditionalFormatting>
  <conditionalFormatting sqref="D162">
    <cfRule type="expression" dxfId="10504" priority="343">
      <formula>C161&gt;0</formula>
    </cfRule>
  </conditionalFormatting>
  <conditionalFormatting sqref="I163">
    <cfRule type="expression" dxfId="10503" priority="342">
      <formula>"i11&gt;0"</formula>
    </cfRule>
  </conditionalFormatting>
  <conditionalFormatting sqref="O163">
    <cfRule type="expression" dxfId="10502" priority="341">
      <formula>"o11&gt;0"</formula>
    </cfRule>
  </conditionalFormatting>
  <conditionalFormatting sqref="E162">
    <cfRule type="expression" dxfId="10501" priority="340">
      <formula>E161&gt;0</formula>
    </cfRule>
  </conditionalFormatting>
  <conditionalFormatting sqref="F162">
    <cfRule type="expression" dxfId="10500" priority="339">
      <formula>E161&gt;0</formula>
    </cfRule>
  </conditionalFormatting>
  <conditionalFormatting sqref="E163">
    <cfRule type="expression" dxfId="10499" priority="338">
      <formula>E161&gt;0</formula>
    </cfRule>
  </conditionalFormatting>
  <conditionalFormatting sqref="G162 I162 K162 M162 O162">
    <cfRule type="expression" dxfId="10498" priority="337">
      <formula>G161&gt;0</formula>
    </cfRule>
  </conditionalFormatting>
  <conditionalFormatting sqref="H162 J162 L162 N162 P162">
    <cfRule type="expression" dxfId="10497" priority="336">
      <formula>G161&gt;0</formula>
    </cfRule>
  </conditionalFormatting>
  <conditionalFormatting sqref="C163 G163 I163 K163 M163 O163">
    <cfRule type="expression" dxfId="10496" priority="335">
      <formula>C161&gt;0</formula>
    </cfRule>
  </conditionalFormatting>
  <conditionalFormatting sqref="O164">
    <cfRule type="expression" dxfId="10495" priority="334" stopIfTrue="1">
      <formula>O158&gt;0</formula>
    </cfRule>
  </conditionalFormatting>
  <conditionalFormatting sqref="P164">
    <cfRule type="expression" dxfId="10494" priority="333">
      <formula>O158&gt;0</formula>
    </cfRule>
  </conditionalFormatting>
  <conditionalFormatting sqref="M164 I164 K164 G164">
    <cfRule type="cellIs" dxfId="10493" priority="332" stopIfTrue="1" operator="greaterThan">
      <formula>0</formula>
    </cfRule>
  </conditionalFormatting>
  <conditionalFormatting sqref="N164 F164 H164 J164 L164">
    <cfRule type="expression" dxfId="10492" priority="331" stopIfTrue="1">
      <formula>E164&gt;0</formula>
    </cfRule>
  </conditionalFormatting>
  <conditionalFormatting sqref="O164">
    <cfRule type="expression" dxfId="10491" priority="330" stopIfTrue="1">
      <formula>O158&gt;0</formula>
    </cfRule>
  </conditionalFormatting>
  <conditionalFormatting sqref="P164">
    <cfRule type="expression" dxfId="10490" priority="329">
      <formula>O158&gt;0</formula>
    </cfRule>
  </conditionalFormatting>
  <conditionalFormatting sqref="M164 I164 K164 C164 E164 G164">
    <cfRule type="cellIs" dxfId="10489" priority="328" stopIfTrue="1" operator="greaterThan">
      <formula>0</formula>
    </cfRule>
  </conditionalFormatting>
  <conditionalFormatting sqref="N164 D164 F164 H164 J164 L164">
    <cfRule type="expression" dxfId="10488" priority="327" stopIfTrue="1">
      <formula>C164&gt;0</formula>
    </cfRule>
  </conditionalFormatting>
  <conditionalFormatting sqref="O164">
    <cfRule type="expression" dxfId="10487" priority="326" stopIfTrue="1">
      <formula>O158&gt;0</formula>
    </cfRule>
  </conditionalFormatting>
  <conditionalFormatting sqref="P164">
    <cfRule type="expression" dxfId="10486" priority="325">
      <formula>O158&gt;0</formula>
    </cfRule>
  </conditionalFormatting>
  <conditionalFormatting sqref="I161 C161 E161 K161 M161 O161 G161">
    <cfRule type="cellIs" dxfId="10485" priority="324" stopIfTrue="1" operator="greaterThan">
      <formula>0</formula>
    </cfRule>
  </conditionalFormatting>
  <conditionalFormatting sqref="H161 D161 J161 L161 N161 P161 F161">
    <cfRule type="expression" dxfId="10484" priority="323" stopIfTrue="1">
      <formula>C161&gt;0</formula>
    </cfRule>
  </conditionalFormatting>
  <conditionalFormatting sqref="D163 F163 H163 J163 L163 N163 P163">
    <cfRule type="expression" dxfId="10483" priority="322" stopIfTrue="1">
      <formula>C161&gt;0</formula>
    </cfRule>
  </conditionalFormatting>
  <conditionalFormatting sqref="C162">
    <cfRule type="expression" dxfId="10482" priority="321">
      <formula>C161&gt;0</formula>
    </cfRule>
  </conditionalFormatting>
  <conditionalFormatting sqref="D162">
    <cfRule type="expression" dxfId="10481" priority="320">
      <formula>C161&gt;0</formula>
    </cfRule>
  </conditionalFormatting>
  <conditionalFormatting sqref="I163">
    <cfRule type="expression" dxfId="10480" priority="319">
      <formula>"i11&gt;0"</formula>
    </cfRule>
  </conditionalFormatting>
  <conditionalFormatting sqref="O163">
    <cfRule type="expression" dxfId="10479" priority="318">
      <formula>"o11&gt;0"</formula>
    </cfRule>
  </conditionalFormatting>
  <conditionalFormatting sqref="E162">
    <cfRule type="expression" dxfId="10478" priority="317">
      <formula>E161&gt;0</formula>
    </cfRule>
  </conditionalFormatting>
  <conditionalFormatting sqref="F162">
    <cfRule type="expression" dxfId="10477" priority="316">
      <formula>E161&gt;0</formula>
    </cfRule>
  </conditionalFormatting>
  <conditionalFormatting sqref="E163">
    <cfRule type="expression" dxfId="10476" priority="315">
      <formula>E161&gt;0</formula>
    </cfRule>
  </conditionalFormatting>
  <conditionalFormatting sqref="G162 I162 K162 M162 O162">
    <cfRule type="expression" dxfId="10475" priority="314">
      <formula>G161&gt;0</formula>
    </cfRule>
  </conditionalFormatting>
  <conditionalFormatting sqref="H162 J162 L162 N162 P162">
    <cfRule type="expression" dxfId="10474" priority="313">
      <formula>G161&gt;0</formula>
    </cfRule>
  </conditionalFormatting>
  <conditionalFormatting sqref="C163 G163 I163 K163 M163 O163">
    <cfRule type="expression" dxfId="10473" priority="312">
      <formula>C161&gt;0</formula>
    </cfRule>
  </conditionalFormatting>
  <conditionalFormatting sqref="O164">
    <cfRule type="expression" dxfId="10472" priority="311" stopIfTrue="1">
      <formula>O158&gt;0</formula>
    </cfRule>
  </conditionalFormatting>
  <conditionalFormatting sqref="P164">
    <cfRule type="expression" dxfId="10471" priority="310">
      <formula>O158&gt;0</formula>
    </cfRule>
  </conditionalFormatting>
  <conditionalFormatting sqref="M174 C174 E174 G174 I174 K174">
    <cfRule type="cellIs" dxfId="10470" priority="309" stopIfTrue="1" operator="greaterThan">
      <formula>0</formula>
    </cfRule>
  </conditionalFormatting>
  <conditionalFormatting sqref="N174 D174 F174 H174 J174 L174">
    <cfRule type="expression" dxfId="10469" priority="308" stopIfTrue="1">
      <formula>C174&gt;0</formula>
    </cfRule>
  </conditionalFormatting>
  <conditionalFormatting sqref="O174">
    <cfRule type="expression" dxfId="10468" priority="307" stopIfTrue="1">
      <formula>O168&gt;0</formula>
    </cfRule>
  </conditionalFormatting>
  <conditionalFormatting sqref="P174">
    <cfRule type="expression" dxfId="10467" priority="306">
      <formula>O168&gt;0</formula>
    </cfRule>
  </conditionalFormatting>
  <conditionalFormatting sqref="O174">
    <cfRule type="expression" dxfId="10466" priority="305" stopIfTrue="1">
      <formula>O168&gt;0</formula>
    </cfRule>
  </conditionalFormatting>
  <conditionalFormatting sqref="I171 C171 E171 K171 M171 O171 G171">
    <cfRule type="cellIs" dxfId="10465" priority="304" stopIfTrue="1" operator="greaterThan">
      <formula>0</formula>
    </cfRule>
  </conditionalFormatting>
  <conditionalFormatting sqref="H171 D171 J171 L171 N171 P171 F171">
    <cfRule type="expression" dxfId="10464" priority="303" stopIfTrue="1">
      <formula>C171&gt;0</formula>
    </cfRule>
  </conditionalFormatting>
  <conditionalFormatting sqref="D173 F173 H173 J173 L173 N173 P173">
    <cfRule type="expression" dxfId="10463" priority="302" stopIfTrue="1">
      <formula>C171&gt;0</formula>
    </cfRule>
  </conditionalFormatting>
  <conditionalFormatting sqref="C172">
    <cfRule type="expression" dxfId="10462" priority="301">
      <formula>C171&gt;0</formula>
    </cfRule>
  </conditionalFormatting>
  <conditionalFormatting sqref="D172">
    <cfRule type="expression" dxfId="10461" priority="300">
      <formula>C171&gt;0</formula>
    </cfRule>
  </conditionalFormatting>
  <conditionalFormatting sqref="I173">
    <cfRule type="expression" dxfId="10460" priority="299">
      <formula>"i11&gt;0"</formula>
    </cfRule>
  </conditionalFormatting>
  <conditionalFormatting sqref="O173">
    <cfRule type="expression" dxfId="10459" priority="298">
      <formula>"o11&gt;0"</formula>
    </cfRule>
  </conditionalFormatting>
  <conditionalFormatting sqref="E172">
    <cfRule type="expression" dxfId="10458" priority="297">
      <formula>E171&gt;0</formula>
    </cfRule>
  </conditionalFormatting>
  <conditionalFormatting sqref="F172">
    <cfRule type="expression" dxfId="10457" priority="296">
      <formula>E171&gt;0</formula>
    </cfRule>
  </conditionalFormatting>
  <conditionalFormatting sqref="E173">
    <cfRule type="expression" dxfId="10456" priority="295">
      <formula>E171&gt;0</formula>
    </cfRule>
  </conditionalFormatting>
  <conditionalFormatting sqref="G172 I172 K172 M172 O172">
    <cfRule type="expression" dxfId="10455" priority="294">
      <formula>G171&gt;0</formula>
    </cfRule>
  </conditionalFormatting>
  <conditionalFormatting sqref="H172 J172 L172 N172 P172">
    <cfRule type="expression" dxfId="10454" priority="293">
      <formula>G171&gt;0</formula>
    </cfRule>
  </conditionalFormatting>
  <conditionalFormatting sqref="C173 G173 I173 K173 M173 O173">
    <cfRule type="expression" dxfId="10453" priority="292">
      <formula>C171&gt;0</formula>
    </cfRule>
  </conditionalFormatting>
  <conditionalFormatting sqref="O174">
    <cfRule type="expression" dxfId="10452" priority="291" stopIfTrue="1">
      <formula>O168&gt;0</formula>
    </cfRule>
  </conditionalFormatting>
  <conditionalFormatting sqref="P174">
    <cfRule type="expression" dxfId="10451" priority="290">
      <formula>O168&gt;0</formula>
    </cfRule>
  </conditionalFormatting>
  <conditionalFormatting sqref="M174 I174 K174 G174">
    <cfRule type="cellIs" dxfId="10450" priority="289" stopIfTrue="1" operator="greaterThan">
      <formula>0</formula>
    </cfRule>
  </conditionalFormatting>
  <conditionalFormatting sqref="N174 F174 H174 J174 L174">
    <cfRule type="expression" dxfId="10449" priority="288" stopIfTrue="1">
      <formula>E174&gt;0</formula>
    </cfRule>
  </conditionalFormatting>
  <conditionalFormatting sqref="O174">
    <cfRule type="expression" dxfId="10448" priority="287" stopIfTrue="1">
      <formula>O168&gt;0</formula>
    </cfRule>
  </conditionalFormatting>
  <conditionalFormatting sqref="P174">
    <cfRule type="expression" dxfId="10447" priority="286">
      <formula>O168&gt;0</formula>
    </cfRule>
  </conditionalFormatting>
  <conditionalFormatting sqref="M174 I174 K174 C174 E174 G174">
    <cfRule type="cellIs" dxfId="10446" priority="285" stopIfTrue="1" operator="greaterThan">
      <formula>0</formula>
    </cfRule>
  </conditionalFormatting>
  <conditionalFormatting sqref="N174 D174 F174 H174 J174 L174">
    <cfRule type="expression" dxfId="10445" priority="284" stopIfTrue="1">
      <formula>C174&gt;0</formula>
    </cfRule>
  </conditionalFormatting>
  <conditionalFormatting sqref="O174">
    <cfRule type="expression" dxfId="10444" priority="283" stopIfTrue="1">
      <formula>O168&gt;0</formula>
    </cfRule>
  </conditionalFormatting>
  <conditionalFormatting sqref="P174">
    <cfRule type="expression" dxfId="10443" priority="282">
      <formula>O168&gt;0</formula>
    </cfRule>
  </conditionalFormatting>
  <conditionalFormatting sqref="I171 C171 E171 K171 M171 O171 G171">
    <cfRule type="cellIs" dxfId="10442" priority="281" stopIfTrue="1" operator="greaterThan">
      <formula>0</formula>
    </cfRule>
  </conditionalFormatting>
  <conditionalFormatting sqref="H171 D171 J171 L171 N171 P171 F171">
    <cfRule type="expression" dxfId="10441" priority="280" stopIfTrue="1">
      <formula>C171&gt;0</formula>
    </cfRule>
  </conditionalFormatting>
  <conditionalFormatting sqref="D173 F173 H173 J173 L173 N173 P173">
    <cfRule type="expression" dxfId="10440" priority="279" stopIfTrue="1">
      <formula>C171&gt;0</formula>
    </cfRule>
  </conditionalFormatting>
  <conditionalFormatting sqref="C172">
    <cfRule type="expression" dxfId="10439" priority="278">
      <formula>C171&gt;0</formula>
    </cfRule>
  </conditionalFormatting>
  <conditionalFormatting sqref="D172">
    <cfRule type="expression" dxfId="10438" priority="277">
      <formula>C171&gt;0</formula>
    </cfRule>
  </conditionalFormatting>
  <conditionalFormatting sqref="I173">
    <cfRule type="expression" dxfId="10437" priority="276">
      <formula>"i11&gt;0"</formula>
    </cfRule>
  </conditionalFormatting>
  <conditionalFormatting sqref="O173">
    <cfRule type="expression" dxfId="10436" priority="275">
      <formula>"o11&gt;0"</formula>
    </cfRule>
  </conditionalFormatting>
  <conditionalFormatting sqref="E172">
    <cfRule type="expression" dxfId="10435" priority="274">
      <formula>E171&gt;0</formula>
    </cfRule>
  </conditionalFormatting>
  <conditionalFormatting sqref="F172">
    <cfRule type="expression" dxfId="10434" priority="273">
      <formula>E171&gt;0</formula>
    </cfRule>
  </conditionalFormatting>
  <conditionalFormatting sqref="E173">
    <cfRule type="expression" dxfId="10433" priority="272">
      <formula>E171&gt;0</formula>
    </cfRule>
  </conditionalFormatting>
  <conditionalFormatting sqref="G172 I172 K172 M172 O172">
    <cfRule type="expression" dxfId="10432" priority="271">
      <formula>G171&gt;0</formula>
    </cfRule>
  </conditionalFormatting>
  <conditionalFormatting sqref="H172 J172 L172 N172 P172">
    <cfRule type="expression" dxfId="10431" priority="270">
      <formula>G171&gt;0</formula>
    </cfRule>
  </conditionalFormatting>
  <conditionalFormatting sqref="C173 G173 I173 K173 M173 O173">
    <cfRule type="expression" dxfId="10430" priority="269">
      <formula>C171&gt;0</formula>
    </cfRule>
  </conditionalFormatting>
  <conditionalFormatting sqref="O174">
    <cfRule type="expression" dxfId="10429" priority="268" stopIfTrue="1">
      <formula>O168&gt;0</formula>
    </cfRule>
  </conditionalFormatting>
  <conditionalFormatting sqref="P174">
    <cfRule type="expression" dxfId="10428" priority="267">
      <formula>O168&gt;0</formula>
    </cfRule>
  </conditionalFormatting>
  <conditionalFormatting sqref="P14">
    <cfRule type="expression" dxfId="10427" priority="266">
      <formula>O8&gt;0</formula>
    </cfRule>
  </conditionalFormatting>
  <conditionalFormatting sqref="P14">
    <cfRule type="expression" dxfId="10426" priority="265">
      <formula>O8&gt;0</formula>
    </cfRule>
  </conditionalFormatting>
  <conditionalFormatting sqref="P14">
    <cfRule type="expression" dxfId="10425" priority="264">
      <formula>O8&gt;0</formula>
    </cfRule>
  </conditionalFormatting>
  <conditionalFormatting sqref="P14">
    <cfRule type="expression" dxfId="10424" priority="263">
      <formula>O8&gt;0</formula>
    </cfRule>
  </conditionalFormatting>
  <conditionalFormatting sqref="P14">
    <cfRule type="expression" dxfId="10423" priority="262">
      <formula>O8&gt;0</formula>
    </cfRule>
  </conditionalFormatting>
  <conditionalFormatting sqref="P24">
    <cfRule type="expression" dxfId="10422" priority="261">
      <formula>O18&gt;0</formula>
    </cfRule>
  </conditionalFormatting>
  <conditionalFormatting sqref="P24">
    <cfRule type="expression" dxfId="10421" priority="260">
      <formula>O18&gt;0</formula>
    </cfRule>
  </conditionalFormatting>
  <conditionalFormatting sqref="P24">
    <cfRule type="expression" dxfId="10420" priority="259">
      <formula>O18&gt;0</formula>
    </cfRule>
  </conditionalFormatting>
  <conditionalFormatting sqref="P24">
    <cfRule type="expression" dxfId="10419" priority="258">
      <formula>O18&gt;0</formula>
    </cfRule>
  </conditionalFormatting>
  <conditionalFormatting sqref="P24">
    <cfRule type="expression" dxfId="10418" priority="257">
      <formula>O18&gt;0</formula>
    </cfRule>
  </conditionalFormatting>
  <conditionalFormatting sqref="P24">
    <cfRule type="expression" dxfId="10417" priority="256">
      <formula>O18&gt;0</formula>
    </cfRule>
  </conditionalFormatting>
  <conditionalFormatting sqref="P24">
    <cfRule type="expression" dxfId="10416" priority="255">
      <formula>O18&gt;0</formula>
    </cfRule>
  </conditionalFormatting>
  <conditionalFormatting sqref="P24">
    <cfRule type="expression" dxfId="10415" priority="254">
      <formula>O18&gt;0</formula>
    </cfRule>
  </conditionalFormatting>
  <conditionalFormatting sqref="P24">
    <cfRule type="expression" dxfId="10414" priority="253">
      <formula>O18&gt;0</formula>
    </cfRule>
  </conditionalFormatting>
  <conditionalFormatting sqref="P34">
    <cfRule type="expression" dxfId="10413" priority="252">
      <formula>O28&gt;0</formula>
    </cfRule>
  </conditionalFormatting>
  <conditionalFormatting sqref="P34">
    <cfRule type="expression" dxfId="10412" priority="251">
      <formula>O28&gt;0</formula>
    </cfRule>
  </conditionalFormatting>
  <conditionalFormatting sqref="P34">
    <cfRule type="expression" dxfId="10411" priority="250">
      <formula>O28&gt;0</formula>
    </cfRule>
  </conditionalFormatting>
  <conditionalFormatting sqref="P34">
    <cfRule type="expression" dxfId="10410" priority="249">
      <formula>O28&gt;0</formula>
    </cfRule>
  </conditionalFormatting>
  <conditionalFormatting sqref="P34">
    <cfRule type="expression" dxfId="10409" priority="248">
      <formula>O28&gt;0</formula>
    </cfRule>
  </conditionalFormatting>
  <conditionalFormatting sqref="P34">
    <cfRule type="expression" dxfId="10408" priority="247">
      <formula>O28&gt;0</formula>
    </cfRule>
  </conditionalFormatting>
  <conditionalFormatting sqref="P34">
    <cfRule type="expression" dxfId="10407" priority="246">
      <formula>O28&gt;0</formula>
    </cfRule>
  </conditionalFormatting>
  <conditionalFormatting sqref="P34">
    <cfRule type="expression" dxfId="10406" priority="245">
      <formula>O28&gt;0</formula>
    </cfRule>
  </conditionalFormatting>
  <conditionalFormatting sqref="P34">
    <cfRule type="expression" dxfId="10405" priority="244">
      <formula>O28&gt;0</formula>
    </cfRule>
  </conditionalFormatting>
  <conditionalFormatting sqref="P44">
    <cfRule type="expression" dxfId="10404" priority="243">
      <formula>O38&gt;0</formula>
    </cfRule>
  </conditionalFormatting>
  <conditionalFormatting sqref="P44">
    <cfRule type="expression" dxfId="10403" priority="242">
      <formula>O38&gt;0</formula>
    </cfRule>
  </conditionalFormatting>
  <conditionalFormatting sqref="P44">
    <cfRule type="expression" dxfId="10402" priority="241">
      <formula>O38&gt;0</formula>
    </cfRule>
  </conditionalFormatting>
  <conditionalFormatting sqref="P44">
    <cfRule type="expression" dxfId="10401" priority="240">
      <formula>O38&gt;0</formula>
    </cfRule>
  </conditionalFormatting>
  <conditionalFormatting sqref="P44">
    <cfRule type="expression" dxfId="10400" priority="239">
      <formula>O38&gt;0</formula>
    </cfRule>
  </conditionalFormatting>
  <conditionalFormatting sqref="P44">
    <cfRule type="expression" dxfId="10399" priority="238">
      <formula>O38&gt;0</formula>
    </cfRule>
  </conditionalFormatting>
  <conditionalFormatting sqref="P44">
    <cfRule type="expression" dxfId="10398" priority="237">
      <formula>O38&gt;0</formula>
    </cfRule>
  </conditionalFormatting>
  <conditionalFormatting sqref="P44">
    <cfRule type="expression" dxfId="10397" priority="236">
      <formula>O38&gt;0</formula>
    </cfRule>
  </conditionalFormatting>
  <conditionalFormatting sqref="P44">
    <cfRule type="expression" dxfId="10396" priority="235">
      <formula>O38&gt;0</formula>
    </cfRule>
  </conditionalFormatting>
  <conditionalFormatting sqref="P54">
    <cfRule type="expression" dxfId="10395" priority="234">
      <formula>O48&gt;0</formula>
    </cfRule>
  </conditionalFormatting>
  <conditionalFormatting sqref="P54">
    <cfRule type="expression" dxfId="10394" priority="233">
      <formula>O48&gt;0</formula>
    </cfRule>
  </conditionalFormatting>
  <conditionalFormatting sqref="P54">
    <cfRule type="expression" dxfId="10393" priority="232">
      <formula>O48&gt;0</formula>
    </cfRule>
  </conditionalFormatting>
  <conditionalFormatting sqref="P54">
    <cfRule type="expression" dxfId="10392" priority="231">
      <formula>O48&gt;0</formula>
    </cfRule>
  </conditionalFormatting>
  <conditionalFormatting sqref="P54">
    <cfRule type="expression" dxfId="10391" priority="230">
      <formula>O48&gt;0</formula>
    </cfRule>
  </conditionalFormatting>
  <conditionalFormatting sqref="P54">
    <cfRule type="expression" dxfId="10390" priority="229">
      <formula>O48&gt;0</formula>
    </cfRule>
  </conditionalFormatting>
  <conditionalFormatting sqref="P54">
    <cfRule type="expression" dxfId="10389" priority="228">
      <formula>O48&gt;0</formula>
    </cfRule>
  </conditionalFormatting>
  <conditionalFormatting sqref="P54">
    <cfRule type="expression" dxfId="10388" priority="227">
      <formula>O48&gt;0</formula>
    </cfRule>
  </conditionalFormatting>
  <conditionalFormatting sqref="P54">
    <cfRule type="expression" dxfId="10387" priority="226">
      <formula>O48&gt;0</formula>
    </cfRule>
  </conditionalFormatting>
  <conditionalFormatting sqref="P64">
    <cfRule type="expression" dxfId="10386" priority="225">
      <formula>O58&gt;0</formula>
    </cfRule>
  </conditionalFormatting>
  <conditionalFormatting sqref="P64">
    <cfRule type="expression" dxfId="10385" priority="224">
      <formula>O58&gt;0</formula>
    </cfRule>
  </conditionalFormatting>
  <conditionalFormatting sqref="P64">
    <cfRule type="expression" dxfId="10384" priority="223">
      <formula>O58&gt;0</formula>
    </cfRule>
  </conditionalFormatting>
  <conditionalFormatting sqref="P64">
    <cfRule type="expression" dxfId="10383" priority="222">
      <formula>O58&gt;0</formula>
    </cfRule>
  </conditionalFormatting>
  <conditionalFormatting sqref="P64">
    <cfRule type="expression" dxfId="10382" priority="221">
      <formula>O58&gt;0</formula>
    </cfRule>
  </conditionalFormatting>
  <conditionalFormatting sqref="P64">
    <cfRule type="expression" dxfId="10381" priority="220">
      <formula>O58&gt;0</formula>
    </cfRule>
  </conditionalFormatting>
  <conditionalFormatting sqref="P64">
    <cfRule type="expression" dxfId="10380" priority="219">
      <formula>O58&gt;0</formula>
    </cfRule>
  </conditionalFormatting>
  <conditionalFormatting sqref="P64">
    <cfRule type="expression" dxfId="10379" priority="218">
      <formula>O58&gt;0</formula>
    </cfRule>
  </conditionalFormatting>
  <conditionalFormatting sqref="P64">
    <cfRule type="expression" dxfId="10378" priority="217">
      <formula>O58&gt;0</formula>
    </cfRule>
  </conditionalFormatting>
  <conditionalFormatting sqref="P74">
    <cfRule type="expression" dxfId="10377" priority="216">
      <formula>O68&gt;0</formula>
    </cfRule>
  </conditionalFormatting>
  <conditionalFormatting sqref="P74">
    <cfRule type="expression" dxfId="10376" priority="215">
      <formula>O68&gt;0</formula>
    </cfRule>
  </conditionalFormatting>
  <conditionalFormatting sqref="P74">
    <cfRule type="expression" dxfId="10375" priority="214">
      <formula>O68&gt;0</formula>
    </cfRule>
  </conditionalFormatting>
  <conditionalFormatting sqref="P74">
    <cfRule type="expression" dxfId="10374" priority="213">
      <formula>O68&gt;0</formula>
    </cfRule>
  </conditionalFormatting>
  <conditionalFormatting sqref="P74">
    <cfRule type="expression" dxfId="10373" priority="212">
      <formula>O68&gt;0</formula>
    </cfRule>
  </conditionalFormatting>
  <conditionalFormatting sqref="P74">
    <cfRule type="expression" dxfId="10372" priority="211">
      <formula>O68&gt;0</formula>
    </cfRule>
  </conditionalFormatting>
  <conditionalFormatting sqref="P74">
    <cfRule type="expression" dxfId="10371" priority="210">
      <formula>O68&gt;0</formula>
    </cfRule>
  </conditionalFormatting>
  <conditionalFormatting sqref="P74">
    <cfRule type="expression" dxfId="10370" priority="209">
      <formula>O68&gt;0</formula>
    </cfRule>
  </conditionalFormatting>
  <conditionalFormatting sqref="P74">
    <cfRule type="expression" dxfId="10369" priority="208">
      <formula>O68&gt;0</formula>
    </cfRule>
  </conditionalFormatting>
  <conditionalFormatting sqref="P84">
    <cfRule type="expression" dxfId="10368" priority="207">
      <formula>O78&gt;0</formula>
    </cfRule>
  </conditionalFormatting>
  <conditionalFormatting sqref="P84">
    <cfRule type="expression" dxfId="10367" priority="206">
      <formula>O78&gt;0</formula>
    </cfRule>
  </conditionalFormatting>
  <conditionalFormatting sqref="P84">
    <cfRule type="expression" dxfId="10366" priority="205">
      <formula>O78&gt;0</formula>
    </cfRule>
  </conditionalFormatting>
  <conditionalFormatting sqref="P84">
    <cfRule type="expression" dxfId="10365" priority="204">
      <formula>O78&gt;0</formula>
    </cfRule>
  </conditionalFormatting>
  <conditionalFormatting sqref="P84">
    <cfRule type="expression" dxfId="10364" priority="203">
      <formula>O78&gt;0</formula>
    </cfRule>
  </conditionalFormatting>
  <conditionalFormatting sqref="P84">
    <cfRule type="expression" dxfId="10363" priority="202">
      <formula>O78&gt;0</formula>
    </cfRule>
  </conditionalFormatting>
  <conditionalFormatting sqref="P84">
    <cfRule type="expression" dxfId="10362" priority="201">
      <formula>O78&gt;0</formula>
    </cfRule>
  </conditionalFormatting>
  <conditionalFormatting sqref="P84">
    <cfRule type="expression" dxfId="10361" priority="200">
      <formula>O78&gt;0</formula>
    </cfRule>
  </conditionalFormatting>
  <conditionalFormatting sqref="P84">
    <cfRule type="expression" dxfId="10360" priority="199">
      <formula>O78&gt;0</formula>
    </cfRule>
  </conditionalFormatting>
  <conditionalFormatting sqref="P94">
    <cfRule type="expression" dxfId="10359" priority="198">
      <formula>O88&gt;0</formula>
    </cfRule>
  </conditionalFormatting>
  <conditionalFormatting sqref="P94">
    <cfRule type="expression" dxfId="10358" priority="197">
      <formula>O88&gt;0</formula>
    </cfRule>
  </conditionalFormatting>
  <conditionalFormatting sqref="P94">
    <cfRule type="expression" dxfId="10357" priority="196">
      <formula>O88&gt;0</formula>
    </cfRule>
  </conditionalFormatting>
  <conditionalFormatting sqref="P94">
    <cfRule type="expression" dxfId="10356" priority="195">
      <formula>O88&gt;0</formula>
    </cfRule>
  </conditionalFormatting>
  <conditionalFormatting sqref="P94">
    <cfRule type="expression" dxfId="10355" priority="194">
      <formula>O88&gt;0</formula>
    </cfRule>
  </conditionalFormatting>
  <conditionalFormatting sqref="P94">
    <cfRule type="expression" dxfId="10354" priority="193">
      <formula>O88&gt;0</formula>
    </cfRule>
  </conditionalFormatting>
  <conditionalFormatting sqref="P94">
    <cfRule type="expression" dxfId="10353" priority="192">
      <formula>O88&gt;0</formula>
    </cfRule>
  </conditionalFormatting>
  <conditionalFormatting sqref="P94">
    <cfRule type="expression" dxfId="10352" priority="191">
      <formula>O88&gt;0</formula>
    </cfRule>
  </conditionalFormatting>
  <conditionalFormatting sqref="P94">
    <cfRule type="expression" dxfId="10351" priority="190">
      <formula>O88&gt;0</formula>
    </cfRule>
  </conditionalFormatting>
  <conditionalFormatting sqref="P104">
    <cfRule type="expression" dxfId="10350" priority="189">
      <formula>O98&gt;0</formula>
    </cfRule>
  </conditionalFormatting>
  <conditionalFormatting sqref="P104">
    <cfRule type="expression" dxfId="10349" priority="188">
      <formula>O98&gt;0</formula>
    </cfRule>
  </conditionalFormatting>
  <conditionalFormatting sqref="P104">
    <cfRule type="expression" dxfId="10348" priority="187">
      <formula>O98&gt;0</formula>
    </cfRule>
  </conditionalFormatting>
  <conditionalFormatting sqref="P104">
    <cfRule type="expression" dxfId="10347" priority="186">
      <formula>O98&gt;0</formula>
    </cfRule>
  </conditionalFormatting>
  <conditionalFormatting sqref="P104">
    <cfRule type="expression" dxfId="10346" priority="185">
      <formula>O98&gt;0</formula>
    </cfRule>
  </conditionalFormatting>
  <conditionalFormatting sqref="P104">
    <cfRule type="expression" dxfId="10345" priority="184">
      <formula>O98&gt;0</formula>
    </cfRule>
  </conditionalFormatting>
  <conditionalFormatting sqref="P104">
    <cfRule type="expression" dxfId="10344" priority="183">
      <formula>O98&gt;0</formula>
    </cfRule>
  </conditionalFormatting>
  <conditionalFormatting sqref="P104">
    <cfRule type="expression" dxfId="10343" priority="182">
      <formula>O98&gt;0</formula>
    </cfRule>
  </conditionalFormatting>
  <conditionalFormatting sqref="P104">
    <cfRule type="expression" dxfId="10342" priority="181">
      <formula>O98&gt;0</formula>
    </cfRule>
  </conditionalFormatting>
  <conditionalFormatting sqref="P114">
    <cfRule type="expression" dxfId="10341" priority="180">
      <formula>O108&gt;0</formula>
    </cfRule>
  </conditionalFormatting>
  <conditionalFormatting sqref="P114">
    <cfRule type="expression" dxfId="10340" priority="179">
      <formula>O108&gt;0</formula>
    </cfRule>
  </conditionalFormatting>
  <conditionalFormatting sqref="P114">
    <cfRule type="expression" dxfId="10339" priority="178">
      <formula>O108&gt;0</formula>
    </cfRule>
  </conditionalFormatting>
  <conditionalFormatting sqref="P114">
    <cfRule type="expression" dxfId="10338" priority="177">
      <formula>O108&gt;0</formula>
    </cfRule>
  </conditionalFormatting>
  <conditionalFormatting sqref="P114">
    <cfRule type="expression" dxfId="10337" priority="176">
      <formula>O108&gt;0</formula>
    </cfRule>
  </conditionalFormatting>
  <conditionalFormatting sqref="P114">
    <cfRule type="expression" dxfId="10336" priority="175">
      <formula>O108&gt;0</formula>
    </cfRule>
  </conditionalFormatting>
  <conditionalFormatting sqref="P114">
    <cfRule type="expression" dxfId="10335" priority="174">
      <formula>O108&gt;0</formula>
    </cfRule>
  </conditionalFormatting>
  <conditionalFormatting sqref="P114">
    <cfRule type="expression" dxfId="10334" priority="173">
      <formula>O108&gt;0</formula>
    </cfRule>
  </conditionalFormatting>
  <conditionalFormatting sqref="P114">
    <cfRule type="expression" dxfId="10333" priority="172">
      <formula>O108&gt;0</formula>
    </cfRule>
  </conditionalFormatting>
  <conditionalFormatting sqref="P124">
    <cfRule type="expression" dxfId="10332" priority="171">
      <formula>O118&gt;0</formula>
    </cfRule>
  </conditionalFormatting>
  <conditionalFormatting sqref="P124">
    <cfRule type="expression" dxfId="10331" priority="170">
      <formula>O118&gt;0</formula>
    </cfRule>
  </conditionalFormatting>
  <conditionalFormatting sqref="P124">
    <cfRule type="expression" dxfId="10330" priority="169">
      <formula>O118&gt;0</formula>
    </cfRule>
  </conditionalFormatting>
  <conditionalFormatting sqref="P124">
    <cfRule type="expression" dxfId="10329" priority="168">
      <formula>O118&gt;0</formula>
    </cfRule>
  </conditionalFormatting>
  <conditionalFormatting sqref="P124">
    <cfRule type="expression" dxfId="10328" priority="167">
      <formula>O118&gt;0</formula>
    </cfRule>
  </conditionalFormatting>
  <conditionalFormatting sqref="P124">
    <cfRule type="expression" dxfId="10327" priority="166">
      <formula>O118&gt;0</formula>
    </cfRule>
  </conditionalFormatting>
  <conditionalFormatting sqref="P124">
    <cfRule type="expression" dxfId="10326" priority="165">
      <formula>O118&gt;0</formula>
    </cfRule>
  </conditionalFormatting>
  <conditionalFormatting sqref="P124">
    <cfRule type="expression" dxfId="10325" priority="164">
      <formula>O118&gt;0</formula>
    </cfRule>
  </conditionalFormatting>
  <conditionalFormatting sqref="P124">
    <cfRule type="expression" dxfId="10324" priority="163">
      <formula>O118&gt;0</formula>
    </cfRule>
  </conditionalFormatting>
  <conditionalFormatting sqref="P134">
    <cfRule type="expression" dxfId="10323" priority="162">
      <formula>O128&gt;0</formula>
    </cfRule>
  </conditionalFormatting>
  <conditionalFormatting sqref="P134">
    <cfRule type="expression" dxfId="10322" priority="161">
      <formula>O128&gt;0</formula>
    </cfRule>
  </conditionalFormatting>
  <conditionalFormatting sqref="P134">
    <cfRule type="expression" dxfId="10321" priority="160">
      <formula>O128&gt;0</formula>
    </cfRule>
  </conditionalFormatting>
  <conditionalFormatting sqref="P134">
    <cfRule type="expression" dxfId="10320" priority="159">
      <formula>O128&gt;0</formula>
    </cfRule>
  </conditionalFormatting>
  <conditionalFormatting sqref="P134">
    <cfRule type="expression" dxfId="10319" priority="158">
      <formula>O128&gt;0</formula>
    </cfRule>
  </conditionalFormatting>
  <conditionalFormatting sqref="P134">
    <cfRule type="expression" dxfId="10318" priority="157">
      <formula>O128&gt;0</formula>
    </cfRule>
  </conditionalFormatting>
  <conditionalFormatting sqref="P134">
    <cfRule type="expression" dxfId="10317" priority="156">
      <formula>O128&gt;0</formula>
    </cfRule>
  </conditionalFormatting>
  <conditionalFormatting sqref="P134">
    <cfRule type="expression" dxfId="10316" priority="155">
      <formula>O128&gt;0</formula>
    </cfRule>
  </conditionalFormatting>
  <conditionalFormatting sqref="P134">
    <cfRule type="expression" dxfId="10315" priority="154">
      <formula>O128&gt;0</formula>
    </cfRule>
  </conditionalFormatting>
  <conditionalFormatting sqref="P144">
    <cfRule type="expression" dxfId="10314" priority="153">
      <formula>O138&gt;0</formula>
    </cfRule>
  </conditionalFormatting>
  <conditionalFormatting sqref="P144">
    <cfRule type="expression" dxfId="10313" priority="152">
      <formula>O138&gt;0</formula>
    </cfRule>
  </conditionalFormatting>
  <conditionalFormatting sqref="P144">
    <cfRule type="expression" dxfId="10312" priority="151">
      <formula>O138&gt;0</formula>
    </cfRule>
  </conditionalFormatting>
  <conditionalFormatting sqref="P144">
    <cfRule type="expression" dxfId="10311" priority="150">
      <formula>O138&gt;0</formula>
    </cfRule>
  </conditionalFormatting>
  <conditionalFormatting sqref="P144">
    <cfRule type="expression" dxfId="10310" priority="149">
      <formula>O138&gt;0</formula>
    </cfRule>
  </conditionalFormatting>
  <conditionalFormatting sqref="P144">
    <cfRule type="expression" dxfId="10309" priority="148">
      <formula>O138&gt;0</formula>
    </cfRule>
  </conditionalFormatting>
  <conditionalFormatting sqref="P144">
    <cfRule type="expression" dxfId="10308" priority="147">
      <formula>O138&gt;0</formula>
    </cfRule>
  </conditionalFormatting>
  <conditionalFormatting sqref="P144">
    <cfRule type="expression" dxfId="10307" priority="146">
      <formula>O138&gt;0</formula>
    </cfRule>
  </conditionalFormatting>
  <conditionalFormatting sqref="P144">
    <cfRule type="expression" dxfId="10306" priority="145">
      <formula>O138&gt;0</formula>
    </cfRule>
  </conditionalFormatting>
  <conditionalFormatting sqref="P154">
    <cfRule type="expression" dxfId="10305" priority="144">
      <formula>O148&gt;0</formula>
    </cfRule>
  </conditionalFormatting>
  <conditionalFormatting sqref="P154">
    <cfRule type="expression" dxfId="10304" priority="143">
      <formula>O148&gt;0</formula>
    </cfRule>
  </conditionalFormatting>
  <conditionalFormatting sqref="P154">
    <cfRule type="expression" dxfId="10303" priority="142">
      <formula>O148&gt;0</formula>
    </cfRule>
  </conditionalFormatting>
  <conditionalFormatting sqref="P154">
    <cfRule type="expression" dxfId="10302" priority="141">
      <formula>O148&gt;0</formula>
    </cfRule>
  </conditionalFormatting>
  <conditionalFormatting sqref="P154">
    <cfRule type="expression" dxfId="10301" priority="140">
      <formula>O148&gt;0</formula>
    </cfRule>
  </conditionalFormatting>
  <conditionalFormatting sqref="P154">
    <cfRule type="expression" dxfId="10300" priority="139">
      <formula>O148&gt;0</formula>
    </cfRule>
  </conditionalFormatting>
  <conditionalFormatting sqref="P154">
    <cfRule type="expression" dxfId="10299" priority="138">
      <formula>O148&gt;0</formula>
    </cfRule>
  </conditionalFormatting>
  <conditionalFormatting sqref="P154">
    <cfRule type="expression" dxfId="10298" priority="137">
      <formula>O148&gt;0</formula>
    </cfRule>
  </conditionalFormatting>
  <conditionalFormatting sqref="P154">
    <cfRule type="expression" dxfId="10297" priority="136">
      <formula>O148&gt;0</formula>
    </cfRule>
  </conditionalFormatting>
  <conditionalFormatting sqref="P164">
    <cfRule type="expression" dxfId="10296" priority="135">
      <formula>O158&gt;0</formula>
    </cfRule>
  </conditionalFormatting>
  <conditionalFormatting sqref="P164">
    <cfRule type="expression" dxfId="10295" priority="134">
      <formula>O158&gt;0</formula>
    </cfRule>
  </conditionalFormatting>
  <conditionalFormatting sqref="P164">
    <cfRule type="expression" dxfId="10294" priority="133">
      <formula>O158&gt;0</formula>
    </cfRule>
  </conditionalFormatting>
  <conditionalFormatting sqref="P164">
    <cfRule type="expression" dxfId="10293" priority="132">
      <formula>O158&gt;0</formula>
    </cfRule>
  </conditionalFormatting>
  <conditionalFormatting sqref="P164">
    <cfRule type="expression" dxfId="10292" priority="131">
      <formula>O158&gt;0</formula>
    </cfRule>
  </conditionalFormatting>
  <conditionalFormatting sqref="P164">
    <cfRule type="expression" dxfId="10291" priority="130">
      <formula>O158&gt;0</formula>
    </cfRule>
  </conditionalFormatting>
  <conditionalFormatting sqref="P164">
    <cfRule type="expression" dxfId="10290" priority="129">
      <formula>O158&gt;0</formula>
    </cfRule>
  </conditionalFormatting>
  <conditionalFormatting sqref="P164">
    <cfRule type="expression" dxfId="10289" priority="128">
      <formula>O158&gt;0</formula>
    </cfRule>
  </conditionalFormatting>
  <conditionalFormatting sqref="P164">
    <cfRule type="expression" dxfId="10288" priority="127">
      <formula>O158&gt;0</formula>
    </cfRule>
  </conditionalFormatting>
  <conditionalFormatting sqref="P174">
    <cfRule type="expression" dxfId="10287" priority="126">
      <formula>O168&gt;0</formula>
    </cfRule>
  </conditionalFormatting>
  <conditionalFormatting sqref="P174">
    <cfRule type="expression" dxfId="10286" priority="125">
      <formula>O168&gt;0</formula>
    </cfRule>
  </conditionalFormatting>
  <conditionalFormatting sqref="P174">
    <cfRule type="expression" dxfId="10285" priority="124">
      <formula>O168&gt;0</formula>
    </cfRule>
  </conditionalFormatting>
  <conditionalFormatting sqref="P174">
    <cfRule type="expression" dxfId="10284" priority="123">
      <formula>O168&gt;0</formula>
    </cfRule>
  </conditionalFormatting>
  <conditionalFormatting sqref="P174">
    <cfRule type="expression" dxfId="10283" priority="122">
      <formula>O168&gt;0</formula>
    </cfRule>
  </conditionalFormatting>
  <conditionalFormatting sqref="P174">
    <cfRule type="expression" dxfId="10282" priority="121">
      <formula>O168&gt;0</formula>
    </cfRule>
  </conditionalFormatting>
  <conditionalFormatting sqref="P174">
    <cfRule type="expression" dxfId="10281" priority="120">
      <formula>O168&gt;0</formula>
    </cfRule>
  </conditionalFormatting>
  <conditionalFormatting sqref="P174">
    <cfRule type="expression" dxfId="10280" priority="119">
      <formula>O168&gt;0</formula>
    </cfRule>
  </conditionalFormatting>
  <conditionalFormatting sqref="P174">
    <cfRule type="expression" dxfId="10279" priority="118">
      <formula>O168&gt;0</formula>
    </cfRule>
  </conditionalFormatting>
  <conditionalFormatting sqref="P184">
    <cfRule type="expression" dxfId="10278" priority="117">
      <formula>O178&gt;0</formula>
    </cfRule>
  </conditionalFormatting>
  <conditionalFormatting sqref="P184">
    <cfRule type="expression" dxfId="10277" priority="116">
      <formula>O178&gt;0</formula>
    </cfRule>
  </conditionalFormatting>
  <conditionalFormatting sqref="P184">
    <cfRule type="expression" dxfId="10276" priority="115">
      <formula>O178&gt;0</formula>
    </cfRule>
  </conditionalFormatting>
  <conditionalFormatting sqref="P184">
    <cfRule type="expression" dxfId="10275" priority="114">
      <formula>O178&gt;0</formula>
    </cfRule>
  </conditionalFormatting>
  <conditionalFormatting sqref="P184">
    <cfRule type="expression" dxfId="10274" priority="113">
      <formula>O178&gt;0</formula>
    </cfRule>
  </conditionalFormatting>
  <conditionalFormatting sqref="P184">
    <cfRule type="expression" dxfId="10273" priority="112">
      <formula>O178&gt;0</formula>
    </cfRule>
  </conditionalFormatting>
  <conditionalFormatting sqref="P184">
    <cfRule type="expression" dxfId="10272" priority="111">
      <formula>O178&gt;0</formula>
    </cfRule>
  </conditionalFormatting>
  <conditionalFormatting sqref="P184">
    <cfRule type="expression" dxfId="10271" priority="110">
      <formula>O178&gt;0</formula>
    </cfRule>
  </conditionalFormatting>
  <conditionalFormatting sqref="P184">
    <cfRule type="expression" dxfId="10270" priority="109">
      <formula>O178&gt;0</formula>
    </cfRule>
  </conditionalFormatting>
  <conditionalFormatting sqref="P194">
    <cfRule type="expression" dxfId="10269" priority="108">
      <formula>O188&gt;0</formula>
    </cfRule>
  </conditionalFormatting>
  <conditionalFormatting sqref="P194">
    <cfRule type="expression" dxfId="10268" priority="107">
      <formula>O188&gt;0</formula>
    </cfRule>
  </conditionalFormatting>
  <conditionalFormatting sqref="P194">
    <cfRule type="expression" dxfId="10267" priority="106">
      <formula>O188&gt;0</formula>
    </cfRule>
  </conditionalFormatting>
  <conditionalFormatting sqref="P194">
    <cfRule type="expression" dxfId="10266" priority="105">
      <formula>O188&gt;0</formula>
    </cfRule>
  </conditionalFormatting>
  <conditionalFormatting sqref="P194">
    <cfRule type="expression" dxfId="10265" priority="104">
      <formula>O188&gt;0</formula>
    </cfRule>
  </conditionalFormatting>
  <conditionalFormatting sqref="P194">
    <cfRule type="expression" dxfId="10264" priority="103">
      <formula>O188&gt;0</formula>
    </cfRule>
  </conditionalFormatting>
  <conditionalFormatting sqref="P194">
    <cfRule type="expression" dxfId="10263" priority="102">
      <formula>O188&gt;0</formula>
    </cfRule>
  </conditionalFormatting>
  <conditionalFormatting sqref="P194">
    <cfRule type="expression" dxfId="10262" priority="101">
      <formula>O188&gt;0</formula>
    </cfRule>
  </conditionalFormatting>
  <conditionalFormatting sqref="P194">
    <cfRule type="expression" dxfId="10261" priority="100">
      <formula>O188&gt;0</formula>
    </cfRule>
  </conditionalFormatting>
  <conditionalFormatting sqref="P204">
    <cfRule type="expression" dxfId="10260" priority="99">
      <formula>O198&gt;0</formula>
    </cfRule>
  </conditionalFormatting>
  <conditionalFormatting sqref="P204">
    <cfRule type="expression" dxfId="10259" priority="98">
      <formula>O198&gt;0</formula>
    </cfRule>
  </conditionalFormatting>
  <conditionalFormatting sqref="P204">
    <cfRule type="expression" dxfId="10258" priority="97">
      <formula>O198&gt;0</formula>
    </cfRule>
  </conditionalFormatting>
  <conditionalFormatting sqref="P204">
    <cfRule type="expression" dxfId="10257" priority="96">
      <formula>O198&gt;0</formula>
    </cfRule>
  </conditionalFormatting>
  <conditionalFormatting sqref="P204">
    <cfRule type="expression" dxfId="10256" priority="95">
      <formula>O198&gt;0</formula>
    </cfRule>
  </conditionalFormatting>
  <conditionalFormatting sqref="P204">
    <cfRule type="expression" dxfId="10255" priority="94">
      <formula>O198&gt;0</formula>
    </cfRule>
  </conditionalFormatting>
  <conditionalFormatting sqref="P204">
    <cfRule type="expression" dxfId="10254" priority="93">
      <formula>O198&gt;0</formula>
    </cfRule>
  </conditionalFormatting>
  <conditionalFormatting sqref="P204">
    <cfRule type="expression" dxfId="10253" priority="92">
      <formula>O198&gt;0</formula>
    </cfRule>
  </conditionalFormatting>
  <conditionalFormatting sqref="P204">
    <cfRule type="expression" dxfId="10252" priority="91">
      <formula>O198&gt;0</formula>
    </cfRule>
  </conditionalFormatting>
  <conditionalFormatting sqref="P214">
    <cfRule type="expression" dxfId="10251" priority="90">
      <formula>O208&gt;0</formula>
    </cfRule>
  </conditionalFormatting>
  <conditionalFormatting sqref="P214">
    <cfRule type="expression" dxfId="10250" priority="89">
      <formula>O208&gt;0</formula>
    </cfRule>
  </conditionalFormatting>
  <conditionalFormatting sqref="P214">
    <cfRule type="expression" dxfId="10249" priority="88">
      <formula>O208&gt;0</formula>
    </cfRule>
  </conditionalFormatting>
  <conditionalFormatting sqref="P214">
    <cfRule type="expression" dxfId="10248" priority="87">
      <formula>O208&gt;0</formula>
    </cfRule>
  </conditionalFormatting>
  <conditionalFormatting sqref="P214">
    <cfRule type="expression" dxfId="10247" priority="86">
      <formula>O208&gt;0</formula>
    </cfRule>
  </conditionalFormatting>
  <conditionalFormatting sqref="P214">
    <cfRule type="expression" dxfId="10246" priority="85">
      <formula>O208&gt;0</formula>
    </cfRule>
  </conditionalFormatting>
  <conditionalFormatting sqref="P214">
    <cfRule type="expression" dxfId="10245" priority="84">
      <formula>O208&gt;0</formula>
    </cfRule>
  </conditionalFormatting>
  <conditionalFormatting sqref="P214">
    <cfRule type="expression" dxfId="10244" priority="83">
      <formula>O208&gt;0</formula>
    </cfRule>
  </conditionalFormatting>
  <conditionalFormatting sqref="P214">
    <cfRule type="expression" dxfId="10243" priority="82">
      <formula>O208&gt;0</formula>
    </cfRule>
  </conditionalFormatting>
  <conditionalFormatting sqref="P224 P234 P244 P254 P264 P274 P284 P294 P304 P314 P324 P334">
    <cfRule type="expression" dxfId="10242" priority="81">
      <formula>O218&gt;0</formula>
    </cfRule>
  </conditionalFormatting>
  <conditionalFormatting sqref="P224 P234 P244 P254 P264 P274 P284 P294 P304 P314 P324 P334">
    <cfRule type="expression" dxfId="10241" priority="80">
      <formula>O218&gt;0</formula>
    </cfRule>
  </conditionalFormatting>
  <conditionalFormatting sqref="P224 P234 P244 P254 P264 P274 P284 P294 P304 P314 P324 P334">
    <cfRule type="expression" dxfId="10240" priority="79">
      <formula>O218&gt;0</formula>
    </cfRule>
  </conditionalFormatting>
  <conditionalFormatting sqref="P224 P234 P244 P254 P264 P274 P284 P294 P304 P314 P324 P334">
    <cfRule type="expression" dxfId="10239" priority="78">
      <formula>O218&gt;0</formula>
    </cfRule>
  </conditionalFormatting>
  <conditionalFormatting sqref="P224 P234 P244 P254 P264 P274 P284 P294 P304 P314 P324 P334">
    <cfRule type="expression" dxfId="10238" priority="77">
      <formula>O218&gt;0</formula>
    </cfRule>
  </conditionalFormatting>
  <conditionalFormatting sqref="P224 P234 P244 P254 P264 P274 P284 P294 P304 P314 P324 P334">
    <cfRule type="expression" dxfId="10237" priority="76">
      <formula>O218&gt;0</formula>
    </cfRule>
  </conditionalFormatting>
  <conditionalFormatting sqref="P224 P234 P244 P254 P264 P274 P284 P294 P304 P314 P324 P334">
    <cfRule type="expression" dxfId="10236" priority="75">
      <formula>O218&gt;0</formula>
    </cfRule>
  </conditionalFormatting>
  <conditionalFormatting sqref="P224 P234 P244 P254 P264 P274 P284 P294 P304 P314 P324 P334">
    <cfRule type="expression" dxfId="10235" priority="74">
      <formula>O218&gt;0</formula>
    </cfRule>
  </conditionalFormatting>
  <conditionalFormatting sqref="P224 P234 P244 P254 P264 P274 P284 P294 P304 P314 P324 P334">
    <cfRule type="expression" dxfId="10234" priority="73">
      <formula>O218&gt;0</formula>
    </cfRule>
  </conditionalFormatting>
  <conditionalFormatting sqref="P14">
    <cfRule type="expression" dxfId="10233" priority="72">
      <formula>O8&gt;0</formula>
    </cfRule>
  </conditionalFormatting>
  <conditionalFormatting sqref="P14">
    <cfRule type="expression" dxfId="10232" priority="71">
      <formula>O8&gt;0</formula>
    </cfRule>
  </conditionalFormatting>
  <conditionalFormatting sqref="P14">
    <cfRule type="expression" dxfId="10231" priority="70">
      <formula>O8&gt;0</formula>
    </cfRule>
  </conditionalFormatting>
  <conditionalFormatting sqref="P14">
    <cfRule type="expression" dxfId="10230" priority="69">
      <formula>O8&gt;0</formula>
    </cfRule>
  </conditionalFormatting>
  <conditionalFormatting sqref="P14">
    <cfRule type="expression" dxfId="10229" priority="68">
      <formula>O8&gt;0</formula>
    </cfRule>
  </conditionalFormatting>
  <conditionalFormatting sqref="P14">
    <cfRule type="expression" dxfId="10228" priority="67">
      <formula>O8&gt;0</formula>
    </cfRule>
  </conditionalFormatting>
  <conditionalFormatting sqref="P14">
    <cfRule type="expression" dxfId="10227" priority="66">
      <formula>O8&gt;0</formula>
    </cfRule>
  </conditionalFormatting>
  <conditionalFormatting sqref="P14">
    <cfRule type="expression" dxfId="10226" priority="65">
      <formula>O8&gt;0</formula>
    </cfRule>
  </conditionalFormatting>
  <conditionalFormatting sqref="P14">
    <cfRule type="expression" dxfId="10225" priority="64">
      <formula>O8&gt;0</formula>
    </cfRule>
  </conditionalFormatting>
  <conditionalFormatting sqref="P14">
    <cfRule type="expression" dxfId="10224" priority="63">
      <formula>O8&gt;0</formula>
    </cfRule>
  </conditionalFormatting>
  <conditionalFormatting sqref="P14">
    <cfRule type="expression" dxfId="10223" priority="62">
      <formula>O8&gt;0</formula>
    </cfRule>
  </conditionalFormatting>
  <conditionalFormatting sqref="P14">
    <cfRule type="expression" dxfId="10222" priority="61">
      <formula>O8&gt;0</formula>
    </cfRule>
  </conditionalFormatting>
  <conditionalFormatting sqref="P14">
    <cfRule type="expression" dxfId="10221" priority="60">
      <formula>O8&gt;0</formula>
    </cfRule>
  </conditionalFormatting>
  <conditionalFormatting sqref="P14">
    <cfRule type="expression" dxfId="10220" priority="59">
      <formula>O8&gt;0</formula>
    </cfRule>
  </conditionalFormatting>
  <conditionalFormatting sqref="P14">
    <cfRule type="expression" dxfId="10219" priority="58">
      <formula>O8&gt;0</formula>
    </cfRule>
  </conditionalFormatting>
  <conditionalFormatting sqref="P14">
    <cfRule type="expression" dxfId="10218" priority="57">
      <formula>O8&gt;0</formula>
    </cfRule>
  </conditionalFormatting>
  <conditionalFormatting sqref="P14">
    <cfRule type="expression" dxfId="10217" priority="56">
      <formula>O8&gt;0</formula>
    </cfRule>
  </conditionalFormatting>
  <conditionalFormatting sqref="P14">
    <cfRule type="expression" dxfId="10216" priority="55">
      <formula>O8&gt;0</formula>
    </cfRule>
  </conditionalFormatting>
  <conditionalFormatting sqref="P14">
    <cfRule type="expression" dxfId="10215" priority="54">
      <formula>O8&gt;0</formula>
    </cfRule>
  </conditionalFormatting>
  <conditionalFormatting sqref="P14">
    <cfRule type="expression" dxfId="10214" priority="53">
      <formula>O8&gt;0</formula>
    </cfRule>
  </conditionalFormatting>
  <conditionalFormatting sqref="P14">
    <cfRule type="expression" dxfId="10213" priority="52">
      <formula>O8&gt;0</formula>
    </cfRule>
  </conditionalFormatting>
  <conditionalFormatting sqref="P14">
    <cfRule type="expression" dxfId="10212" priority="51">
      <formula>O8&gt;0</formula>
    </cfRule>
  </conditionalFormatting>
  <conditionalFormatting sqref="P14">
    <cfRule type="expression" dxfId="10211" priority="50">
      <formula>O8&gt;0</formula>
    </cfRule>
  </conditionalFormatting>
  <conditionalFormatting sqref="P14">
    <cfRule type="expression" dxfId="10210" priority="49">
      <formula>O8&gt;0</formula>
    </cfRule>
  </conditionalFormatting>
  <conditionalFormatting sqref="P14">
    <cfRule type="expression" dxfId="10209" priority="48">
      <formula>O8&gt;0</formula>
    </cfRule>
  </conditionalFormatting>
  <conditionalFormatting sqref="P14">
    <cfRule type="expression" dxfId="10208" priority="47">
      <formula>O8&gt;0</formula>
    </cfRule>
  </conditionalFormatting>
  <conditionalFormatting sqref="P14">
    <cfRule type="expression" dxfId="10207" priority="46">
      <formula>O8&gt;0</formula>
    </cfRule>
  </conditionalFormatting>
  <conditionalFormatting sqref="P14">
    <cfRule type="expression" dxfId="10206" priority="45">
      <formula>O8&gt;0</formula>
    </cfRule>
  </conditionalFormatting>
  <conditionalFormatting sqref="P14">
    <cfRule type="expression" dxfId="10205" priority="44">
      <formula>O8&gt;0</formula>
    </cfRule>
  </conditionalFormatting>
  <conditionalFormatting sqref="P14">
    <cfRule type="expression" dxfId="10204" priority="43">
      <formula>O8&gt;0</formula>
    </cfRule>
  </conditionalFormatting>
  <conditionalFormatting sqref="P14">
    <cfRule type="expression" dxfId="10203" priority="42">
      <formula>O8&gt;0</formula>
    </cfRule>
  </conditionalFormatting>
  <conditionalFormatting sqref="P14">
    <cfRule type="expression" dxfId="10202" priority="41">
      <formula>O8&gt;0</formula>
    </cfRule>
  </conditionalFormatting>
  <conditionalFormatting sqref="P14">
    <cfRule type="expression" dxfId="10201" priority="40">
      <formula>O8&gt;0</formula>
    </cfRule>
  </conditionalFormatting>
  <conditionalFormatting sqref="P14">
    <cfRule type="expression" dxfId="10200" priority="39">
      <formula>O8&gt;0</formula>
    </cfRule>
  </conditionalFormatting>
  <conditionalFormatting sqref="P14">
    <cfRule type="expression" dxfId="10199" priority="38">
      <formula>O8&gt;0</formula>
    </cfRule>
  </conditionalFormatting>
  <conditionalFormatting sqref="P14">
    <cfRule type="expression" dxfId="10198" priority="37">
      <formula>O8&gt;0</formula>
    </cfRule>
  </conditionalFormatting>
  <conditionalFormatting sqref="P14 P24 P34 P44 P54 P64 P74 P84 P94 P104 P114 P124 P134 P144 P154 P164 P174 P184 P194 P204 P214 P224 P234 P244 P254 P264 P274 P284 P294 P304 P314 P324">
    <cfRule type="expression" dxfId="10197" priority="36">
      <formula>O8&gt;0</formula>
    </cfRule>
  </conditionalFormatting>
  <conditionalFormatting sqref="P14 P24 P34 P44 P54 P64 P74 P84 P94 P104 P114 P124 P134 P144 P154 P164 P174 P184 P194 P204 P214 P224 P234 P244 P254 P264 P274 P284 P294 P304 P314 P324">
    <cfRule type="expression" dxfId="10196" priority="35">
      <formula>O8&gt;0</formula>
    </cfRule>
  </conditionalFormatting>
  <conditionalFormatting sqref="P14 P24 P34 P44 P54 P64 P74 P84 P94 P104 P114 P124 P134 P144 P154 P164 P174 P184 P194 P204 P214 P224 P234 P244 P254 P264 P274 P284 P294 P304 P314 P324">
    <cfRule type="expression" dxfId="10195" priority="34">
      <formula>O8&gt;0</formula>
    </cfRule>
  </conditionalFormatting>
  <conditionalFormatting sqref="P14 P24 P34 P44 P54 P64 P74 P84 P94 P104 P114 P124 P134 P144 P154 P164 P174 P184 P194 P204 P214 P224 P234 P244 P254 P264 P274 P284 P294 P304 P314 P324">
    <cfRule type="expression" dxfId="10194" priority="33">
      <formula>O8&gt;0</formula>
    </cfRule>
  </conditionalFormatting>
  <conditionalFormatting sqref="P14 P24 P34 P44 P54 P64 P74 P84 P94 P104 P114 P124 P134 P144 P154 P164 P174 P184 P194 P204 P214 P224 P234 P244 P254 P264 P274 P284 P294 P304 P314 P324">
    <cfRule type="expression" dxfId="10193" priority="32">
      <formula>O8&gt;0</formula>
    </cfRule>
  </conditionalFormatting>
  <conditionalFormatting sqref="P14 P24 P34 P44 P54 P64 P74 P84 P94 P104 P114 P124 P134 P144 P154 P164 P174 P184 P194 P204 P214 P224 P234 P244 P254 P264 P274 P284 P294 P304 P314 P324">
    <cfRule type="expression" dxfId="10192" priority="31">
      <formula>O8&gt;0</formula>
    </cfRule>
  </conditionalFormatting>
  <conditionalFormatting sqref="P14 P24 P34 P44 P54 P64 P74 P84 P94 P104 P114 P124 P134 P144 P154 P164 P174 P184 P194 P204 P214 P224 P234 P244 P254 P264 P274 P284 P294 P304 P314 P324">
    <cfRule type="expression" dxfId="10191" priority="30">
      <formula>O8&gt;0</formula>
    </cfRule>
  </conditionalFormatting>
  <conditionalFormatting sqref="P14 P24 P34 P44 P54 P64 P74 P84 P94 P104 P114 P124 P134 P144 P154 P164 P174 P184 P194 P204 P214 P224 P234 P244 P254 P264 P274 P284 P294 P304 P314 P324">
    <cfRule type="expression" dxfId="10190" priority="29">
      <formula>O8&gt;0</formula>
    </cfRule>
  </conditionalFormatting>
  <conditionalFormatting sqref="P14 P24 P34 P44 P54 P64 P74 P84 P94 P104 P114 P124 P134 P144 P154 P164 P174 P184 P194 P204 P214 P224 P234 P244 P254 P264 P274 P284 P294 P304 P314 P324">
    <cfRule type="expression" dxfId="10189" priority="28">
      <formula>O8&gt;0</formula>
    </cfRule>
  </conditionalFormatting>
  <conditionalFormatting sqref="P14 P24 P34 P44 P54 P64 P74 P84 P94 P104 P114 P124 P134 P144 P154 P164 P174 P184 P194 P204 P214 P224 P234 P244 P254 P264 P274 P284 P294 P304 P314 P324">
    <cfRule type="expression" dxfId="10188" priority="27">
      <formula>O8&gt;0</formula>
    </cfRule>
  </conditionalFormatting>
  <conditionalFormatting sqref="P14 P24 P34 P44 P54 P64 P74 P84 P94 P104 P114 P124 P134 P144 P154 P164 P174 P184 P194 P204 P214 P224 P234 P244 P254 P264 P274 P284 P294 P304 P314 P324">
    <cfRule type="expression" dxfId="10187" priority="26">
      <formula>O8&gt;0</formula>
    </cfRule>
  </conditionalFormatting>
  <conditionalFormatting sqref="P14 P24 P34 P44 P54 P64 P74 P84 P94 P104 P114 P124 P134 P144 P154 P164 P174 P184 P194 P204 P214 P224 P234 P244 P254 P264 P274 P284 P294 P304 P314 P324">
    <cfRule type="expression" dxfId="10186" priority="25">
      <formula>O8&gt;0</formula>
    </cfRule>
  </conditionalFormatting>
  <conditionalFormatting sqref="P14 P24 P34 P44 P54 P64 P74 P84 P94 P104 P114 P124 P134 P144 P154 P164 P174 P184 P194 P204 P214 P224 P234 P244 P254 P264 P274 P284 P294 P304 P314 P324">
    <cfRule type="expression" dxfId="10185" priority="24">
      <formula>O8&gt;0</formula>
    </cfRule>
  </conditionalFormatting>
  <conditionalFormatting sqref="P14 P24 P34 P44 P54 P64 P74 P84 P94 P104 P114 P124 P134 P144 P154 P164 P174 P184 P194 P204 P214 P224 P234 P244 P254 P264 P274 P284 P294 P304 P314 P324">
    <cfRule type="expression" dxfId="10184" priority="23">
      <formula>O8&gt;0</formula>
    </cfRule>
  </conditionalFormatting>
  <conditionalFormatting sqref="P14 P24 P34 P44 P54 P64 P74 P84 P94 P104 P114 P124 P134 P144 P154 P164 P174 P184 P194 P204 P214 P224 P234 P244 P254 P264 P274 P284 P294 P304 P314 P324">
    <cfRule type="expression" dxfId="10183" priority="22">
      <formula>O8&gt;0</formula>
    </cfRule>
  </conditionalFormatting>
  <conditionalFormatting sqref="P14 P24 P34 P44 P54 P64 P74 P84 P94 P104 P114 P124 P134 P144 P154 P164 P174 P184 P194 P204 P214 P224 P234 P244 P254 P264 P274 P284 P294 P304 P314 P324">
    <cfRule type="expression" dxfId="10182" priority="21">
      <formula>O8&gt;0</formula>
    </cfRule>
  </conditionalFormatting>
  <conditionalFormatting sqref="P14 P24 P34 P44 P54 P64 P74 P84 P94 P104 P114 P124 P134 P144 P154 P164 P174 P184 P194 P204 P214 P224 P234 P244 P254 P264 P274 P284 P294 P304 P314 P324">
    <cfRule type="expression" dxfId="10181" priority="20">
      <formula>O8&gt;0</formula>
    </cfRule>
  </conditionalFormatting>
  <conditionalFormatting sqref="P14 P24 P34 P44 P54 P64 P74 P84 P94 P104 P114 P124 P134 P144 P154 P164 P174 P184 P194 P204 P214 P224 P234 P244 P254 P264 P274 P284 P294 P304 P314 P324">
    <cfRule type="expression" dxfId="10180" priority="19">
      <formula>O8&gt;0</formula>
    </cfRule>
  </conditionalFormatting>
  <conditionalFormatting sqref="P14 P24 P34 P44 P54 P64 P74 P84 P94 P104 P114 P124 P134 P144 P154 P164 P174 P184 P194 P204 P214 P224 P234 P244 P254 P264 P274 P284 P294 P304 P314 P324">
    <cfRule type="expression" dxfId="10179" priority="18">
      <formula>O8&gt;0</formula>
    </cfRule>
  </conditionalFormatting>
  <conditionalFormatting sqref="P14 P24 P34 P44 P54 P64 P74 P84 P94 P104 P114 P124 P134 P144 P154 P164 P174 P184 P194 P204 P214 P224 P234 P244 P254 P264 P274 P284 P294 P304 P314 P324">
    <cfRule type="expression" dxfId="10178" priority="17">
      <formula>O8&gt;0</formula>
    </cfRule>
  </conditionalFormatting>
  <conditionalFormatting sqref="P14 P24 P34 P44 P54 P64 P74 P84 P94 P104 P114 P124 P134 P144 P154 P164 P174 P184 P194 P204 P214 P224 P234 P244 P254 P264 P274 P284 P294 P304 P314 P324">
    <cfRule type="expression" dxfId="10177" priority="16">
      <formula>O8&gt;0</formula>
    </cfRule>
  </conditionalFormatting>
  <conditionalFormatting sqref="P14 P24 P34 P44 P54 P64 P74 P84 P94 P104 P114 P124 P134 P144 P154 P164 P174 P184 P194 P204 P214 P224 P234 P244 P254 P264 P274 P284 P294 P304 P314 P324">
    <cfRule type="expression" dxfId="10176" priority="15">
      <formula>O8&gt;0</formula>
    </cfRule>
  </conditionalFormatting>
  <conditionalFormatting sqref="P14 P24 P34 P44 P54 P64 P74 P84 P94 P104 P114 P124 P134 P144 P154 P164 P174 P184 P194 P204 P214 P224 P234 P244 P254 P264 P274 P284 P294 P304 P314 P324">
    <cfRule type="expression" dxfId="10175" priority="14">
      <formula>O8&gt;0</formula>
    </cfRule>
  </conditionalFormatting>
  <conditionalFormatting sqref="P14 P24 P34 P44 P54 P64 P74 P84 P94 P104 P114 P124 P134 P144 P154 P164 P174 P184 P194 P204 P214 P224 P234 P244 P254 P264 P274 P284 P294 P304 P314 P324">
    <cfRule type="expression" dxfId="10174" priority="13">
      <formula>O8&gt;0</formula>
    </cfRule>
  </conditionalFormatting>
  <conditionalFormatting sqref="P14 P24 P34 P44 P54 P64 P74 P84 P94 P104 P114 P124 P134 P144 P154 P164 P174 P184 P194 P204 P214 P224 P234 P244 P254 P264 P274 P284 P294 P304 P314 P324">
    <cfRule type="expression" dxfId="10173" priority="12">
      <formula>O8&gt;0</formula>
    </cfRule>
  </conditionalFormatting>
  <conditionalFormatting sqref="P14 P24 P34 P44 P54 P64 P74 P84 P94 P104 P114 P124 P134 P144 P154 P164 P174 P184 P194 P204 P214 P224 P234 P244 P254 P264 P274 P284 P294 P304 P314 P324">
    <cfRule type="expression" dxfId="10172" priority="11">
      <formula>O8&gt;0</formula>
    </cfRule>
  </conditionalFormatting>
  <conditionalFormatting sqref="P14 P24 P34 P44 P54 P64 P74 P84 P94 P104 P114 P124 P134 P144 P154 P164 P174 P184 P194 P204 P214 P224 P234 P244 P254 P264 P274 P284 P294 P304 P314 P324">
    <cfRule type="expression" dxfId="10171" priority="10">
      <formula>O8&gt;0</formula>
    </cfRule>
  </conditionalFormatting>
  <conditionalFormatting sqref="P14 P24 P34 P44 P54 P64 P74 P84 P94 P104 P114 P124 P134 P144 P154 P164 P174 P184 P194 P204 P214 P224 P234 P244 P254 P264 P274 P284 P294 P304 P314 P324">
    <cfRule type="expression" dxfId="10170" priority="9">
      <formula>O8&gt;0</formula>
    </cfRule>
  </conditionalFormatting>
  <conditionalFormatting sqref="P14 P24 P34 P44 P54 P64 P74 P84 P94 P104 P114 P124 P134 P144 P154 P164 P174 P184 P194 P204 P214 P224 P234 P244 P254 P264 P274 P284 P294 P304 P314 P324">
    <cfRule type="expression" dxfId="10169" priority="8">
      <formula>O8&gt;0</formula>
    </cfRule>
  </conditionalFormatting>
  <conditionalFormatting sqref="P14 P24 P34 P44 P54 P64 P74 P84 P94 P104 P114 P124 P134 P144 P154 P164 P174 P184 P194 P204 P214 P224 P234 P244 P254 P264 P274 P284 P294 P304 P314 P324">
    <cfRule type="expression" dxfId="10168" priority="7">
      <formula>O8&gt;0</formula>
    </cfRule>
  </conditionalFormatting>
  <conditionalFormatting sqref="P14 P24 P34 P44 P54 P64 P74 P84 P94 P104 P114 P124 P134 P144 P154 P164 P174 P184 P194 P204 P214 P224 P234 P244 P254 P264 P274 P284 P294 P304 P314 P324">
    <cfRule type="expression" dxfId="10167" priority="6">
      <formula>O8&gt;0</formula>
    </cfRule>
  </conditionalFormatting>
  <conditionalFormatting sqref="P14 P24 P34 P44 P54 P64 P74 P84 P94 P104 P114 P124 P134 P144 P154 P164 P174 P184 P194 P204 P214 P224 P234 P244 P254 P264 P274 P284 P294 P304 P314 P324">
    <cfRule type="expression" dxfId="10166" priority="5">
      <formula>O8&gt;0</formula>
    </cfRule>
  </conditionalFormatting>
  <conditionalFormatting sqref="P14 P24 P34 P44 P54 P64 P74 P84 P94 P104 P114 P124 P134 P144 P154 P164 P174 P184 P194 P204 P214 P224 P234 P244 P254 P264 P274 P284 P294 P304 P314 P324">
    <cfRule type="expression" dxfId="10165" priority="4">
      <formula>O8&gt;0</formula>
    </cfRule>
  </conditionalFormatting>
  <conditionalFormatting sqref="P14 P24 P34 P44 P54 P64 P74 P84 P94 P104 P114 P124 P134 P144 P154 P164 P174 P184 P194 P204 P214 P224 P234 P244 P254 P264 P274 P284 P294 P304 P314 P324">
    <cfRule type="expression" dxfId="10164" priority="3">
      <formula>O8&gt;0</formula>
    </cfRule>
  </conditionalFormatting>
  <conditionalFormatting sqref="P14 P24 P34 P44 P54 P64 P74 P84 P94 P104 P114 P124 P134 P144 P154 P164 P174 P184 P194 P204 P214 P224 P234 P244 P254 P264 P274 P284 P294 P304 P314 P324">
    <cfRule type="expression" dxfId="10163" priority="2">
      <formula>O8&gt;0</formula>
    </cfRule>
  </conditionalFormatting>
  <conditionalFormatting sqref="P14 P24 P34 P44 P54 P64 P74 P84 P94 P104 P114 P124 P134 P144 P154 P164 P174 P184 P194 P204 P214 P224 P234 P244 P254 P264 P274 P284 P294 P304 P314 P324">
    <cfRule type="expression" dxfId="10162"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AF66"/>
  <sheetViews>
    <sheetView showGridLines="0" topLeftCell="P1" workbookViewId="0">
      <selection activeCell="R2" sqref="R2"/>
    </sheetView>
  </sheetViews>
  <sheetFormatPr baseColWidth="10" defaultColWidth="10.28515625" defaultRowHeight="15"/>
  <cols>
    <col min="1" max="3" width="0" hidden="1" customWidth="1"/>
    <col min="4" max="4" width="4" hidden="1" customWidth="1"/>
    <col min="5" max="5" width="0" hidden="1" customWidth="1"/>
    <col min="6" max="6" width="3" hidden="1" customWidth="1"/>
    <col min="7" max="7" width="0" hidden="1" customWidth="1"/>
    <col min="8" max="8" width="3.28515625" hidden="1" customWidth="1"/>
    <col min="9" max="9" width="0" hidden="1" customWidth="1"/>
    <col min="10" max="10" width="3.28515625" hidden="1" customWidth="1"/>
    <col min="11" max="11" width="0" hidden="1" customWidth="1"/>
    <col min="12" max="12" width="3.85546875" hidden="1" customWidth="1"/>
    <col min="13" max="13" width="0" hidden="1" customWidth="1"/>
    <col min="14" max="14" width="4.5703125" hidden="1" customWidth="1"/>
    <col min="15" max="15" width="0" hidden="1" customWidth="1"/>
    <col min="17"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s>
  <sheetData>
    <row r="1" spans="1:32" s="203" customFormat="1"/>
    <row r="2" spans="1:32" s="203" customFormat="1" ht="15.75">
      <c r="A2" s="211"/>
      <c r="B2" s="209"/>
      <c r="C2" s="241"/>
      <c r="D2" s="241"/>
      <c r="E2" s="241"/>
      <c r="F2" s="241"/>
      <c r="G2" s="211"/>
      <c r="H2" s="211"/>
      <c r="I2" s="211"/>
      <c r="J2" s="211"/>
      <c r="K2" s="211"/>
      <c r="L2" s="211"/>
      <c r="M2" s="211"/>
      <c r="N2" s="211"/>
      <c r="O2" s="211"/>
      <c r="P2" s="211"/>
      <c r="Q2" s="209" t="s">
        <v>18</v>
      </c>
      <c r="R2" s="208"/>
      <c r="S2" s="208"/>
      <c r="T2" s="208"/>
      <c r="U2" s="208"/>
      <c r="V2" s="215"/>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42"/>
      <c r="Q4" s="209" t="s">
        <v>35</v>
      </c>
      <c r="R4" s="208"/>
      <c r="S4" s="208"/>
      <c r="T4" s="215"/>
      <c r="U4" s="215"/>
      <c r="V4" s="215"/>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6"/>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c r="R6" s="91">
        <f>Mai!B6</f>
        <v>41395</v>
      </c>
      <c r="S6" s="91"/>
      <c r="T6" s="210" t="s">
        <v>21</v>
      </c>
      <c r="U6" s="210"/>
      <c r="V6" s="91">
        <f>Mai!B306</f>
        <v>41425</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3">
        <v>0.41666666666666669</v>
      </c>
      <c r="F7" s="93"/>
      <c r="G7" s="93">
        <v>0.47916666666666669</v>
      </c>
      <c r="H7" s="93"/>
      <c r="I7" s="93">
        <v>0.5625</v>
      </c>
      <c r="J7" s="93"/>
      <c r="K7" s="93">
        <v>0.64583333333333337</v>
      </c>
      <c r="L7" s="93"/>
      <c r="M7" s="93">
        <v>0.72916666666666663</v>
      </c>
      <c r="N7" s="93"/>
      <c r="O7" s="93">
        <v>0.875</v>
      </c>
      <c r="P7" s="118"/>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ht="15.75">
      <c r="A8" s="96" t="s">
        <v>24</v>
      </c>
      <c r="B8" s="97">
        <v>41395</v>
      </c>
      <c r="C8" s="98" t="str">
        <f>IF(Mai!C8&gt;0,Mai!C8,"")</f>
        <v/>
      </c>
      <c r="D8" s="98" t="str">
        <f>IF(Mai!D8&gt;0,Mai!D8,"")</f>
        <v/>
      </c>
      <c r="E8" s="98" t="str">
        <f>IF(Mai!E8&gt;0,Mai!E8,"")</f>
        <v/>
      </c>
      <c r="F8" s="98" t="str">
        <f>IF(Mai!F8&gt;0,Mai!F8,"")</f>
        <v/>
      </c>
      <c r="G8" s="98" t="str">
        <f>IF(Mai!G8&gt;0,Mai!G8,"")</f>
        <v/>
      </c>
      <c r="H8" s="98" t="str">
        <f>IF(Mai!H8&gt;0,Mai!H8,"")</f>
        <v/>
      </c>
      <c r="I8" s="98" t="str">
        <f>IF(Mai!I8&gt;0,Mai!I8,"")</f>
        <v/>
      </c>
      <c r="J8" s="98" t="str">
        <f>IF(Mai!J8&gt;0,Mai!J8,"")</f>
        <v/>
      </c>
      <c r="K8" s="98" t="str">
        <f>IF(Mai!K8&gt;0,Mai!K8,"")</f>
        <v/>
      </c>
      <c r="L8" s="98" t="str">
        <f>IF(Mai!L8&gt;0,Mai!L8,"")</f>
        <v/>
      </c>
      <c r="M8" s="98" t="str">
        <f>IF(Mai!M8&gt;0,Mai!M8,"")</f>
        <v/>
      </c>
      <c r="N8" s="98" t="str">
        <f>IF(Mai!N8&gt;0,Mai!N8,"")</f>
        <v/>
      </c>
      <c r="O8" s="98" t="str">
        <f>IF(Mai!P8="K","",IF(Mai!O8&gt;0,Mai!O8,""))</f>
        <v/>
      </c>
      <c r="P8" s="94"/>
      <c r="Q8" s="99" t="s">
        <v>25</v>
      </c>
      <c r="R8" s="464" t="s">
        <v>26</v>
      </c>
      <c r="S8" s="465"/>
      <c r="T8" s="465"/>
      <c r="U8" s="465"/>
      <c r="V8" s="466"/>
      <c r="W8" s="466"/>
      <c r="X8" s="466"/>
      <c r="Y8" s="466"/>
      <c r="Z8" s="466"/>
      <c r="AA8" s="466"/>
      <c r="AB8" s="466"/>
      <c r="AC8" s="466"/>
      <c r="AD8" s="100"/>
      <c r="AE8" s="86"/>
      <c r="AF8" s="86"/>
    </row>
    <row r="9" spans="1:32" ht="15.75">
      <c r="A9" s="96" t="s">
        <v>27</v>
      </c>
      <c r="B9" s="97">
        <f>B8+1</f>
        <v>41396</v>
      </c>
      <c r="C9" s="98" t="str">
        <f>IF(Mai!$C$18&gt;0,Mai!$C$18,"")</f>
        <v/>
      </c>
      <c r="D9" s="98"/>
      <c r="E9" s="98" t="str">
        <f>IF(Mai!$E$18&gt;0,Mai!$E$18,"")</f>
        <v/>
      </c>
      <c r="F9" s="98"/>
      <c r="G9" s="98" t="str">
        <f>IF(Mai!$G$18&gt;0,Mai!$G$18,"")</f>
        <v/>
      </c>
      <c r="H9" s="98"/>
      <c r="I9" s="98" t="str">
        <f>IF(Mai!$I$18&gt;0,Mai!$I$18,"")</f>
        <v/>
      </c>
      <c r="J9" s="98"/>
      <c r="K9" s="98" t="str">
        <f>IF(Mai!$K$18&gt;0,Mai!$K$18,"")</f>
        <v/>
      </c>
      <c r="L9" s="98"/>
      <c r="M9" s="98" t="str">
        <f>IF(Mai!$M$18&gt;0,Mai!$M$18,"")</f>
        <v/>
      </c>
      <c r="N9" s="98"/>
      <c r="O9" s="98" t="str">
        <f>IF(Mai!P18="K","",IF(Mai!O18&gt;0,Mai!O18,""))</f>
        <v/>
      </c>
      <c r="P9" s="94"/>
      <c r="Q9" s="101" t="s">
        <v>1</v>
      </c>
      <c r="R9" s="102" t="s">
        <v>28</v>
      </c>
      <c r="S9" s="102"/>
      <c r="T9" s="102"/>
      <c r="U9" s="102"/>
      <c r="V9" s="103"/>
      <c r="W9" s="103"/>
      <c r="X9" s="103"/>
      <c r="Y9" s="103"/>
      <c r="Z9" s="103"/>
      <c r="AA9" s="103"/>
      <c r="AB9" s="103"/>
      <c r="AC9" s="103"/>
      <c r="AD9" s="104"/>
      <c r="AE9" s="86"/>
      <c r="AF9" s="86"/>
    </row>
    <row r="10" spans="1:32" ht="15.75">
      <c r="A10" s="96" t="s">
        <v>29</v>
      </c>
      <c r="B10" s="97">
        <f t="shared" ref="B10:B38" si="0">B9+1</f>
        <v>41397</v>
      </c>
      <c r="C10" s="98" t="str">
        <f>IF(Mai!$C$28&gt;0,Mai!$C$28,"")</f>
        <v/>
      </c>
      <c r="D10" s="98"/>
      <c r="E10" s="98" t="str">
        <f>IF(Mai!$E$28&gt;0,Mai!$E$28,"")</f>
        <v/>
      </c>
      <c r="F10" s="98"/>
      <c r="G10" s="98" t="str">
        <f>IF(Mai!$G$28&gt;0,Mai!$G$28,"")</f>
        <v/>
      </c>
      <c r="H10" s="98"/>
      <c r="I10" s="98" t="str">
        <f>IF(Mai!$I$28&gt;0,Mai!$I$28,"")</f>
        <v/>
      </c>
      <c r="J10" s="98"/>
      <c r="K10" s="98" t="str">
        <f>IF(Mai!$K$28&gt;0,Mai!$K$28,"")</f>
        <v/>
      </c>
      <c r="L10" s="98"/>
      <c r="M10" s="98" t="str">
        <f>IF(Mai!$M$28&gt;0,Mai!$M$28,"")</f>
        <v/>
      </c>
      <c r="N10" s="98"/>
      <c r="O10" s="98" t="str">
        <f>IF(Mai!P28="K","",IF(Mai!O28&gt;0,Mai!O28,""))</f>
        <v/>
      </c>
      <c r="P10" s="94"/>
      <c r="Q10" s="434" t="s">
        <v>109</v>
      </c>
      <c r="R10" s="92" t="s">
        <v>36</v>
      </c>
      <c r="S10" s="426"/>
      <c r="T10" s="92" t="s">
        <v>37</v>
      </c>
      <c r="U10" s="426"/>
      <c r="V10" s="92" t="s">
        <v>38</v>
      </c>
      <c r="W10" s="426"/>
      <c r="X10" s="92" t="s">
        <v>39</v>
      </c>
      <c r="Y10" s="426"/>
      <c r="Z10" s="92" t="s">
        <v>40</v>
      </c>
      <c r="AA10" s="426"/>
      <c r="AB10" s="92" t="s">
        <v>41</v>
      </c>
      <c r="AC10" s="429"/>
      <c r="AD10" s="105" t="s">
        <v>42</v>
      </c>
      <c r="AE10" s="86"/>
      <c r="AF10" s="86"/>
    </row>
    <row r="11" spans="1:32" ht="15.75">
      <c r="A11" s="96" t="s">
        <v>30</v>
      </c>
      <c r="B11" s="97">
        <f t="shared" si="0"/>
        <v>41398</v>
      </c>
      <c r="C11" s="98" t="str">
        <f>IF(Mai!$C$38&gt;0,Mai!$C$38,"")</f>
        <v/>
      </c>
      <c r="D11" s="98"/>
      <c r="E11" s="98" t="str">
        <f>IF(Mai!$E$38&gt;0,Mai!$E$38,"")</f>
        <v/>
      </c>
      <c r="F11" s="98"/>
      <c r="G11" s="98" t="str">
        <f>IF(Mai!$G$38&gt;0,Mai!$G$38,"")</f>
        <v/>
      </c>
      <c r="H11" s="98"/>
      <c r="I11" s="98" t="str">
        <f>IF(Mai!$I$38&gt;0,Mai!$I$38,"")</f>
        <v/>
      </c>
      <c r="J11" s="98"/>
      <c r="K11" s="98" t="str">
        <f>IF(Mai!$K$38&gt;0,Mai!$K$38,"")</f>
        <v/>
      </c>
      <c r="L11" s="98"/>
      <c r="M11" s="98" t="str">
        <f>IF(Mai!$M$38&gt;0,Mai!$M$38,"")</f>
        <v/>
      </c>
      <c r="N11" s="98"/>
      <c r="O11" s="98" t="str">
        <f>IF(Mai!P38="K","",IF(Mai!O38&gt;0,Mai!O38,""))</f>
        <v/>
      </c>
      <c r="P11" s="94"/>
      <c r="Q11" s="153">
        <v>60</v>
      </c>
      <c r="R11" s="106">
        <f t="array" ref="R11:R25">FREQUENCY(C8:C65,$Q8:$Q24)</f>
        <v>0</v>
      </c>
      <c r="S11" s="427"/>
      <c r="T11" s="106">
        <f t="array" ref="T11:T25">FREQUENCY(E8:E63,$Q8:$Q24)</f>
        <v>0</v>
      </c>
      <c r="U11" s="427"/>
      <c r="V11" s="106">
        <f t="array" ref="V11:V25">FREQUENCY(G8:G63,$Q8:$Q24)</f>
        <v>0</v>
      </c>
      <c r="W11" s="427"/>
      <c r="X11" s="106">
        <f t="array" ref="X11:X25">FREQUENCY(I8:I63,$Q8:$Q24)</f>
        <v>0</v>
      </c>
      <c r="Y11" s="427"/>
      <c r="Z11" s="106">
        <f t="array" ref="Z11:Z25">FREQUENCY(K8:K63,$Q8:$Q24)</f>
        <v>0</v>
      </c>
      <c r="AA11" s="427"/>
      <c r="AB11" s="106">
        <f t="array" ref="AB11:AB25">FREQUENCY(M8:M63,$Q8:$Q24)</f>
        <v>0</v>
      </c>
      <c r="AC11" s="430"/>
      <c r="AD11" s="108">
        <f t="array" ref="AD11:AD25">FREQUENCY(O8:O63,$Q8:$Q24)</f>
        <v>0</v>
      </c>
      <c r="AE11" s="110"/>
      <c r="AF11" s="110"/>
    </row>
    <row r="12" spans="1:32" ht="15.75">
      <c r="A12" s="96" t="s">
        <v>31</v>
      </c>
      <c r="B12" s="97">
        <f t="shared" si="0"/>
        <v>41399</v>
      </c>
      <c r="C12" s="98" t="str">
        <f>IF(Mai!$C$48&gt;0,Mai!$C$48,"")</f>
        <v/>
      </c>
      <c r="D12" s="98"/>
      <c r="E12" s="98" t="str">
        <f>IF(Mai!$E$48&gt;0,Mai!$E$48,"")</f>
        <v/>
      </c>
      <c r="F12" s="98"/>
      <c r="G12" s="98" t="str">
        <f>IF(Mai!$G$48&gt;0,Mai!$G$48,"")</f>
        <v/>
      </c>
      <c r="H12" s="98"/>
      <c r="I12" s="98" t="str">
        <f>IF(Mai!$I$48&gt;0,Mai!$I$48,"")</f>
        <v/>
      </c>
      <c r="J12" s="98"/>
      <c r="K12" s="98" t="str">
        <f>IF(Mai!$K$48&gt;0,Mai!$K$48,"")</f>
        <v/>
      </c>
      <c r="L12" s="98"/>
      <c r="M12" s="98" t="str">
        <f>IF(Mai!$M$48&gt;0,Mai!$M$48,"")</f>
        <v/>
      </c>
      <c r="N12" s="98"/>
      <c r="O12" s="98" t="str">
        <f>IF(Mai!P48="K","",IF(Mai!O48&gt;0,Mai!O48,""))</f>
        <v/>
      </c>
      <c r="P12" s="94"/>
      <c r="Q12" s="154">
        <v>80</v>
      </c>
      <c r="R12" s="106">
        <v>0</v>
      </c>
      <c r="S12" s="427"/>
      <c r="T12" s="106">
        <v>0</v>
      </c>
      <c r="U12" s="427"/>
      <c r="V12" s="106">
        <v>0</v>
      </c>
      <c r="W12" s="427"/>
      <c r="X12" s="106">
        <v>0</v>
      </c>
      <c r="Y12" s="427"/>
      <c r="Z12" s="106">
        <v>0</v>
      </c>
      <c r="AA12" s="427"/>
      <c r="AB12" s="106">
        <v>0</v>
      </c>
      <c r="AC12" s="430"/>
      <c r="AD12" s="108">
        <v>0</v>
      </c>
      <c r="AE12" s="110"/>
      <c r="AF12" s="111"/>
    </row>
    <row r="13" spans="1:32" ht="15.75">
      <c r="A13" s="96" t="s">
        <v>32</v>
      </c>
      <c r="B13" s="97">
        <f t="shared" si="0"/>
        <v>41400</v>
      </c>
      <c r="C13" s="98" t="str">
        <f>IF(Mai!$C$58&gt;0,Mai!$C$58,"")</f>
        <v/>
      </c>
      <c r="D13" s="98"/>
      <c r="E13" s="98" t="str">
        <f>IF(Mai!$E$58&gt;0,Mai!$E$58,"")</f>
        <v/>
      </c>
      <c r="F13" s="98"/>
      <c r="G13" s="98" t="str">
        <f>IF(Mai!$G$58&gt;0,Mai!$G$58,"")</f>
        <v/>
      </c>
      <c r="H13" s="98"/>
      <c r="I13" s="98" t="str">
        <f>IF(Mai!$I$58&gt;0,Mai!$I$58,"")</f>
        <v/>
      </c>
      <c r="J13" s="98"/>
      <c r="K13" s="98" t="str">
        <f>IF(Mai!$K$58&gt;0,Mai!$K$58,"")</f>
        <v/>
      </c>
      <c r="L13" s="98"/>
      <c r="M13" s="98" t="str">
        <f>IF(Mai!$M$58&gt;0,Mai!$M$58,"")</f>
        <v/>
      </c>
      <c r="N13" s="98"/>
      <c r="O13" s="98" t="str">
        <f>IF(Mai!P58="K","",IF(Mai!O58&gt;0,Mai!O58,""))</f>
        <v/>
      </c>
      <c r="P13" s="94"/>
      <c r="Q13" s="155">
        <v>100</v>
      </c>
      <c r="R13" s="106">
        <v>0</v>
      </c>
      <c r="S13" s="427"/>
      <c r="T13" s="106">
        <v>0</v>
      </c>
      <c r="U13" s="427"/>
      <c r="V13" s="106">
        <v>0</v>
      </c>
      <c r="W13" s="427"/>
      <c r="X13" s="106">
        <v>0</v>
      </c>
      <c r="Y13" s="427"/>
      <c r="Z13" s="106">
        <v>0</v>
      </c>
      <c r="AA13" s="427"/>
      <c r="AB13" s="106">
        <v>0</v>
      </c>
      <c r="AC13" s="430"/>
      <c r="AD13" s="108">
        <v>0</v>
      </c>
      <c r="AE13" s="110"/>
      <c r="AF13" s="111"/>
    </row>
    <row r="14" spans="1:32" ht="15.75">
      <c r="A14" s="96" t="s">
        <v>33</v>
      </c>
      <c r="B14" s="97">
        <f t="shared" si="0"/>
        <v>41401</v>
      </c>
      <c r="C14" s="98" t="str">
        <f>IF(Mai!$C$68&gt;0,Mai!$C$68,"")</f>
        <v/>
      </c>
      <c r="D14" s="98"/>
      <c r="E14" s="98" t="str">
        <f>IF(Mai!$E$68&gt;0,Mai!$E$68,"")</f>
        <v/>
      </c>
      <c r="F14" s="98"/>
      <c r="G14" s="98" t="str">
        <f>IF(Mai!$G$68&gt;0,Mai!$G$68,"")</f>
        <v/>
      </c>
      <c r="H14" s="98"/>
      <c r="I14" s="98" t="str">
        <f>IF(Mai!$I$68&gt;0,Mai!$I$68,"")</f>
        <v/>
      </c>
      <c r="J14" s="98"/>
      <c r="K14" s="98" t="str">
        <f>IF(Mai!$K$68&gt;0,Mai!$K$68,"")</f>
        <v/>
      </c>
      <c r="L14" s="98"/>
      <c r="M14" s="98" t="str">
        <f>IF(Mai!$M$68&gt;0,Mai!$M$68,"")</f>
        <v/>
      </c>
      <c r="N14" s="98"/>
      <c r="O14" s="98" t="str">
        <f>IF(Mai!P68="K","",IF(Mai!O68&gt;0,Mai!O68,""))</f>
        <v/>
      </c>
      <c r="P14" s="94"/>
      <c r="Q14" s="156">
        <v>120</v>
      </c>
      <c r="R14" s="106">
        <v>0</v>
      </c>
      <c r="S14" s="427"/>
      <c r="T14" s="106">
        <v>0</v>
      </c>
      <c r="U14" s="427"/>
      <c r="V14" s="106">
        <v>0</v>
      </c>
      <c r="W14" s="427"/>
      <c r="X14" s="106">
        <v>0</v>
      </c>
      <c r="Y14" s="427"/>
      <c r="Z14" s="106">
        <v>0</v>
      </c>
      <c r="AA14" s="427"/>
      <c r="AB14" s="106">
        <v>0</v>
      </c>
      <c r="AC14" s="430"/>
      <c r="AD14" s="108">
        <v>0</v>
      </c>
      <c r="AE14" s="110"/>
      <c r="AF14" s="111"/>
    </row>
    <row r="15" spans="1:32" ht="15.75">
      <c r="A15" s="96" t="s">
        <v>24</v>
      </c>
      <c r="B15" s="97">
        <f t="shared" si="0"/>
        <v>41402</v>
      </c>
      <c r="C15" s="98" t="str">
        <f>IF(Mai!$C$78&gt;0,Mai!$C$78,"")</f>
        <v/>
      </c>
      <c r="D15" s="98"/>
      <c r="E15" s="98" t="str">
        <f>IF(Mai!$E$78&gt;0,Mai!$E$78,"")</f>
        <v/>
      </c>
      <c r="F15" s="98"/>
      <c r="G15" s="98" t="str">
        <f>IF(Mai!$G$78&gt;0,Mai!$G$78,"")</f>
        <v/>
      </c>
      <c r="H15" s="98"/>
      <c r="I15" s="98" t="str">
        <f>IF(Mai!$I$78&gt;0,Mai!$I$78,"")</f>
        <v/>
      </c>
      <c r="J15" s="98"/>
      <c r="K15" s="98" t="str">
        <f>IF(Mai!$K$78&gt;0,Mai!$K$78,"")</f>
        <v/>
      </c>
      <c r="L15" s="98"/>
      <c r="M15" s="98" t="str">
        <f>IF(Mai!$M$78&gt;0,Mai!$M$78,"")</f>
        <v/>
      </c>
      <c r="N15" s="98"/>
      <c r="O15" s="98" t="str">
        <f>IF(Mai!P78="K","",IF(Mai!O78&gt;0,Mai!O78,""))</f>
        <v/>
      </c>
      <c r="P15" s="94"/>
      <c r="Q15" s="157">
        <v>140</v>
      </c>
      <c r="R15" s="106">
        <v>0</v>
      </c>
      <c r="S15" s="427"/>
      <c r="T15" s="106">
        <v>0</v>
      </c>
      <c r="U15" s="427"/>
      <c r="V15" s="106">
        <v>0</v>
      </c>
      <c r="W15" s="427"/>
      <c r="X15" s="106">
        <v>0</v>
      </c>
      <c r="Y15" s="427"/>
      <c r="Z15" s="106">
        <v>0</v>
      </c>
      <c r="AA15" s="427"/>
      <c r="AB15" s="106">
        <v>0</v>
      </c>
      <c r="AC15" s="430"/>
      <c r="AD15" s="108">
        <v>0</v>
      </c>
      <c r="AE15" s="110"/>
      <c r="AF15" s="111"/>
    </row>
    <row r="16" spans="1:32" ht="15.75">
      <c r="A16" s="96" t="s">
        <v>27</v>
      </c>
      <c r="B16" s="97">
        <f t="shared" si="0"/>
        <v>41403</v>
      </c>
      <c r="C16" s="98" t="str">
        <f>IF(Mai!$C$88&gt;0,Mai!$C$88,"")</f>
        <v/>
      </c>
      <c r="D16" s="98"/>
      <c r="E16" s="98" t="str">
        <f>IF(Mai!$E$88&gt;0,Mai!$E$88,"")</f>
        <v/>
      </c>
      <c r="F16" s="98"/>
      <c r="G16" s="98" t="str">
        <f>IF(Mai!$G$88&gt;0,Mai!$G$88,"")</f>
        <v/>
      </c>
      <c r="H16" s="98"/>
      <c r="I16" s="98" t="str">
        <f>IF(Mai!$I$88&gt;0,Mai!$I$88,"")</f>
        <v/>
      </c>
      <c r="J16" s="98"/>
      <c r="K16" s="98" t="str">
        <f>IF(Mai!$K$88&gt;0,Mai!$K$88,"")</f>
        <v/>
      </c>
      <c r="L16" s="98"/>
      <c r="M16" s="98" t="str">
        <f>IF(Mai!$M$88&gt;0,Mai!$M$88,"")</f>
        <v/>
      </c>
      <c r="N16" s="98"/>
      <c r="O16" s="98" t="str">
        <f>IF(Mai!P88="K","",IF(Mai!O88&gt;0,Mai!O88,""))</f>
        <v/>
      </c>
      <c r="P16" s="94"/>
      <c r="Q16" s="158">
        <v>160</v>
      </c>
      <c r="R16" s="106">
        <v>0</v>
      </c>
      <c r="S16" s="427"/>
      <c r="T16" s="106">
        <v>0</v>
      </c>
      <c r="U16" s="427"/>
      <c r="V16" s="106">
        <v>0</v>
      </c>
      <c r="W16" s="427"/>
      <c r="X16" s="106">
        <v>0</v>
      </c>
      <c r="Y16" s="427"/>
      <c r="Z16" s="106">
        <v>0</v>
      </c>
      <c r="AA16" s="427"/>
      <c r="AB16" s="106">
        <v>0</v>
      </c>
      <c r="AC16" s="430"/>
      <c r="AD16" s="108">
        <v>0</v>
      </c>
      <c r="AE16" s="110"/>
      <c r="AF16" s="111"/>
    </row>
    <row r="17" spans="1:32" ht="15.75">
      <c r="A17" s="96" t="s">
        <v>29</v>
      </c>
      <c r="B17" s="97">
        <f t="shared" si="0"/>
        <v>41404</v>
      </c>
      <c r="C17" s="98" t="str">
        <f>IF(Mai!$C$98&gt;0,Mai!$C$98,"")</f>
        <v/>
      </c>
      <c r="D17" s="98"/>
      <c r="E17" s="98" t="str">
        <f>IF(Mai!$E$98&gt;0,Mai!$E$98,"")</f>
        <v/>
      </c>
      <c r="F17" s="98"/>
      <c r="G17" s="98" t="str">
        <f>IF(Mai!$G$98&gt;0,Mai!$G$98,"")</f>
        <v/>
      </c>
      <c r="H17" s="98"/>
      <c r="I17" s="98" t="str">
        <f>IF(Mai!$I$98&gt;0,Mai!$I$98,"")</f>
        <v/>
      </c>
      <c r="J17" s="98"/>
      <c r="K17" s="98" t="str">
        <f>IF(Mai!$K$98&gt;0,Mai!$K$98,"")</f>
        <v/>
      </c>
      <c r="L17" s="98"/>
      <c r="M17" s="98" t="str">
        <f>IF(Mai!$M$98&gt;0,Mai!$M$98,"")</f>
        <v/>
      </c>
      <c r="N17" s="98"/>
      <c r="O17" s="98" t="str">
        <f>IF(Mai!P98="K","",IF(Mai!O98&gt;0,Mai!O98,""))</f>
        <v/>
      </c>
      <c r="P17" s="94"/>
      <c r="Q17" s="159">
        <v>180</v>
      </c>
      <c r="R17" s="106">
        <v>0</v>
      </c>
      <c r="S17" s="427"/>
      <c r="T17" s="106">
        <v>0</v>
      </c>
      <c r="U17" s="427"/>
      <c r="V17" s="106">
        <v>0</v>
      </c>
      <c r="W17" s="427"/>
      <c r="X17" s="106">
        <v>0</v>
      </c>
      <c r="Y17" s="427"/>
      <c r="Z17" s="106">
        <v>0</v>
      </c>
      <c r="AA17" s="427"/>
      <c r="AB17" s="106">
        <v>0</v>
      </c>
      <c r="AC17" s="430"/>
      <c r="AD17" s="108">
        <v>0</v>
      </c>
      <c r="AE17" s="110"/>
      <c r="AF17" s="111"/>
    </row>
    <row r="18" spans="1:32" ht="15.75">
      <c r="A18" s="96" t="s">
        <v>30</v>
      </c>
      <c r="B18" s="97">
        <f t="shared" si="0"/>
        <v>41405</v>
      </c>
      <c r="C18" s="98" t="str">
        <f>IF(Mai!$C$108&gt;0,Mai!$C$108,"")</f>
        <v/>
      </c>
      <c r="D18" s="98"/>
      <c r="E18" s="98" t="str">
        <f>IF(Mai!$E$108&gt;0,Mai!$E$108,"")</f>
        <v/>
      </c>
      <c r="F18" s="98"/>
      <c r="G18" s="98" t="str">
        <f>IF(Mai!$G$108&gt;0,Mai!$G$108,"")</f>
        <v/>
      </c>
      <c r="H18" s="98"/>
      <c r="I18" s="98" t="str">
        <f>IF(Mai!$I$108&gt;0,Mai!$I$108,"")</f>
        <v/>
      </c>
      <c r="J18" s="98"/>
      <c r="K18" s="98" t="str">
        <f>IF(Mai!$K$108&gt;0,Mai!$K$108,"")</f>
        <v/>
      </c>
      <c r="L18" s="98"/>
      <c r="M18" s="98" t="str">
        <f>IF(Mai!$M$108&gt;0,Mai!$M$108,"")</f>
        <v/>
      </c>
      <c r="N18" s="98"/>
      <c r="O18" s="98" t="str">
        <f>IF(Mai!P108="K","",IF(Mai!O108&gt;0,Mai!O108,""))</f>
        <v/>
      </c>
      <c r="P18" s="94"/>
      <c r="Q18" s="160">
        <v>200</v>
      </c>
      <c r="R18" s="106">
        <v>0</v>
      </c>
      <c r="S18" s="427"/>
      <c r="T18" s="106">
        <v>0</v>
      </c>
      <c r="U18" s="427"/>
      <c r="V18" s="106">
        <v>0</v>
      </c>
      <c r="W18" s="427"/>
      <c r="X18" s="106">
        <v>0</v>
      </c>
      <c r="Y18" s="427"/>
      <c r="Z18" s="106">
        <v>0</v>
      </c>
      <c r="AA18" s="427"/>
      <c r="AB18" s="106">
        <v>0</v>
      </c>
      <c r="AC18" s="430"/>
      <c r="AD18" s="108">
        <v>0</v>
      </c>
      <c r="AE18" s="110"/>
      <c r="AF18" s="111"/>
    </row>
    <row r="19" spans="1:32" ht="15.75">
      <c r="A19" s="96" t="s">
        <v>31</v>
      </c>
      <c r="B19" s="97">
        <f t="shared" si="0"/>
        <v>41406</v>
      </c>
      <c r="C19" s="98" t="str">
        <f>IF(Mai!$C$118&gt;0,Mai!$C$118,"")</f>
        <v/>
      </c>
      <c r="D19" s="98"/>
      <c r="E19" s="98" t="str">
        <f>IF(Mai!$E$118&gt;0,Mai!$E$118,"")</f>
        <v/>
      </c>
      <c r="F19" s="98"/>
      <c r="G19" s="98" t="str">
        <f>IF(Mai!$G$118&gt;0,Mai!$G$118,"")</f>
        <v/>
      </c>
      <c r="H19" s="98"/>
      <c r="I19" s="98" t="str">
        <f>IF(Mai!$I$118&gt;0,Mai!$I$118,"")</f>
        <v/>
      </c>
      <c r="J19" s="98"/>
      <c r="K19" s="98" t="str">
        <f>IF(Mai!$K$118&gt;0,Mai!$K$118,"")</f>
        <v/>
      </c>
      <c r="L19" s="98"/>
      <c r="M19" s="98" t="str">
        <f>IF(Mai!$M$118&gt;0,Mai!$M$118,"")</f>
        <v/>
      </c>
      <c r="N19" s="98"/>
      <c r="O19" s="98" t="str">
        <f>IF(Mai!P118="K","",IF(Mai!O118&gt;0,Mai!O118,""))</f>
        <v/>
      </c>
      <c r="P19" s="94"/>
      <c r="Q19" s="161">
        <v>220</v>
      </c>
      <c r="R19" s="106">
        <v>0</v>
      </c>
      <c r="S19" s="427"/>
      <c r="T19" s="106">
        <v>0</v>
      </c>
      <c r="U19" s="427"/>
      <c r="V19" s="106">
        <v>0</v>
      </c>
      <c r="W19" s="427"/>
      <c r="X19" s="106">
        <v>0</v>
      </c>
      <c r="Y19" s="427"/>
      <c r="Z19" s="106">
        <v>0</v>
      </c>
      <c r="AA19" s="427"/>
      <c r="AB19" s="106">
        <v>0</v>
      </c>
      <c r="AC19" s="430"/>
      <c r="AD19" s="108">
        <v>0</v>
      </c>
      <c r="AE19" s="110"/>
      <c r="AF19" s="111"/>
    </row>
    <row r="20" spans="1:32" ht="15.75">
      <c r="A20" s="96" t="s">
        <v>32</v>
      </c>
      <c r="B20" s="97">
        <f t="shared" si="0"/>
        <v>41407</v>
      </c>
      <c r="C20" s="98" t="str">
        <f>IF(Mai!$C$128&gt;0,Mai!$C$128,"")</f>
        <v/>
      </c>
      <c r="D20" s="98"/>
      <c r="E20" s="98" t="str">
        <f>IF(Mai!$E$128&gt;0,Mai!$E$128,"")</f>
        <v/>
      </c>
      <c r="F20" s="98"/>
      <c r="G20" s="98" t="str">
        <f>IF(Mai!$G$128&gt;0,Mai!$G$128,"")</f>
        <v/>
      </c>
      <c r="H20" s="98"/>
      <c r="I20" s="98" t="str">
        <f>IF(Mai!$I$128&gt;0,Mai!$I$128,"")</f>
        <v/>
      </c>
      <c r="J20" s="98"/>
      <c r="K20" s="98" t="str">
        <f>IF(Mai!$K$128&gt;0,Mai!$K$128,"")</f>
        <v/>
      </c>
      <c r="L20" s="98"/>
      <c r="M20" s="98" t="str">
        <f>IF(Mai!$M$128&gt;0,Mai!$M$128,"")</f>
        <v/>
      </c>
      <c r="N20" s="98"/>
      <c r="O20" s="98" t="str">
        <f>IF(Mai!P128="K","",IF(Mai!O128&gt;0,Mai!O128,""))</f>
        <v/>
      </c>
      <c r="P20" s="94"/>
      <c r="Q20" s="162">
        <v>240</v>
      </c>
      <c r="R20" s="106">
        <v>0</v>
      </c>
      <c r="S20" s="427"/>
      <c r="T20" s="106">
        <v>0</v>
      </c>
      <c r="U20" s="427"/>
      <c r="V20" s="106">
        <v>0</v>
      </c>
      <c r="W20" s="427"/>
      <c r="X20" s="106">
        <v>0</v>
      </c>
      <c r="Y20" s="427"/>
      <c r="Z20" s="106">
        <v>0</v>
      </c>
      <c r="AA20" s="427"/>
      <c r="AB20" s="106">
        <v>0</v>
      </c>
      <c r="AC20" s="430"/>
      <c r="AD20" s="108">
        <v>0</v>
      </c>
      <c r="AE20" s="110"/>
      <c r="AF20" s="110"/>
    </row>
    <row r="21" spans="1:32" ht="15.75">
      <c r="A21" s="96" t="s">
        <v>33</v>
      </c>
      <c r="B21" s="97">
        <f t="shared" si="0"/>
        <v>41408</v>
      </c>
      <c r="C21" s="98" t="str">
        <f>IF(Mai!$C$138&gt;0,Mai!$C$138,"")</f>
        <v/>
      </c>
      <c r="D21" s="98"/>
      <c r="E21" s="98" t="str">
        <f>IF(Mai!$E$138&gt;0,Mai!$E$138,"")</f>
        <v/>
      </c>
      <c r="F21" s="98"/>
      <c r="G21" s="98" t="str">
        <f>IF(Mai!$G$138&gt;0,Mai!$G$138,"")</f>
        <v/>
      </c>
      <c r="H21" s="98"/>
      <c r="I21" s="98" t="str">
        <f>IF(Mai!$I$138&gt;0,Mai!$I$138,"")</f>
        <v/>
      </c>
      <c r="J21" s="98"/>
      <c r="K21" s="98" t="str">
        <f>IF(Mai!$K$138&gt;0,Mai!$K$138,"")</f>
        <v/>
      </c>
      <c r="L21" s="98"/>
      <c r="M21" s="98" t="str">
        <f>IF(Mai!$M$138&gt;0,Mai!$M$138,"")</f>
        <v/>
      </c>
      <c r="N21" s="98"/>
      <c r="O21" s="98" t="str">
        <f>IF(Mai!P138="K","",IF(Mai!O138&gt;0,Mai!O138,""))</f>
        <v/>
      </c>
      <c r="P21" s="94"/>
      <c r="Q21" s="163">
        <v>260</v>
      </c>
      <c r="R21" s="106">
        <v>0</v>
      </c>
      <c r="S21" s="427"/>
      <c r="T21" s="106">
        <v>0</v>
      </c>
      <c r="U21" s="427"/>
      <c r="V21" s="106">
        <v>0</v>
      </c>
      <c r="W21" s="427"/>
      <c r="X21" s="106">
        <v>0</v>
      </c>
      <c r="Y21" s="427"/>
      <c r="Z21" s="106">
        <v>0</v>
      </c>
      <c r="AA21" s="427"/>
      <c r="AB21" s="106">
        <v>0</v>
      </c>
      <c r="AC21" s="430"/>
      <c r="AD21" s="108">
        <v>0</v>
      </c>
      <c r="AE21" s="86"/>
      <c r="AF21" s="86"/>
    </row>
    <row r="22" spans="1:32" ht="15.75">
      <c r="A22" s="96" t="s">
        <v>24</v>
      </c>
      <c r="B22" s="97">
        <f t="shared" si="0"/>
        <v>41409</v>
      </c>
      <c r="C22" s="98" t="str">
        <f>IF(Mai!$C$148&gt;0,Mai!$C$148,"")</f>
        <v/>
      </c>
      <c r="D22" s="98"/>
      <c r="E22" s="98" t="str">
        <f>IF(Mai!$E$148&gt;0,Mai!$E$148,"")</f>
        <v/>
      </c>
      <c r="F22" s="98"/>
      <c r="G22" s="98" t="str">
        <f>IF(Mai!$G$148&gt;0,Mai!$G$148,"")</f>
        <v/>
      </c>
      <c r="H22" s="98"/>
      <c r="I22" s="98" t="str">
        <f>IF(Mai!$I$148&gt;0,Mai!$I$148,"")</f>
        <v/>
      </c>
      <c r="J22" s="98"/>
      <c r="K22" s="98" t="str">
        <f>IF(Mai!$K$148&gt;0,Mai!$K$148,"")</f>
        <v/>
      </c>
      <c r="L22" s="98"/>
      <c r="M22" s="98" t="str">
        <f>IF(Mai!$M$148&gt;0,Mai!$M$148,"")</f>
        <v/>
      </c>
      <c r="N22" s="98"/>
      <c r="O22" s="98" t="str">
        <f>IF(Mai!P148="K","",IF(Mai!O148&gt;0,Mai!O148,""))</f>
        <v/>
      </c>
      <c r="P22" s="94"/>
      <c r="Q22" s="164">
        <v>280</v>
      </c>
      <c r="R22" s="106">
        <v>0</v>
      </c>
      <c r="S22" s="427"/>
      <c r="T22" s="106">
        <v>0</v>
      </c>
      <c r="U22" s="427"/>
      <c r="V22" s="106">
        <v>0</v>
      </c>
      <c r="W22" s="427"/>
      <c r="X22" s="106">
        <v>0</v>
      </c>
      <c r="Y22" s="427"/>
      <c r="Z22" s="106">
        <v>0</v>
      </c>
      <c r="AA22" s="427"/>
      <c r="AB22" s="106">
        <v>0</v>
      </c>
      <c r="AC22" s="430"/>
      <c r="AD22" s="108">
        <v>0</v>
      </c>
      <c r="AE22" s="86"/>
      <c r="AF22" s="86"/>
    </row>
    <row r="23" spans="1:32" ht="15.75">
      <c r="A23" s="96" t="s">
        <v>27</v>
      </c>
      <c r="B23" s="97">
        <f t="shared" si="0"/>
        <v>41410</v>
      </c>
      <c r="C23" s="98" t="str">
        <f>IF(Mai!$C$158&gt;0,Mai!$C$158,"")</f>
        <v/>
      </c>
      <c r="D23" s="98"/>
      <c r="E23" s="98" t="str">
        <f>IF(Mai!$E$158&gt;0,Mai!$E$158,"")</f>
        <v/>
      </c>
      <c r="F23" s="98"/>
      <c r="G23" s="98" t="str">
        <f>IF(Mai!$G$158&gt;0,Mai!$G$158,"")</f>
        <v/>
      </c>
      <c r="H23" s="98"/>
      <c r="I23" s="98" t="str">
        <f>IF(Mai!$I$158&gt;0,Mai!$I$158,"")</f>
        <v/>
      </c>
      <c r="J23" s="98"/>
      <c r="K23" s="98" t="str">
        <f>IF(Mai!$K$158&gt;0,Mai!$K$158,"")</f>
        <v/>
      </c>
      <c r="L23" s="98"/>
      <c r="M23" s="98" t="str">
        <f>IF(Mai!$M$158&gt;0,Mai!$M$158,"")</f>
        <v/>
      </c>
      <c r="N23" s="98"/>
      <c r="O23" s="98" t="str">
        <f>IF(Mai!P158="K","",IF(Mai!O158&gt;0,Mai!O158,""))</f>
        <v/>
      </c>
      <c r="P23" s="94"/>
      <c r="Q23" s="165">
        <v>300</v>
      </c>
      <c r="R23" s="106">
        <v>0</v>
      </c>
      <c r="S23" s="427"/>
      <c r="T23" s="106">
        <v>0</v>
      </c>
      <c r="U23" s="427"/>
      <c r="V23" s="106">
        <v>0</v>
      </c>
      <c r="W23" s="427"/>
      <c r="X23" s="106">
        <v>0</v>
      </c>
      <c r="Y23" s="427"/>
      <c r="Z23" s="106">
        <v>0</v>
      </c>
      <c r="AA23" s="427"/>
      <c r="AB23" s="106">
        <v>0</v>
      </c>
      <c r="AC23" s="430"/>
      <c r="AD23" s="108">
        <v>0</v>
      </c>
      <c r="AE23" s="86"/>
      <c r="AF23" s="86"/>
    </row>
    <row r="24" spans="1:32" ht="15.75">
      <c r="A24" s="96" t="s">
        <v>29</v>
      </c>
      <c r="B24" s="97">
        <f t="shared" si="0"/>
        <v>41411</v>
      </c>
      <c r="C24" s="98" t="str">
        <f>IF(Mai!$C$168&gt;0,Mai!$C$168,"")</f>
        <v/>
      </c>
      <c r="D24" s="98"/>
      <c r="E24" s="98" t="str">
        <f>IF(Mai!$E$168&gt;0,Mai!$E$168,"")</f>
        <v/>
      </c>
      <c r="F24" s="98"/>
      <c r="G24" s="98" t="str">
        <f>IF(Mai!$G$168&gt;0,Mai!$G$168,"")</f>
        <v/>
      </c>
      <c r="H24" s="98"/>
      <c r="I24" s="98" t="str">
        <f>IF(Mai!$I$168&gt;0,Mai!$I$168,"")</f>
        <v/>
      </c>
      <c r="J24" s="98"/>
      <c r="K24" s="98" t="str">
        <f>IF(Mai!$K$168&gt;0,Mai!$K$168,"")</f>
        <v/>
      </c>
      <c r="L24" s="98"/>
      <c r="M24" s="98" t="str">
        <f>IF(Mai!$M$168&gt;0,Mai!$M$168,"")</f>
        <v/>
      </c>
      <c r="N24" s="98"/>
      <c r="O24" s="98" t="str">
        <f>IF(Mai!P168="K","",IF(Mai!O168&gt;0,Mai!O168,""))</f>
        <v/>
      </c>
      <c r="P24" s="94"/>
      <c r="Q24" s="166">
        <v>320</v>
      </c>
      <c r="R24" s="106">
        <v>0</v>
      </c>
      <c r="S24" s="427"/>
      <c r="T24" s="106">
        <v>0</v>
      </c>
      <c r="U24" s="427"/>
      <c r="V24" s="106">
        <v>0</v>
      </c>
      <c r="W24" s="427"/>
      <c r="X24" s="106">
        <v>0</v>
      </c>
      <c r="Y24" s="427"/>
      <c r="Z24" s="106">
        <v>0</v>
      </c>
      <c r="AA24" s="427"/>
      <c r="AB24" s="106">
        <v>0</v>
      </c>
      <c r="AC24" s="430"/>
      <c r="AD24" s="108">
        <v>0</v>
      </c>
      <c r="AE24" s="86"/>
      <c r="AF24" s="86"/>
    </row>
    <row r="25" spans="1:32" ht="16.5" thickBot="1">
      <c r="A25" s="96" t="s">
        <v>30</v>
      </c>
      <c r="B25" s="97">
        <f t="shared" si="0"/>
        <v>41412</v>
      </c>
      <c r="C25" s="98" t="str">
        <f>IF(Mai!$C$178&gt;0,Mai!$C$178,"")</f>
        <v/>
      </c>
      <c r="D25" s="98"/>
      <c r="E25" s="98" t="str">
        <f>IF(Mai!$E$178&gt;0,Mai!$E$178,"")</f>
        <v/>
      </c>
      <c r="F25" s="98"/>
      <c r="G25" s="98" t="str">
        <f>IF(Mai!$G$178&gt;0,Mai!$G$178,"")</f>
        <v/>
      </c>
      <c r="H25" s="98"/>
      <c r="I25" s="98" t="str">
        <f>IF(Mai!$I$178&gt;0,Mai!$I$178,"")</f>
        <v/>
      </c>
      <c r="J25" s="98"/>
      <c r="K25" s="98" t="str">
        <f>IF(Mai!$K$178&gt;0,Mai!$K$178,"")</f>
        <v/>
      </c>
      <c r="L25" s="98"/>
      <c r="M25" s="98" t="str">
        <f>IF(Mai!$M$178&gt;0,Mai!$M$178,"")</f>
        <v/>
      </c>
      <c r="N25" s="98"/>
      <c r="O25" s="98" t="str">
        <f>IF(Mai!P178="K","",IF(Mai!O178&gt;0,Mai!O178,""))</f>
        <v/>
      </c>
      <c r="P25" s="94"/>
      <c r="Q25" s="167">
        <v>320</v>
      </c>
      <c r="R25" s="107">
        <v>0</v>
      </c>
      <c r="S25" s="428"/>
      <c r="T25" s="107">
        <v>0</v>
      </c>
      <c r="U25" s="428"/>
      <c r="V25" s="107">
        <v>0</v>
      </c>
      <c r="W25" s="428"/>
      <c r="X25" s="107">
        <v>0</v>
      </c>
      <c r="Y25" s="428"/>
      <c r="Z25" s="107">
        <v>0</v>
      </c>
      <c r="AA25" s="428"/>
      <c r="AB25" s="107">
        <v>0</v>
      </c>
      <c r="AC25" s="431"/>
      <c r="AD25" s="109">
        <v>0</v>
      </c>
      <c r="AE25" s="86"/>
      <c r="AF25" s="86"/>
    </row>
    <row r="26" spans="1:32" ht="15.75">
      <c r="A26" s="96" t="s">
        <v>31</v>
      </c>
      <c r="B26" s="97">
        <f t="shared" si="0"/>
        <v>41413</v>
      </c>
      <c r="C26" s="98" t="str">
        <f>IF(Mai!$C$188&gt;0,Mai!$C$188,"")</f>
        <v/>
      </c>
      <c r="D26" s="98"/>
      <c r="E26" s="98" t="str">
        <f>IF(Mai!$E$188&gt;0,Mai!$E$188,"")</f>
        <v/>
      </c>
      <c r="F26" s="98"/>
      <c r="G26" s="98" t="str">
        <f>IF(Mai!$G$188&gt;0,Mai!$G$188,"")</f>
        <v/>
      </c>
      <c r="H26" s="98"/>
      <c r="I26" s="98" t="str">
        <f>IF(Mai!$I$188&gt;0,Mai!$I$188,"")</f>
        <v/>
      </c>
      <c r="J26" s="98"/>
      <c r="K26" s="98" t="str">
        <f>IF(Mai!$K$188&gt;0,Mai!$K$188,"")</f>
        <v/>
      </c>
      <c r="L26" s="98"/>
      <c r="M26" s="98" t="str">
        <f>IF(Mai!$M$188&gt;0,Mai!$M$188,"")</f>
        <v/>
      </c>
      <c r="N26" s="98"/>
      <c r="O26" s="98" t="str">
        <f>IF(Mai!P188="K","",IF(Mai!O188&gt;0,Mai!O188,""))</f>
        <v/>
      </c>
      <c r="P26" s="94"/>
      <c r="Q26" s="484" t="s">
        <v>112</v>
      </c>
      <c r="R26" s="484"/>
      <c r="S26" s="484"/>
      <c r="T26" s="484"/>
      <c r="U26" s="484"/>
      <c r="V26" s="484"/>
      <c r="W26" s="484"/>
      <c r="X26" s="484"/>
      <c r="Y26" s="484"/>
      <c r="Z26" s="484"/>
      <c r="AA26" s="484"/>
      <c r="AB26" s="484"/>
      <c r="AC26" s="484"/>
      <c r="AD26" s="484"/>
      <c r="AE26" s="86"/>
      <c r="AF26" s="86"/>
    </row>
    <row r="27" spans="1:32" ht="30.75" customHeight="1">
      <c r="A27" s="96" t="s">
        <v>32</v>
      </c>
      <c r="B27" s="97">
        <f t="shared" si="0"/>
        <v>41414</v>
      </c>
      <c r="C27" s="98" t="str">
        <f>IF(Mai!$C$198&gt;0,Mai!$C$198,"")</f>
        <v/>
      </c>
      <c r="D27" s="98"/>
      <c r="E27" s="98" t="str">
        <f>IF(Mai!$E$198&gt;0,Mai!$E$198,"")</f>
        <v/>
      </c>
      <c r="F27" s="98"/>
      <c r="G27" s="98" t="str">
        <f>IF(Mai!$G$198&gt;0,Mai!$G$198,"")</f>
        <v/>
      </c>
      <c r="H27" s="98"/>
      <c r="I27" s="98" t="str">
        <f>IF(Mai!$I$198&gt;0,Mai!$I$198,"")</f>
        <v/>
      </c>
      <c r="J27" s="98"/>
      <c r="K27" s="98" t="str">
        <f>IF(Mai!$K$198&gt;0,Mai!$K$198,"")</f>
        <v/>
      </c>
      <c r="L27" s="98"/>
      <c r="M27" s="98" t="str">
        <f>IF(Mai!$M$198&gt;0,Mai!$M$198,"")</f>
        <v/>
      </c>
      <c r="N27" s="98"/>
      <c r="O27" s="98" t="str">
        <f>IF(Mai!P198="K","",IF(Mai!O198&gt;0,Mai!O198,""))</f>
        <v/>
      </c>
      <c r="P27" s="94"/>
      <c r="Q27" s="467" t="str">
        <f>IF(R11&gt;0,"Achtung!! HYPO",IF(T11&gt;0,"Achtung!! HYPO", IF(V11&gt;0,"Achtung!! Hypo",IF(X11&gt;0,"Achtung!! HYPO",IF(Z11&gt;0,"Achtung!! HYPO",IF(AB11&gt;0,"Achtung!! HYPO",IF(AD11&gt;0,"Achtung!! HYPO","")))))))</f>
        <v/>
      </c>
      <c r="R27" s="144"/>
      <c r="S27" s="144"/>
      <c r="T27" s="144"/>
      <c r="U27" s="144"/>
      <c r="V27" s="144"/>
      <c r="W27" s="144"/>
      <c r="X27" s="144"/>
      <c r="Y27" s="144"/>
      <c r="Z27" s="144"/>
      <c r="AA27" s="144"/>
      <c r="AB27" s="144"/>
      <c r="AC27" s="144"/>
      <c r="AD27" s="144" t="str">
        <f>IF(AE11&gt;0,"Achtung!! HYPO",IF(AF11&gt;0,"Achtung!! HYPO", IF(AG11&gt;0,"Achtung!! Hypo",IF(AH11&gt;0,"Achtung!! HYPO",IF(AI11&gt;0,"Achtung!! HYPO",IF(AJ11&gt;0,"Achtung!! HYPO",IF(AK11&gt;0,"Achtung!! HYPO","")))))))</f>
        <v/>
      </c>
      <c r="AE27" s="114"/>
      <c r="AF27" s="86"/>
    </row>
    <row r="28" spans="1:32" ht="15.75">
      <c r="A28" s="96" t="s">
        <v>33</v>
      </c>
      <c r="B28" s="97">
        <f t="shared" si="0"/>
        <v>41415</v>
      </c>
      <c r="C28" s="98" t="str">
        <f>IF(Mai!$C$208&gt;0,Mai!$C$208,"")</f>
        <v/>
      </c>
      <c r="D28" s="98"/>
      <c r="E28" s="98" t="str">
        <f>IF(Mai!$E$208&gt;0,Mai!$E$208,"")</f>
        <v/>
      </c>
      <c r="F28" s="98"/>
      <c r="G28" s="98" t="str">
        <f>IF(Mai!$G$208&gt;0,Mai!$G$208,"")</f>
        <v/>
      </c>
      <c r="H28" s="98"/>
      <c r="I28" s="98" t="str">
        <f>IF(Mai!$I$208&gt;0,Mai!$I$208,"")</f>
        <v/>
      </c>
      <c r="J28" s="98"/>
      <c r="K28" s="98" t="str">
        <f>IF(Mai!$K$208&gt;0,Mai!$K$208,"")</f>
        <v/>
      </c>
      <c r="L28" s="98"/>
      <c r="M28" s="98" t="str">
        <f>IF(Mai!$M$208&gt;0,Mai!$M$208,"")</f>
        <v/>
      </c>
      <c r="N28" s="98"/>
      <c r="O28" s="98" t="str">
        <f>IF(Mai!P208="K","",IF(Mai!O208&gt;0,Mai!O208,""))</f>
        <v/>
      </c>
      <c r="P28" s="112"/>
      <c r="Q28" s="115"/>
      <c r="R28" s="115"/>
      <c r="S28" s="115"/>
      <c r="T28" s="115"/>
      <c r="U28" s="115"/>
      <c r="V28" s="116"/>
      <c r="W28" s="116"/>
      <c r="X28" s="116"/>
      <c r="Y28" s="116"/>
      <c r="Z28" s="116"/>
      <c r="AA28" s="116"/>
      <c r="AB28" s="116"/>
      <c r="AC28" s="116"/>
      <c r="AD28" s="116"/>
      <c r="AE28" s="114"/>
      <c r="AF28" s="86"/>
    </row>
    <row r="29" spans="1:32" ht="15.75">
      <c r="A29" s="96" t="s">
        <v>24</v>
      </c>
      <c r="B29" s="97">
        <f t="shared" si="0"/>
        <v>41416</v>
      </c>
      <c r="C29" s="98" t="str">
        <f>IF(Mai!$C$218&gt;0,Mai!$C$218,"")</f>
        <v/>
      </c>
      <c r="D29" s="98"/>
      <c r="E29" s="98" t="str">
        <f>IF(Mai!$E$218&gt;0,Mai!$E$218,"")</f>
        <v/>
      </c>
      <c r="F29" s="98"/>
      <c r="G29" s="98" t="str">
        <f>IF(Mai!$G$218&gt;0,Mai!$G$218,"")</f>
        <v/>
      </c>
      <c r="H29" s="98"/>
      <c r="I29" s="98" t="str">
        <f>IF(Mai!$I$218&gt;0,Mai!$I$218,"")</f>
        <v/>
      </c>
      <c r="J29" s="98"/>
      <c r="K29" s="98" t="str">
        <f>IF(Mai!$K$218&gt;0,Mai!$K$218,"")</f>
        <v/>
      </c>
      <c r="L29" s="98"/>
      <c r="M29" s="98" t="str">
        <f>IF(Mai!$M$218&gt;0,Mai!$M$218,"")</f>
        <v/>
      </c>
      <c r="N29" s="98"/>
      <c r="O29" s="98" t="str">
        <f>IF(Mai!P218="K","",IF(Mai!O218&gt;0,Mai!O218,""))</f>
        <v/>
      </c>
      <c r="P29" s="112"/>
      <c r="Q29" s="117"/>
      <c r="R29" s="118"/>
      <c r="S29" s="118"/>
      <c r="T29" s="118"/>
      <c r="U29" s="118"/>
      <c r="V29" s="118"/>
      <c r="W29" s="118"/>
      <c r="X29" s="118"/>
      <c r="Y29" s="118"/>
      <c r="Z29" s="118"/>
      <c r="AA29" s="118"/>
      <c r="AB29" s="118"/>
      <c r="AC29" s="118"/>
      <c r="AD29" s="118"/>
      <c r="AE29" s="114"/>
      <c r="AF29" s="86"/>
    </row>
    <row r="30" spans="1:32">
      <c r="A30" s="96" t="s">
        <v>27</v>
      </c>
      <c r="B30" s="97">
        <f t="shared" si="0"/>
        <v>41417</v>
      </c>
      <c r="C30" s="98" t="str">
        <f>IF(Mai!$C$228&gt;0,Mai!$C$228,"")</f>
        <v/>
      </c>
      <c r="D30" s="98"/>
      <c r="E30" s="98" t="str">
        <f>IF(Mai!$E$228&gt;0,Mai!$E$228,"")</f>
        <v/>
      </c>
      <c r="F30" s="98"/>
      <c r="G30" s="98" t="str">
        <f>IF(Mai!$G$228&gt;0,Mai!$G$228,"")</f>
        <v/>
      </c>
      <c r="H30" s="98"/>
      <c r="I30" s="98" t="str">
        <f>IF(Mai!$I$228&gt;0,Mai!$I$228,"")</f>
        <v/>
      </c>
      <c r="J30" s="98"/>
      <c r="K30" s="98" t="str">
        <f>IF(Mai!$K$228&gt;0,Mai!$K$228,"")</f>
        <v/>
      </c>
      <c r="L30" s="98"/>
      <c r="M30" s="98" t="str">
        <f>IF(Mai!$M$228&gt;0,Mai!$M$228,"")</f>
        <v/>
      </c>
      <c r="N30" s="98"/>
      <c r="O30" s="98" t="str">
        <f>IF(Mai!P228="K","",IF(Mai!O228&gt;0,Mai!O228,""))</f>
        <v/>
      </c>
      <c r="P30" s="112"/>
      <c r="Q30" s="119"/>
      <c r="R30" s="120"/>
      <c r="S30" s="120"/>
      <c r="T30" s="120"/>
      <c r="U30" s="120"/>
      <c r="V30" s="120"/>
      <c r="W30" s="120"/>
      <c r="X30" s="120"/>
      <c r="Y30" s="120"/>
      <c r="Z30" s="120"/>
      <c r="AA30" s="120"/>
      <c r="AB30" s="120"/>
      <c r="AC30" s="120"/>
      <c r="AD30" s="120"/>
      <c r="AE30" s="114"/>
      <c r="AF30" s="86"/>
    </row>
    <row r="31" spans="1:32">
      <c r="A31" s="96" t="s">
        <v>29</v>
      </c>
      <c r="B31" s="97">
        <f t="shared" si="0"/>
        <v>41418</v>
      </c>
      <c r="C31" s="98" t="str">
        <f>IF(Mai!$C$238&gt;0,Mai!$C$238,"")</f>
        <v/>
      </c>
      <c r="D31" s="98"/>
      <c r="E31" s="98" t="str">
        <f>IF(Mai!$E$238&gt;0,Mai!$E$238,"")</f>
        <v/>
      </c>
      <c r="F31" s="98"/>
      <c r="G31" s="98" t="str">
        <f>IF(Mai!$G$238&gt;0,Mai!$G$238,"")</f>
        <v/>
      </c>
      <c r="H31" s="98"/>
      <c r="I31" s="98" t="str">
        <f>IF(Mai!$I$238&gt;0,Mai!$I$238,"")</f>
        <v/>
      </c>
      <c r="J31" s="98"/>
      <c r="K31" s="98" t="str">
        <f>IF(Mai!$K$238&gt;0,Mai!$K$238,"")</f>
        <v/>
      </c>
      <c r="L31" s="98"/>
      <c r="M31" s="98" t="str">
        <f>IF(Mai!$M$238&gt;0,Mai!$M$238,"")</f>
        <v/>
      </c>
      <c r="N31" s="98"/>
      <c r="O31" s="98" t="str">
        <f>IF(Mai!P238="K","",IF(Mai!O238&gt;0,Mai!O238,""))</f>
        <v/>
      </c>
      <c r="P31" s="112"/>
      <c r="Q31" s="121"/>
      <c r="R31" s="120"/>
      <c r="S31" s="120"/>
      <c r="T31" s="120"/>
      <c r="U31" s="120"/>
      <c r="V31" s="120"/>
      <c r="W31" s="120"/>
      <c r="X31" s="120"/>
      <c r="Y31" s="120"/>
      <c r="Z31" s="120"/>
      <c r="AA31" s="120"/>
      <c r="AB31" s="120"/>
      <c r="AC31" s="120"/>
      <c r="AD31" s="120"/>
      <c r="AE31" s="114"/>
      <c r="AF31" s="86"/>
    </row>
    <row r="32" spans="1:32">
      <c r="A32" s="96" t="s">
        <v>30</v>
      </c>
      <c r="B32" s="97">
        <f t="shared" si="0"/>
        <v>41419</v>
      </c>
      <c r="C32" s="98" t="str">
        <f>IF(Mai!$C$248&gt;0,Mai!$C$248,"")</f>
        <v/>
      </c>
      <c r="D32" s="98"/>
      <c r="E32" s="98" t="str">
        <f>IF(Mai!$E$248&gt;0,Mai!$E$248,"")</f>
        <v/>
      </c>
      <c r="F32" s="98"/>
      <c r="G32" s="98" t="str">
        <f>IF(Mai!$G$248&gt;0,Mai!$G$248,"")</f>
        <v/>
      </c>
      <c r="H32" s="98"/>
      <c r="I32" s="98" t="str">
        <f>IF(Mai!$I$248&gt;0,Mai!$I$248,"")</f>
        <v/>
      </c>
      <c r="J32" s="98"/>
      <c r="K32" s="98" t="str">
        <f>IF(Mai!$K$248&gt;0,Mai!$K$248,"")</f>
        <v/>
      </c>
      <c r="L32" s="98"/>
      <c r="M32" s="98" t="str">
        <f>IF(Mai!$M$248&gt;0,Mai!$M$248,"")</f>
        <v/>
      </c>
      <c r="N32" s="98"/>
      <c r="O32" s="98" t="str">
        <f>IF(Mai!P248="K","",IF(Mai!O248&gt;0,Mai!O248,""))</f>
        <v/>
      </c>
      <c r="P32" s="112"/>
      <c r="Q32" s="122"/>
      <c r="R32" s="120"/>
      <c r="S32" s="120"/>
      <c r="T32" s="120"/>
      <c r="U32" s="120"/>
      <c r="V32" s="120"/>
      <c r="W32" s="120"/>
      <c r="X32" s="120"/>
      <c r="Y32" s="120"/>
      <c r="Z32" s="120"/>
      <c r="AA32" s="120"/>
      <c r="AB32" s="120"/>
      <c r="AC32" s="120"/>
      <c r="AD32" s="120"/>
      <c r="AE32" s="114"/>
      <c r="AF32" s="86"/>
    </row>
    <row r="33" spans="1:31">
      <c r="A33" s="96" t="s">
        <v>31</v>
      </c>
      <c r="B33" s="97">
        <f t="shared" si="0"/>
        <v>41420</v>
      </c>
      <c r="C33" s="98" t="str">
        <f>IF(Mai!$C$258&gt;0,Mai!$C$258,"")</f>
        <v/>
      </c>
      <c r="D33" s="98"/>
      <c r="E33" s="98" t="str">
        <f>IF(Mai!$E$258&gt;0,Mai!$E$258,"")</f>
        <v/>
      </c>
      <c r="F33" s="98"/>
      <c r="G33" s="98" t="str">
        <f>IF(Mai!$G$258&gt;0,Mai!$G$258,"")</f>
        <v/>
      </c>
      <c r="H33" s="98"/>
      <c r="I33" s="98" t="str">
        <f>IF(Mai!$I$258&gt;0,Mai!$I$258,"")</f>
        <v/>
      </c>
      <c r="J33" s="98"/>
      <c r="K33" s="98" t="str">
        <f>IF(Mai!$K$258&gt;0,Mai!$K$258,"")</f>
        <v/>
      </c>
      <c r="L33" s="98"/>
      <c r="M33" s="98" t="str">
        <f>IF(Mai!$M$258&gt;0,Mai!$M$258,"")</f>
        <v/>
      </c>
      <c r="N33" s="98"/>
      <c r="O33" s="98" t="str">
        <f>IF(Mai!P258="K","",IF(Mai!O258&gt;0,Mai!O258,""))</f>
        <v/>
      </c>
      <c r="P33" s="112"/>
      <c r="Q33" s="123"/>
      <c r="R33" s="120"/>
      <c r="S33" s="120"/>
      <c r="T33" s="120"/>
      <c r="U33" s="120"/>
      <c r="V33" s="120"/>
      <c r="W33" s="120"/>
      <c r="X33" s="120"/>
      <c r="Y33" s="120"/>
      <c r="Z33" s="120"/>
      <c r="AA33" s="120"/>
      <c r="AB33" s="120"/>
      <c r="AC33" s="120"/>
      <c r="AD33" s="120"/>
      <c r="AE33" s="73"/>
    </row>
    <row r="34" spans="1:31">
      <c r="A34" s="96" t="s">
        <v>32</v>
      </c>
      <c r="B34" s="97">
        <f t="shared" si="0"/>
        <v>41421</v>
      </c>
      <c r="C34" s="98" t="str">
        <f>IF(Mai!$C$268&gt;0,Mai!$C$268,"")</f>
        <v/>
      </c>
      <c r="D34" s="98"/>
      <c r="E34" s="98" t="str">
        <f>IF(Mai!$E$268&gt;0,Mai!$E$268,"")</f>
        <v/>
      </c>
      <c r="F34" s="98"/>
      <c r="G34" s="98" t="str">
        <f>IF(Mai!$G$268&gt;0,Mai!$G$268,"")</f>
        <v/>
      </c>
      <c r="H34" s="98"/>
      <c r="I34" s="98" t="str">
        <f>IF(Mai!$I$268&gt;0,Mai!$I$268,"")</f>
        <v/>
      </c>
      <c r="J34" s="98"/>
      <c r="K34" s="98" t="str">
        <f>IF(Mai!$K$268&gt;0,Mai!$K$268,"")</f>
        <v/>
      </c>
      <c r="L34" s="98"/>
      <c r="M34" s="98" t="str">
        <f>IF(Mai!$M$268&gt;0,Mai!$M$268,"")</f>
        <v/>
      </c>
      <c r="N34" s="98"/>
      <c r="O34" s="98" t="str">
        <f>IF(Mai!P268="K","",IF(Mai!O268&gt;0,Mai!O268,""))</f>
        <v/>
      </c>
      <c r="P34" s="112"/>
      <c r="Q34" s="124"/>
      <c r="R34" s="120"/>
      <c r="S34" s="120"/>
      <c r="T34" s="120"/>
      <c r="U34" s="120"/>
      <c r="V34" s="120"/>
      <c r="W34" s="120"/>
      <c r="X34" s="120"/>
      <c r="Y34" s="120"/>
      <c r="Z34" s="120"/>
      <c r="AA34" s="120"/>
      <c r="AB34" s="120"/>
      <c r="AC34" s="120"/>
      <c r="AD34" s="120"/>
      <c r="AE34" s="73"/>
    </row>
    <row r="35" spans="1:31">
      <c r="A35" s="170" t="s">
        <v>33</v>
      </c>
      <c r="B35" s="171">
        <f t="shared" si="0"/>
        <v>41422</v>
      </c>
      <c r="C35" s="98" t="str">
        <f>IF(Mai!$C$278&gt;0,Mai!$C$278,"")</f>
        <v/>
      </c>
      <c r="D35" s="98"/>
      <c r="E35" s="98" t="str">
        <f>IF(Mai!$E$278&gt;0,Mai!$E$278,"")</f>
        <v/>
      </c>
      <c r="F35" s="98"/>
      <c r="G35" s="98" t="str">
        <f>IF(Mai!$G$278&gt;0,Mai!$G$278,"")</f>
        <v/>
      </c>
      <c r="H35" s="98"/>
      <c r="I35" s="98" t="str">
        <f>IF(Mai!$I$278&gt;0,Mai!$I$278,"")</f>
        <v/>
      </c>
      <c r="J35" s="98"/>
      <c r="K35" s="98" t="str">
        <f>IF(Mai!$K$278&gt;0,Mai!$K$278,"")</f>
        <v/>
      </c>
      <c r="L35" s="98"/>
      <c r="M35" s="98" t="str">
        <f>IF(Mai!$M$278&gt;0,Mai!$M$278,"")</f>
        <v/>
      </c>
      <c r="N35" s="98"/>
      <c r="O35" s="98" t="str">
        <f>IF(Mai!P278="K","",IF(Mai!O278&gt;0,Mai!O278,""))</f>
        <v/>
      </c>
      <c r="P35" s="112"/>
      <c r="Q35" s="125"/>
      <c r="R35" s="120"/>
      <c r="S35" s="120"/>
      <c r="T35" s="120"/>
      <c r="U35" s="120"/>
      <c r="V35" s="120"/>
      <c r="W35" s="120"/>
      <c r="X35" s="120"/>
      <c r="Y35" s="120"/>
      <c r="Z35" s="120"/>
      <c r="AA35" s="120"/>
      <c r="AB35" s="120"/>
      <c r="AC35" s="120"/>
      <c r="AD35" s="120"/>
      <c r="AE35" s="73"/>
    </row>
    <row r="36" spans="1:31">
      <c r="A36" s="113" t="s">
        <v>24</v>
      </c>
      <c r="B36" s="97">
        <f t="shared" si="0"/>
        <v>41423</v>
      </c>
      <c r="C36" s="98" t="str">
        <f>IF(Mai!$C$288&gt;0,Mai!$C$288,"")</f>
        <v/>
      </c>
      <c r="D36" s="98"/>
      <c r="E36" s="98" t="str">
        <f>IF(Mai!$E$288&gt;0,Mai!$E$288,"")</f>
        <v/>
      </c>
      <c r="F36" s="98"/>
      <c r="G36" s="98" t="str">
        <f>IF(Mai!$G$288&gt;0,Mai!$G$288,"")</f>
        <v/>
      </c>
      <c r="H36" s="98"/>
      <c r="I36" s="98" t="str">
        <f>IF(Mai!$I$288&gt;0,Mai!$I$288,"")</f>
        <v/>
      </c>
      <c r="J36" s="98"/>
      <c r="K36" s="98" t="str">
        <f>IF(Mai!$K$288&gt;0,Mai!$K$288,"")</f>
        <v/>
      </c>
      <c r="L36" s="98"/>
      <c r="M36" s="98" t="str">
        <f>IF(Mai!$M$288&gt;0,Mai!$M$288,"")</f>
        <v/>
      </c>
      <c r="N36" s="98"/>
      <c r="O36" s="98" t="str">
        <f>IF(Mai!P288="K","",IF(Mai!O288&gt;0,Mai!O288,""))</f>
        <v/>
      </c>
      <c r="P36" s="112"/>
      <c r="Q36" s="126"/>
      <c r="R36" s="120"/>
      <c r="S36" s="120"/>
      <c r="T36" s="120"/>
      <c r="U36" s="120"/>
      <c r="V36" s="120"/>
      <c r="W36" s="120"/>
      <c r="X36" s="120"/>
      <c r="Y36" s="120"/>
      <c r="Z36" s="120"/>
      <c r="AA36" s="120"/>
      <c r="AB36" s="120"/>
      <c r="AC36" s="120"/>
      <c r="AD36" s="120"/>
      <c r="AE36" s="73"/>
    </row>
    <row r="37" spans="1:31">
      <c r="A37" s="170" t="s">
        <v>27</v>
      </c>
      <c r="B37" s="171">
        <f t="shared" si="0"/>
        <v>41424</v>
      </c>
      <c r="C37" s="98" t="str">
        <f>IF(Mai!$C$298&gt;0,Mai!$C$298,"")</f>
        <v/>
      </c>
      <c r="D37" s="98"/>
      <c r="E37" s="98" t="str">
        <f>IF(Mai!$E$298&gt;0,Mai!$E$298,"")</f>
        <v/>
      </c>
      <c r="F37" s="98"/>
      <c r="G37" s="98" t="str">
        <f>IF(Mai!$G$298&gt;0,Mai!$G$298,"")</f>
        <v/>
      </c>
      <c r="H37" s="98"/>
      <c r="I37" s="98" t="str">
        <f>IF(Mai!$I$298&gt;0,Mai!$I$298,"")</f>
        <v/>
      </c>
      <c r="J37" s="98"/>
      <c r="K37" s="98" t="str">
        <f>IF(Mai!$K$298&gt;0,Mai!$K$298,"")</f>
        <v/>
      </c>
      <c r="L37" s="98"/>
      <c r="M37" s="98" t="str">
        <f>IF(Mai!$M$298&gt;0,Mai!$M$298,"")</f>
        <v/>
      </c>
      <c r="N37" s="98"/>
      <c r="O37" s="98" t="str">
        <f>IF(Mai!P298="K","",IF(Mai!O298&gt;0,Mai!O298,""))</f>
        <v/>
      </c>
      <c r="P37" s="112"/>
      <c r="Q37" s="127"/>
      <c r="R37" s="120"/>
      <c r="S37" s="120"/>
      <c r="T37" s="120"/>
      <c r="U37" s="120"/>
      <c r="V37" s="120"/>
      <c r="W37" s="120"/>
      <c r="X37" s="120"/>
      <c r="Y37" s="120"/>
      <c r="Z37" s="120"/>
      <c r="AA37" s="120"/>
      <c r="AB37" s="120"/>
      <c r="AC37" s="120"/>
      <c r="AD37" s="120"/>
      <c r="AE37" s="73"/>
    </row>
    <row r="38" spans="1:31">
      <c r="A38" s="141" t="s">
        <v>29</v>
      </c>
      <c r="B38" s="142">
        <f t="shared" si="0"/>
        <v>41425</v>
      </c>
      <c r="C38" s="143" t="str">
        <f>IF(Mai!$C$308&gt;0,Mai!$C$308,"")</f>
        <v/>
      </c>
      <c r="D38" s="143"/>
      <c r="E38" s="143" t="str">
        <f>IF(Mai!$E$308&gt;0,Mai!$E$308,"")</f>
        <v/>
      </c>
      <c r="F38" s="143"/>
      <c r="G38" s="143" t="str">
        <f>IF(Mai!$G$308&gt;0,Mai!$G$308,"")</f>
        <v/>
      </c>
      <c r="H38" s="143"/>
      <c r="I38" s="143" t="str">
        <f>IF(Mai!$I$308&gt;0,Mai!$I$308,"")</f>
        <v/>
      </c>
      <c r="J38" s="143"/>
      <c r="K38" s="143" t="str">
        <f>IF(Mai!$K$308&gt;0,Mai!$K$308,"")</f>
        <v/>
      </c>
      <c r="L38" s="143"/>
      <c r="M38" s="143" t="str">
        <f>IF(Mai!$M$308&gt;0,Mai!$M$308,"")</f>
        <v/>
      </c>
      <c r="N38" s="143"/>
      <c r="O38" s="98" t="str">
        <f>IF(Mai!P308="K","",IF(Mai!O308&gt;0,Mai!O308,""))</f>
        <v/>
      </c>
      <c r="P38" s="112"/>
      <c r="Q38" s="128"/>
      <c r="R38" s="120"/>
      <c r="S38" s="120"/>
      <c r="T38" s="120"/>
      <c r="U38" s="120"/>
      <c r="V38" s="120"/>
      <c r="W38" s="120"/>
      <c r="X38" s="120"/>
      <c r="Y38" s="120"/>
      <c r="Z38" s="120"/>
      <c r="AA38" s="120"/>
      <c r="AB38" s="120"/>
      <c r="AC38" s="120"/>
      <c r="AD38" s="120"/>
      <c r="AE38" s="73"/>
    </row>
    <row r="39" spans="1:31">
      <c r="A39" s="437"/>
      <c r="B39" s="376"/>
      <c r="C39" s="254"/>
      <c r="D39" s="254"/>
      <c r="E39" s="254"/>
      <c r="F39" s="254"/>
      <c r="G39" s="254"/>
      <c r="H39" s="254"/>
      <c r="I39" s="254"/>
      <c r="J39" s="254"/>
      <c r="K39" s="254"/>
      <c r="L39" s="254"/>
      <c r="M39" s="254"/>
      <c r="N39" s="254"/>
      <c r="O39" s="254"/>
      <c r="P39" s="112"/>
      <c r="Q39" s="129"/>
      <c r="R39" s="120"/>
      <c r="S39" s="120"/>
      <c r="T39" s="120"/>
      <c r="U39" s="120"/>
      <c r="V39" s="120"/>
      <c r="W39" s="120"/>
      <c r="X39" s="120"/>
      <c r="Y39" s="120"/>
      <c r="Z39" s="120"/>
      <c r="AA39" s="120"/>
      <c r="AB39" s="120"/>
      <c r="AC39" s="120"/>
      <c r="AD39" s="120"/>
      <c r="AE39" s="73"/>
    </row>
    <row r="40" spans="1:31">
      <c r="A40" s="437"/>
      <c r="B40" s="376"/>
      <c r="C40" s="254"/>
      <c r="D40" s="254"/>
      <c r="E40" s="254"/>
      <c r="F40" s="254"/>
      <c r="G40" s="254"/>
      <c r="H40" s="254"/>
      <c r="I40" s="254"/>
      <c r="J40" s="254"/>
      <c r="K40" s="254"/>
      <c r="L40" s="254"/>
      <c r="M40" s="254"/>
      <c r="N40" s="254"/>
      <c r="O40" s="254"/>
      <c r="P40" s="112"/>
      <c r="Q40" s="130"/>
      <c r="R40" s="120"/>
      <c r="S40" s="120"/>
      <c r="T40" s="120"/>
      <c r="U40" s="120"/>
      <c r="V40" s="120"/>
      <c r="W40" s="120"/>
      <c r="X40" s="120"/>
      <c r="Y40" s="120"/>
      <c r="Z40" s="120"/>
      <c r="AA40" s="120"/>
      <c r="AB40" s="120"/>
      <c r="AC40" s="120"/>
      <c r="AD40" s="120"/>
      <c r="AE40" s="73"/>
    </row>
    <row r="41" spans="1:31">
      <c r="A41" s="437"/>
      <c r="B41" s="376"/>
      <c r="C41" s="254"/>
      <c r="D41" s="254"/>
      <c r="E41" s="254"/>
      <c r="F41" s="254"/>
      <c r="G41" s="254"/>
      <c r="H41" s="254"/>
      <c r="I41" s="254"/>
      <c r="J41" s="254"/>
      <c r="K41" s="254"/>
      <c r="L41" s="254"/>
      <c r="M41" s="254"/>
      <c r="N41" s="254"/>
      <c r="O41" s="254"/>
      <c r="P41" s="112"/>
      <c r="Q41" s="131"/>
      <c r="R41" s="120"/>
      <c r="S41" s="120"/>
      <c r="T41" s="120"/>
      <c r="U41" s="120"/>
      <c r="V41" s="120"/>
      <c r="W41" s="120"/>
      <c r="X41" s="120"/>
      <c r="Y41" s="120"/>
      <c r="Z41" s="120"/>
      <c r="AA41" s="120"/>
      <c r="AB41" s="120"/>
      <c r="AC41" s="120"/>
      <c r="AD41" s="120"/>
      <c r="AE41" s="73"/>
    </row>
    <row r="42" spans="1:31">
      <c r="A42" s="437"/>
      <c r="B42" s="376"/>
      <c r="C42" s="254"/>
      <c r="D42" s="254"/>
      <c r="E42" s="254"/>
      <c r="F42" s="254"/>
      <c r="G42" s="254"/>
      <c r="H42" s="254"/>
      <c r="I42" s="254"/>
      <c r="J42" s="254"/>
      <c r="K42" s="254"/>
      <c r="L42" s="254"/>
      <c r="M42" s="254"/>
      <c r="N42" s="254"/>
      <c r="O42" s="254"/>
      <c r="P42" s="86"/>
      <c r="Q42" s="132"/>
      <c r="R42" s="120"/>
      <c r="S42" s="120"/>
      <c r="T42" s="120"/>
      <c r="U42" s="120"/>
      <c r="V42" s="120"/>
      <c r="W42" s="120"/>
      <c r="X42" s="120"/>
      <c r="Y42" s="120"/>
      <c r="Z42" s="120"/>
      <c r="AA42" s="120"/>
      <c r="AB42" s="120"/>
      <c r="AC42" s="120"/>
      <c r="AD42" s="120"/>
      <c r="AE42" s="73"/>
    </row>
    <row r="43" spans="1:31">
      <c r="A43" s="437"/>
      <c r="B43" s="376"/>
      <c r="C43" s="254"/>
      <c r="D43" s="254"/>
      <c r="E43" s="254"/>
      <c r="F43" s="254"/>
      <c r="G43" s="254"/>
      <c r="H43" s="254"/>
      <c r="I43" s="254"/>
      <c r="J43" s="254"/>
      <c r="K43" s="254"/>
      <c r="L43" s="254"/>
      <c r="M43" s="254"/>
      <c r="N43" s="254"/>
      <c r="O43" s="254"/>
      <c r="Q43" s="133"/>
      <c r="R43" s="120"/>
      <c r="S43" s="120"/>
      <c r="T43" s="120"/>
      <c r="U43" s="120"/>
      <c r="V43" s="120"/>
      <c r="W43" s="120"/>
      <c r="X43" s="120"/>
      <c r="Y43" s="120"/>
      <c r="Z43" s="120"/>
      <c r="AA43" s="120"/>
      <c r="AB43" s="120"/>
      <c r="AC43" s="120"/>
      <c r="AD43" s="120"/>
      <c r="AE43" s="73"/>
    </row>
    <row r="44" spans="1:31">
      <c r="A44" s="437"/>
      <c r="B44" s="376"/>
      <c r="C44" s="254"/>
      <c r="D44" s="254"/>
      <c r="E44" s="254"/>
      <c r="F44" s="254"/>
      <c r="G44" s="254"/>
      <c r="H44" s="254"/>
      <c r="I44" s="254"/>
      <c r="J44" s="254"/>
      <c r="K44" s="254"/>
      <c r="L44" s="254"/>
      <c r="M44" s="254"/>
      <c r="N44" s="254"/>
      <c r="O44" s="254"/>
      <c r="Q44" s="134"/>
      <c r="R44" s="120"/>
      <c r="S44" s="120"/>
      <c r="T44" s="120"/>
      <c r="U44" s="120"/>
      <c r="V44" s="120"/>
      <c r="W44" s="120"/>
      <c r="X44" s="120"/>
      <c r="Y44" s="120"/>
      <c r="Z44" s="120"/>
      <c r="AA44" s="120"/>
      <c r="AB44" s="120"/>
      <c r="AC44" s="120"/>
      <c r="AD44" s="120"/>
      <c r="AE44" s="73"/>
    </row>
    <row r="45" spans="1:31">
      <c r="A45" s="437"/>
      <c r="B45" s="376"/>
      <c r="C45" s="254"/>
      <c r="D45" s="254"/>
      <c r="E45" s="254"/>
      <c r="F45" s="254"/>
      <c r="G45" s="254"/>
      <c r="H45" s="254"/>
      <c r="I45" s="254"/>
      <c r="J45" s="254"/>
      <c r="K45" s="254"/>
      <c r="L45" s="254"/>
      <c r="M45" s="254"/>
      <c r="N45" s="254"/>
      <c r="O45" s="254"/>
    </row>
    <row r="46" spans="1:31">
      <c r="A46" s="437"/>
      <c r="B46" s="376"/>
      <c r="C46" s="254"/>
      <c r="D46" s="254"/>
      <c r="E46" s="254"/>
      <c r="F46" s="254"/>
      <c r="G46" s="254"/>
      <c r="H46" s="254"/>
      <c r="I46" s="254"/>
      <c r="J46" s="254"/>
      <c r="K46" s="254"/>
      <c r="L46" s="254"/>
      <c r="M46" s="254"/>
      <c r="N46" s="254"/>
      <c r="O46" s="254"/>
    </row>
    <row r="47" spans="1:31">
      <c r="A47" s="437"/>
      <c r="B47" s="376"/>
      <c r="C47" s="254"/>
      <c r="D47" s="254"/>
      <c r="E47" s="254"/>
      <c r="F47" s="254"/>
      <c r="G47" s="254"/>
      <c r="H47" s="254"/>
      <c r="I47" s="254"/>
      <c r="J47" s="254"/>
      <c r="K47" s="254"/>
      <c r="L47" s="254"/>
      <c r="M47" s="254"/>
      <c r="N47" s="254"/>
      <c r="O47" s="254"/>
    </row>
    <row r="48" spans="1:31">
      <c r="A48" s="437"/>
      <c r="B48" s="376"/>
      <c r="C48" s="254"/>
      <c r="D48" s="254"/>
      <c r="E48" s="254"/>
      <c r="F48" s="254"/>
      <c r="G48" s="254"/>
      <c r="H48" s="254"/>
      <c r="I48" s="254"/>
      <c r="J48" s="254"/>
      <c r="K48" s="254"/>
      <c r="L48" s="254"/>
      <c r="M48" s="254"/>
      <c r="N48" s="254"/>
      <c r="O48" s="254"/>
    </row>
    <row r="49" spans="1:23">
      <c r="A49" s="437"/>
      <c r="B49" s="376"/>
      <c r="C49" s="254"/>
      <c r="D49" s="254"/>
      <c r="E49" s="254"/>
      <c r="F49" s="254"/>
      <c r="G49" s="254"/>
      <c r="H49" s="254"/>
      <c r="I49" s="254"/>
      <c r="J49" s="254"/>
      <c r="K49" s="254"/>
      <c r="L49" s="254"/>
      <c r="M49" s="254"/>
      <c r="N49" s="254"/>
      <c r="O49" s="254"/>
      <c r="Q49" s="135"/>
      <c r="R49" s="136"/>
      <c r="S49" s="136"/>
      <c r="T49" s="136"/>
      <c r="U49" s="136"/>
      <c r="V49" s="137"/>
      <c r="W49" s="137"/>
    </row>
    <row r="50" spans="1:23">
      <c r="A50" s="437"/>
      <c r="B50" s="376"/>
      <c r="C50" s="254"/>
      <c r="D50" s="254"/>
      <c r="E50" s="254"/>
      <c r="F50" s="254"/>
      <c r="G50" s="254"/>
      <c r="H50" s="254"/>
      <c r="I50" s="254"/>
      <c r="J50" s="254"/>
      <c r="K50" s="254"/>
      <c r="L50" s="254"/>
      <c r="M50" s="254"/>
      <c r="N50" s="254"/>
      <c r="O50" s="254"/>
      <c r="Q50" s="135"/>
      <c r="R50" s="136"/>
      <c r="S50" s="136"/>
      <c r="T50" s="136"/>
      <c r="U50" s="136"/>
      <c r="V50" s="137"/>
      <c r="W50" s="137"/>
    </row>
    <row r="51" spans="1:23">
      <c r="A51" s="437"/>
      <c r="B51" s="376"/>
      <c r="C51" s="254"/>
      <c r="D51" s="254"/>
      <c r="E51" s="254"/>
      <c r="F51" s="254"/>
      <c r="G51" s="254"/>
      <c r="H51" s="254"/>
      <c r="I51" s="254"/>
      <c r="J51" s="254"/>
      <c r="K51" s="254"/>
      <c r="L51" s="254"/>
      <c r="M51" s="254"/>
      <c r="N51" s="254"/>
      <c r="O51" s="254"/>
      <c r="Q51" s="135"/>
      <c r="R51" s="138"/>
      <c r="S51" s="138"/>
      <c r="T51" s="138"/>
      <c r="U51" s="138"/>
      <c r="V51" s="137"/>
      <c r="W51" s="137"/>
    </row>
    <row r="52" spans="1:23">
      <c r="A52" s="437"/>
      <c r="B52" s="376"/>
      <c r="C52" s="254"/>
      <c r="D52" s="254"/>
      <c r="E52" s="254"/>
      <c r="F52" s="254"/>
      <c r="G52" s="254"/>
      <c r="H52" s="254"/>
      <c r="I52" s="254"/>
      <c r="J52" s="254"/>
      <c r="K52" s="254"/>
      <c r="L52" s="254"/>
      <c r="M52" s="254"/>
      <c r="N52" s="254"/>
      <c r="O52" s="254"/>
      <c r="Q52" s="135"/>
      <c r="R52" s="138"/>
      <c r="S52" s="138"/>
      <c r="T52" s="138"/>
      <c r="U52" s="138"/>
      <c r="V52" s="137"/>
      <c r="W52" s="137"/>
    </row>
    <row r="53" spans="1:23">
      <c r="A53" s="437"/>
      <c r="B53" s="376"/>
      <c r="C53" s="254"/>
      <c r="D53" s="254"/>
      <c r="E53" s="254"/>
      <c r="F53" s="254"/>
      <c r="G53" s="254"/>
      <c r="H53" s="254"/>
      <c r="I53" s="254"/>
      <c r="J53" s="254"/>
      <c r="K53" s="254"/>
      <c r="L53" s="254"/>
      <c r="M53" s="254"/>
      <c r="N53" s="254"/>
      <c r="O53" s="254"/>
      <c r="Q53" s="135"/>
      <c r="R53" s="138"/>
      <c r="S53" s="138"/>
      <c r="T53" s="138"/>
      <c r="U53" s="138"/>
      <c r="V53" s="137"/>
      <c r="W53" s="137"/>
    </row>
    <row r="54" spans="1:23">
      <c r="A54" s="437"/>
      <c r="B54" s="376"/>
      <c r="C54" s="254"/>
      <c r="D54" s="254"/>
      <c r="E54" s="254"/>
      <c r="F54" s="254"/>
      <c r="G54" s="254"/>
      <c r="H54" s="254"/>
      <c r="I54" s="254"/>
      <c r="J54" s="254"/>
      <c r="K54" s="254"/>
      <c r="L54" s="254"/>
      <c r="M54" s="254"/>
      <c r="N54" s="254"/>
      <c r="O54" s="254"/>
      <c r="Q54" s="135"/>
      <c r="R54" s="138"/>
      <c r="S54" s="138"/>
      <c r="T54" s="138"/>
      <c r="U54" s="138"/>
      <c r="V54" s="137"/>
      <c r="W54" s="137"/>
    </row>
    <row r="55" spans="1:23">
      <c r="A55" s="437"/>
      <c r="B55" s="376"/>
      <c r="C55" s="254"/>
      <c r="D55" s="254"/>
      <c r="E55" s="254"/>
      <c r="F55" s="254"/>
      <c r="G55" s="254"/>
      <c r="H55" s="254"/>
      <c r="I55" s="254"/>
      <c r="J55" s="254"/>
      <c r="K55" s="254"/>
      <c r="L55" s="254"/>
      <c r="M55" s="254"/>
      <c r="N55" s="254"/>
      <c r="O55" s="254"/>
      <c r="Q55" s="135"/>
      <c r="R55" s="138"/>
      <c r="S55" s="138"/>
      <c r="T55" s="138"/>
      <c r="U55" s="138"/>
      <c r="V55" s="137"/>
      <c r="W55" s="137"/>
    </row>
    <row r="56" spans="1:23">
      <c r="A56" s="437"/>
      <c r="B56" s="376"/>
      <c r="C56" s="254"/>
      <c r="D56" s="254"/>
      <c r="E56" s="254"/>
      <c r="F56" s="254"/>
      <c r="G56" s="254"/>
      <c r="H56" s="254"/>
      <c r="I56" s="254"/>
      <c r="J56" s="254"/>
      <c r="K56" s="254"/>
      <c r="L56" s="254"/>
      <c r="M56" s="254"/>
      <c r="N56" s="254"/>
      <c r="O56" s="254"/>
      <c r="Q56" s="135"/>
      <c r="R56" s="138"/>
      <c r="S56" s="138"/>
      <c r="T56" s="138"/>
      <c r="U56" s="138"/>
      <c r="V56" s="137"/>
      <c r="W56" s="137"/>
    </row>
    <row r="57" spans="1:23">
      <c r="A57" s="437"/>
      <c r="B57" s="376"/>
      <c r="C57" s="254"/>
      <c r="D57" s="254"/>
      <c r="E57" s="254"/>
      <c r="F57" s="254"/>
      <c r="G57" s="254"/>
      <c r="H57" s="254"/>
      <c r="I57" s="254"/>
      <c r="J57" s="254"/>
      <c r="K57" s="254"/>
      <c r="L57" s="254"/>
      <c r="M57" s="254"/>
      <c r="N57" s="254"/>
      <c r="O57" s="254"/>
      <c r="Q57" s="135"/>
      <c r="R57" s="138"/>
      <c r="S57" s="138"/>
      <c r="T57" s="138"/>
      <c r="U57" s="138"/>
      <c r="V57" s="137"/>
      <c r="W57" s="137"/>
    </row>
    <row r="58" spans="1:23">
      <c r="A58" s="437"/>
      <c r="B58" s="376"/>
      <c r="C58" s="254"/>
      <c r="D58" s="254"/>
      <c r="E58" s="254"/>
      <c r="F58" s="254"/>
      <c r="G58" s="254"/>
      <c r="H58" s="254"/>
      <c r="I58" s="254"/>
      <c r="J58" s="254"/>
      <c r="K58" s="254"/>
      <c r="L58" s="254"/>
      <c r="M58" s="254"/>
      <c r="N58" s="254"/>
      <c r="O58" s="254"/>
      <c r="Q58" s="135"/>
      <c r="R58" s="138"/>
      <c r="S58" s="138"/>
      <c r="T58" s="138"/>
      <c r="U58" s="138"/>
      <c r="V58" s="137"/>
      <c r="W58" s="137"/>
    </row>
    <row r="59" spans="1:23">
      <c r="A59" s="437"/>
      <c r="B59" s="376"/>
      <c r="C59" s="254"/>
      <c r="D59" s="254"/>
      <c r="E59" s="254"/>
      <c r="F59" s="254"/>
      <c r="G59" s="254"/>
      <c r="H59" s="254"/>
      <c r="I59" s="254"/>
      <c r="J59" s="254"/>
      <c r="K59" s="254"/>
      <c r="L59" s="254"/>
      <c r="M59" s="254"/>
      <c r="N59" s="254"/>
      <c r="O59" s="254"/>
      <c r="Q59" s="135"/>
      <c r="R59" s="138"/>
      <c r="S59" s="138"/>
      <c r="T59" s="138"/>
      <c r="U59" s="138"/>
      <c r="V59" s="137"/>
      <c r="W59" s="137"/>
    </row>
    <row r="60" spans="1:23">
      <c r="A60" s="437"/>
      <c r="B60" s="376"/>
      <c r="C60" s="254"/>
      <c r="D60" s="254"/>
      <c r="E60" s="254"/>
      <c r="F60" s="254"/>
      <c r="G60" s="254"/>
      <c r="H60" s="254"/>
      <c r="I60" s="254"/>
      <c r="J60" s="254"/>
      <c r="K60" s="254"/>
      <c r="L60" s="254"/>
      <c r="M60" s="254"/>
      <c r="N60" s="254"/>
      <c r="O60" s="254"/>
      <c r="Q60" s="135"/>
      <c r="R60" s="136"/>
      <c r="S60" s="136"/>
      <c r="T60" s="136"/>
      <c r="U60" s="136"/>
      <c r="V60" s="137"/>
      <c r="W60" s="137"/>
    </row>
    <row r="61" spans="1:23">
      <c r="A61" s="437"/>
      <c r="B61" s="376"/>
      <c r="C61" s="254"/>
      <c r="D61" s="254"/>
      <c r="E61" s="254"/>
      <c r="F61" s="254"/>
      <c r="G61" s="254"/>
      <c r="H61" s="254"/>
      <c r="I61" s="254"/>
      <c r="J61" s="254"/>
      <c r="K61" s="254"/>
      <c r="L61" s="254"/>
      <c r="M61" s="254"/>
      <c r="N61" s="254"/>
      <c r="O61" s="254"/>
      <c r="Q61" s="135"/>
      <c r="R61" s="138"/>
      <c r="S61" s="138"/>
      <c r="T61" s="138"/>
      <c r="U61" s="138"/>
      <c r="V61" s="137"/>
      <c r="W61" s="137"/>
    </row>
    <row r="62" spans="1:23">
      <c r="A62" s="437"/>
      <c r="B62" s="376"/>
      <c r="C62" s="254"/>
      <c r="D62" s="254"/>
      <c r="E62" s="254"/>
      <c r="F62" s="254"/>
      <c r="G62" s="254"/>
      <c r="H62" s="254"/>
      <c r="I62" s="254"/>
      <c r="J62" s="254"/>
      <c r="K62" s="254"/>
      <c r="L62" s="254"/>
      <c r="M62" s="254"/>
      <c r="N62" s="254"/>
      <c r="O62" s="254"/>
      <c r="Q62" s="135"/>
      <c r="R62" s="138"/>
      <c r="S62" s="138"/>
      <c r="T62" s="138"/>
      <c r="U62" s="138"/>
      <c r="V62" s="137"/>
      <c r="W62" s="137"/>
    </row>
    <row r="63" spans="1:23">
      <c r="A63" s="437"/>
      <c r="B63" s="376"/>
      <c r="C63" s="254"/>
      <c r="D63" s="254"/>
      <c r="E63" s="254"/>
      <c r="F63" s="254"/>
      <c r="G63" s="254"/>
      <c r="H63" s="254"/>
      <c r="I63" s="254"/>
      <c r="J63" s="254"/>
      <c r="K63" s="254"/>
      <c r="L63" s="254"/>
      <c r="M63" s="254"/>
      <c r="N63" s="254"/>
      <c r="O63" s="254"/>
      <c r="Q63" s="135"/>
      <c r="R63" s="138"/>
      <c r="S63" s="138"/>
      <c r="T63" s="138"/>
      <c r="U63" s="138"/>
      <c r="V63" s="137"/>
      <c r="W63" s="137"/>
    </row>
    <row r="64" spans="1:23">
      <c r="A64" s="73"/>
      <c r="B64" s="73"/>
      <c r="C64" s="254"/>
      <c r="D64" s="254"/>
      <c r="E64" s="73"/>
      <c r="F64" s="73"/>
      <c r="G64" s="73"/>
      <c r="H64" s="73"/>
      <c r="I64" s="73"/>
      <c r="J64" s="73"/>
      <c r="K64" s="73"/>
      <c r="L64" s="73"/>
      <c r="M64" s="73"/>
      <c r="N64" s="73"/>
      <c r="O64" s="73"/>
      <c r="Q64" s="135"/>
      <c r="R64" s="138"/>
      <c r="S64" s="138"/>
      <c r="T64" s="138"/>
      <c r="U64" s="138"/>
      <c r="V64" s="137"/>
      <c r="W64" s="137"/>
    </row>
    <row r="65" spans="1:23">
      <c r="A65" s="73"/>
      <c r="B65" s="73"/>
      <c r="C65" s="254"/>
      <c r="D65" s="254"/>
      <c r="E65" s="73"/>
      <c r="F65" s="73"/>
      <c r="G65" s="73"/>
      <c r="H65" s="73"/>
      <c r="I65" s="73"/>
      <c r="J65" s="73"/>
      <c r="K65" s="73"/>
      <c r="L65" s="73"/>
      <c r="M65" s="73"/>
      <c r="N65" s="73"/>
      <c r="O65" s="73"/>
      <c r="Q65" s="137"/>
      <c r="R65" s="137"/>
      <c r="S65" s="137"/>
      <c r="T65" s="137"/>
      <c r="U65" s="137"/>
      <c r="V65" s="137"/>
      <c r="W65" s="137"/>
    </row>
    <row r="66" spans="1:23">
      <c r="Q66" s="137"/>
      <c r="R66" s="137"/>
      <c r="S66" s="137"/>
      <c r="T66" s="137"/>
      <c r="U66" s="137"/>
      <c r="V66" s="137"/>
      <c r="W66" s="137"/>
    </row>
  </sheetData>
  <sheetProtection password="CC7D" sheet="1" objects="1" scenarios="1" selectLockedCells="1"/>
  <mergeCells count="1">
    <mergeCell ref="Q7:AD7"/>
  </mergeCells>
  <conditionalFormatting sqref="R11:AD25">
    <cfRule type="cellIs" dxfId="10161" priority="17" operator="equal">
      <formula>0</formula>
    </cfRule>
  </conditionalFormatting>
  <conditionalFormatting sqref="R30:AD44">
    <cfRule type="cellIs" dxfId="10160" priority="15" operator="greaterThan">
      <formula>0</formula>
    </cfRule>
    <cfRule type="cellIs" dxfId="10159" priority="16" operator="equal">
      <formula>0</formula>
    </cfRule>
  </conditionalFormatting>
  <conditionalFormatting sqref="Q27:AD27">
    <cfRule type="containsText" dxfId="10158" priority="12" operator="containsText" text="Achtung!! HYPO">
      <formula>NOT(ISERROR(SEARCH("Achtung!! HYPO",Q27)))</formula>
    </cfRule>
  </conditionalFormatting>
  <conditionalFormatting sqref="R11:AD11 R18:AD25">
    <cfRule type="cellIs" dxfId="10157" priority="11" operator="greaterThan">
      <formula>0</formula>
    </cfRule>
  </conditionalFormatting>
  <conditionalFormatting sqref="R12:AD14">
    <cfRule type="cellIs" dxfId="10156" priority="8" operator="greaterThan">
      <formula>0</formula>
    </cfRule>
  </conditionalFormatting>
  <conditionalFormatting sqref="R15:AD17">
    <cfRule type="cellIs" dxfId="10155" priority="7" operator="greaterThan">
      <formula>0</formula>
    </cfRule>
  </conditionalFormatting>
  <conditionalFormatting sqref="Q7">
    <cfRule type="containsText" dxfId="10154" priority="3" operator="containsText" text="Achtung!! HYPO">
      <formula>NOT(ISERROR(SEARCH("Achtung!! HYPO",Q7)))</formula>
    </cfRule>
  </conditionalFormatting>
  <conditionalFormatting sqref="Q7">
    <cfRule type="containsText" dxfId="10153" priority="2" operator="containsText" text="Achtung!! HYPO">
      <formula>NOT(ISERROR(SEARCH("Achtung!! HYPO",Q7)))</formula>
    </cfRule>
  </conditionalFormatting>
  <conditionalFormatting sqref="Q7">
    <cfRule type="containsText" dxfId="10152"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12.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4" ht="21">
      <c r="A1" s="192" t="s">
        <v>0</v>
      </c>
      <c r="B1" s="58"/>
      <c r="C1" s="58"/>
      <c r="D1" s="193"/>
      <c r="E1" s="194"/>
      <c r="F1" s="193"/>
      <c r="G1" s="195">
        <v>100</v>
      </c>
      <c r="H1" s="193"/>
      <c r="I1" s="194" t="s">
        <v>1</v>
      </c>
      <c r="J1" s="1"/>
      <c r="K1" s="196"/>
      <c r="L1" s="4"/>
      <c r="M1" s="196"/>
      <c r="N1" s="1"/>
      <c r="O1" s="196" t="s">
        <v>2</v>
      </c>
      <c r="P1" s="196"/>
      <c r="Q1" s="196"/>
      <c r="R1" s="149">
        <v>60</v>
      </c>
      <c r="S1" s="196" t="s">
        <v>1</v>
      </c>
    </row>
    <row r="2" spans="1:24">
      <c r="A2" s="58"/>
      <c r="B2" s="58"/>
      <c r="C2" s="58"/>
      <c r="D2" s="58"/>
      <c r="E2" s="58"/>
      <c r="F2" s="58"/>
      <c r="G2" s="58"/>
      <c r="H2" s="58"/>
      <c r="I2" s="58"/>
      <c r="J2" s="58"/>
      <c r="K2" s="58"/>
      <c r="L2" s="58"/>
      <c r="M2" s="58"/>
      <c r="N2" s="58"/>
      <c r="O2" s="58"/>
      <c r="P2" s="58"/>
      <c r="Q2" s="58"/>
      <c r="R2" s="58"/>
      <c r="S2" s="58"/>
    </row>
    <row r="3" spans="1:24"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4">
      <c r="A4" s="58"/>
      <c r="B4" s="58"/>
      <c r="C4" s="58"/>
      <c r="D4" s="58"/>
      <c r="E4" s="58"/>
      <c r="F4" s="58"/>
      <c r="G4" s="58"/>
      <c r="H4" s="58"/>
      <c r="I4" s="58"/>
      <c r="J4" s="58"/>
      <c r="K4" s="58"/>
      <c r="L4" s="58"/>
      <c r="M4" s="58"/>
      <c r="N4" s="58"/>
      <c r="O4" s="58"/>
      <c r="P4" s="58"/>
      <c r="Q4" s="58"/>
      <c r="R4" s="58"/>
      <c r="S4" s="58"/>
      <c r="T4" t="s">
        <v>46</v>
      </c>
    </row>
    <row r="5" spans="1:24" ht="15.75" thickBot="1"/>
    <row r="6" spans="1:24" ht="15.75">
      <c r="A6" s="146" t="s">
        <v>4</v>
      </c>
      <c r="B6" s="8">
        <v>41426</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4" ht="16.5" thickBot="1">
      <c r="A7" s="147" t="s">
        <v>8</v>
      </c>
      <c r="B7" s="16" t="str">
        <f>TEXT(WEEKDAY(B6),"TTTT")</f>
        <v>Samstag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4">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4">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c r="X9" t="str">
        <f>IF(C28&gt;0,C28,"")</f>
        <v/>
      </c>
    </row>
    <row r="10" spans="1:24">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4">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4"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4"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4"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4" s="203" customFormat="1" ht="9" customHeight="1" thickBot="1">
      <c r="B15" s="234"/>
    </row>
    <row r="16" spans="1:24" ht="15.75">
      <c r="A16" s="7" t="s">
        <v>4</v>
      </c>
      <c r="B16" s="59">
        <f>IF($B$6&gt;0,B6+1,"")</f>
        <v>41427</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Sonntag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41428</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Montag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41429</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Dienstag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41430</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Mittwoch</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41431</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Donnerstag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41432</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Freitag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41433</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Samstag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41434</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Sonntag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41435</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Montag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41436</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Dienstag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41437</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Mittwoch</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41438</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Donnerstag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41439</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Freitag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41440</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Samstag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41441</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Sonntag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41442</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Montag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41443</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Dienstag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41444</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Mittwoch</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41445</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Donnerstag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41446</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Freitag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41447</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Samstag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41448</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Sonntag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41449</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Montag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41450</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Dienstag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41451</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Mittwoch</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41452</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Donnerstag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41453</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Freitag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41454</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Samstag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41455</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Sonntag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41456</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Montag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150" t="str">
        <f>IF(O308=0,"",IF(O308&gt;295,"+7",IF(O308&gt;265,"+6",IF(O308&gt;235,"+5",IF(O308&gt;205,"+4",IF(O308&gt;185,"+3",IF(O308&gt;155,"+2",IF(O308&gt;125,"+1",IF(O308&gt;100,"0",IF(O308&lt;100,"0",IF(O308=100,"0",IF(O308&lt;84,-1,""))))))))))))</f>
        <v/>
      </c>
      <c r="Q314" s="79"/>
      <c r="R314" s="54"/>
      <c r="S314" s="55"/>
    </row>
    <row r="315" spans="1:19" s="203" customFormat="1" ht="9" customHeight="1" thickBot="1"/>
    <row r="316" spans="1:19" ht="15.75">
      <c r="A316" s="7" t="s">
        <v>4</v>
      </c>
      <c r="B316" s="59">
        <f>IF($B$6&gt;0,B306+1,"")</f>
        <v>41457</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Dienstag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41458</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Mittwoch</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10151" priority="1493" stopIfTrue="1">
      <formula>Q14&gt;="A"</formula>
    </cfRule>
  </conditionalFormatting>
  <conditionalFormatting sqref="S14 S24 S34 S44 S54 S64 S74">
    <cfRule type="expression" dxfId="10150" priority="1492"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0149" priority="1491" stopIfTrue="1" operator="greaterThanOrEqual">
      <formula>"""A"""</formula>
    </cfRule>
  </conditionalFormatting>
  <conditionalFormatting sqref="Q44 Q54 Q64 Q74 Q84 Q94 Q134 Q144 Q154 Q164 Q174 Q184 Q224 Q234 Q244 Q254 Q264 Q274 Q284 Q294 Q304 Q314 Q324">
    <cfRule type="expression" dxfId="10148" priority="1490"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0147" priority="1489" stopIfTrue="1" operator="greaterThan">
      <formula>0</formula>
    </cfRule>
  </conditionalFormatting>
  <conditionalFormatting sqref="Q13:Q14 Q24 Q34 Q114 Q124 Q204 Q214 Q103:Q104 Q193:Q194">
    <cfRule type="expression" dxfId="10146" priority="1488" stopIfTrue="1">
      <formula>Q13&gt;="A"</formula>
    </cfRule>
  </conditionalFormatting>
  <conditionalFormatting sqref="Q23:S23 Q113:S113 Q203:S203">
    <cfRule type="expression" dxfId="10145" priority="1487" stopIfTrue="1">
      <formula>$Q$22&gt;"A"</formula>
    </cfRule>
  </conditionalFormatting>
  <conditionalFormatting sqref="Q33:S33 Q123:S123 Q213:S213">
    <cfRule type="expression" dxfId="10144" priority="1486" stopIfTrue="1">
      <formula>$Q$32&gt;"A"</formula>
    </cfRule>
  </conditionalFormatting>
  <conditionalFormatting sqref="Q43:S43 Q133:S133 Q223:S223">
    <cfRule type="expression" dxfId="10143" priority="1485" stopIfTrue="1">
      <formula>$Q$42&gt;"A"</formula>
    </cfRule>
  </conditionalFormatting>
  <conditionalFormatting sqref="Q53:S53 Q143:S143 Q233:S233">
    <cfRule type="expression" dxfId="10142" priority="1484" stopIfTrue="1">
      <formula>$Q$52&gt;"A"</formula>
    </cfRule>
  </conditionalFormatting>
  <conditionalFormatting sqref="Q63:S63 Q83:S83 Q153:S153 Q173:S173 Q243:S243 Q263:S263">
    <cfRule type="expression" dxfId="10141" priority="1483" stopIfTrue="1">
      <formula>$Q$62&gt;"A"</formula>
    </cfRule>
  </conditionalFormatting>
  <conditionalFormatting sqref="Q73:S73 Q93:S93 Q163:S163 Q183:S183 Q253:S253 Q273:S273 Q283:S283 Q293:S293 Q303:S303 Q313:S313 Q323:S323">
    <cfRule type="expression" dxfId="10140" priority="1482"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0139" priority="1479" stopIfTrue="1" operator="between">
      <formula>10</formula>
      <formula>110</formula>
    </cfRule>
    <cfRule type="cellIs" dxfId="10138" priority="1480" stopIfTrue="1" operator="between">
      <formula>111</formula>
      <formula>140</formula>
    </cfRule>
    <cfRule type="cellIs" dxfId="10137" priority="1481" stopIfTrue="1" operator="between">
      <formula>141</formula>
      <formula>599</formula>
    </cfRule>
  </conditionalFormatting>
  <conditionalFormatting sqref="H11 D11 J11 L11 N11 P11 F11 D21 J21 L21 N21 P21 F21 H21">
    <cfRule type="expression" dxfId="10136" priority="1478"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0135" priority="1477"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0134" priority="1476"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0133" priority="1475"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0132" priority="1472" stopIfTrue="1">
      <formula>C8&gt;140</formula>
    </cfRule>
    <cfRule type="expression" dxfId="10131" priority="1473" stopIfTrue="1">
      <formula>C8&gt;110</formula>
    </cfRule>
    <cfRule type="expression" dxfId="10130" priority="1474" stopIfTrue="1">
      <formula>C8&gt;10</formula>
    </cfRule>
  </conditionalFormatting>
  <conditionalFormatting sqref="D13 F13 H13 J13 L13 N13 P13">
    <cfRule type="expression" dxfId="10129" priority="1471" stopIfTrue="1">
      <formula>C11&gt;0</formula>
    </cfRule>
  </conditionalFormatting>
  <conditionalFormatting sqref="R13">
    <cfRule type="expression" dxfId="10128" priority="1470" stopIfTrue="1">
      <formula>Q13&gt;="A"</formula>
    </cfRule>
  </conditionalFormatting>
  <conditionalFormatting sqref="S13">
    <cfRule type="expression" dxfId="10127" priority="1469"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0126" priority="1468" stopIfTrue="1">
      <formula>C14&gt;0</formula>
    </cfRule>
  </conditionalFormatting>
  <conditionalFormatting sqref="O14 O24 O34 O44 O54 O64 O74">
    <cfRule type="expression" dxfId="10125" priority="1467" stopIfTrue="1">
      <formula>O8&gt;0</formula>
    </cfRule>
  </conditionalFormatting>
  <conditionalFormatting sqref="P34">
    <cfRule type="expression" dxfId="10124" priority="1466">
      <formula>O28&gt;0</formula>
    </cfRule>
  </conditionalFormatting>
  <conditionalFormatting sqref="P44 P64">
    <cfRule type="expression" dxfId="10123" priority="1465">
      <formula>O38&gt;0</formula>
    </cfRule>
  </conditionalFormatting>
  <conditionalFormatting sqref="P54">
    <cfRule type="expression" dxfId="10122" priority="1464">
      <formula>O48&gt;0</formula>
    </cfRule>
  </conditionalFormatting>
  <conditionalFormatting sqref="P74">
    <cfRule type="expression" dxfId="10121" priority="1463">
      <formula>O68&gt;0</formula>
    </cfRule>
  </conditionalFormatting>
  <conditionalFormatting sqref="R84 R94">
    <cfRule type="expression" dxfId="10120" priority="1462" stopIfTrue="1">
      <formula>Q84&gt;="A"</formula>
    </cfRule>
  </conditionalFormatting>
  <conditionalFormatting sqref="S84 S94">
    <cfRule type="expression" dxfId="10119" priority="1461" stopIfTrue="1">
      <formula>Q84&gt;="A"</formula>
    </cfRule>
  </conditionalFormatting>
  <conditionalFormatting sqref="D89 F89 H89 J89 L89 N89 P89 F79 H79 J79 L79 N79 P79">
    <cfRule type="expression" dxfId="10118" priority="1460" stopIfTrue="1">
      <formula>C79-100.599</formula>
    </cfRule>
  </conditionalFormatting>
  <conditionalFormatting sqref="D80 F80 H80 J80 L80 N80 P80 D90 F90 H90 J90 L90 N90 P90">
    <cfRule type="expression" dxfId="10117" priority="1459" stopIfTrue="1">
      <formula>C80&gt;="""A"""</formula>
    </cfRule>
  </conditionalFormatting>
  <conditionalFormatting sqref="F78 H78 J78 L78 N78 P78 D88 F88 H88 J88 L88 N88 P88">
    <cfRule type="expression" dxfId="10116" priority="1456" stopIfTrue="1">
      <formula>C78&gt;140</formula>
    </cfRule>
    <cfRule type="expression" dxfId="10115" priority="1457" stopIfTrue="1">
      <formula>C78&gt;110</formula>
    </cfRule>
    <cfRule type="expression" dxfId="10114" priority="1458" stopIfTrue="1">
      <formula>C78&gt;10</formula>
    </cfRule>
  </conditionalFormatting>
  <conditionalFormatting sqref="N84 D84 F84 H84 J84 L84 N94 D94 F94 H94 J94 L94">
    <cfRule type="expression" dxfId="10113" priority="1455" stopIfTrue="1">
      <formula>C84&gt;0</formula>
    </cfRule>
  </conditionalFormatting>
  <conditionalFormatting sqref="O94 O84">
    <cfRule type="expression" dxfId="10112" priority="1454" stopIfTrue="1">
      <formula>O78&gt;0</formula>
    </cfRule>
  </conditionalFormatting>
  <conditionalFormatting sqref="P84">
    <cfRule type="expression" dxfId="10111" priority="1453">
      <formula>O78&gt;0</formula>
    </cfRule>
  </conditionalFormatting>
  <conditionalFormatting sqref="P94">
    <cfRule type="expression" dxfId="10110" priority="1452">
      <formula>O88&gt;0</formula>
    </cfRule>
  </conditionalFormatting>
  <conditionalFormatting sqref="O74 O64 O54 O44 O34 O24 O14">
    <cfRule type="expression" dxfId="10109" priority="1451" stopIfTrue="1">
      <formula>O8&gt;0</formula>
    </cfRule>
  </conditionalFormatting>
  <conditionalFormatting sqref="R104 R114 R124 R134 R144 R154 R164">
    <cfRule type="expression" dxfId="10108" priority="1450" stopIfTrue="1">
      <formula>Q104&gt;="A"</formula>
    </cfRule>
  </conditionalFormatting>
  <conditionalFormatting sqref="S104 S114 S124 S134 S144 S154 S164">
    <cfRule type="expression" dxfId="10107" priority="1449"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0106" priority="1448"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0105" priority="1447"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0104" priority="1444" stopIfTrue="1">
      <formula>C98&gt;140</formula>
    </cfRule>
    <cfRule type="expression" dxfId="10103" priority="1445" stopIfTrue="1">
      <formula>C98&gt;110</formula>
    </cfRule>
    <cfRule type="expression" dxfId="10102" priority="1446" stopIfTrue="1">
      <formula>C98&gt;10</formula>
    </cfRule>
  </conditionalFormatting>
  <conditionalFormatting sqref="R103">
    <cfRule type="expression" dxfId="10101" priority="1443" stopIfTrue="1">
      <formula>Q103&gt;="A"</formula>
    </cfRule>
  </conditionalFormatting>
  <conditionalFormatting sqref="S103">
    <cfRule type="expression" dxfId="10100" priority="1442"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0099" priority="1441" stopIfTrue="1">
      <formula>C104&gt;0</formula>
    </cfRule>
  </conditionalFormatting>
  <conditionalFormatting sqref="O104 O114 O124 O134 O144 O154">
    <cfRule type="expression" dxfId="10098" priority="1440" stopIfTrue="1">
      <formula>O98&gt;0</formula>
    </cfRule>
  </conditionalFormatting>
  <conditionalFormatting sqref="P124 P114">
    <cfRule type="expression" dxfId="10097" priority="1439">
      <formula>O108&gt;0</formula>
    </cfRule>
  </conditionalFormatting>
  <conditionalFormatting sqref="P134 P154">
    <cfRule type="expression" dxfId="10096" priority="1438">
      <formula>O128&gt;0</formula>
    </cfRule>
  </conditionalFormatting>
  <conditionalFormatting sqref="P144">
    <cfRule type="expression" dxfId="10095" priority="1437">
      <formula>O138&gt;0</formula>
    </cfRule>
  </conditionalFormatting>
  <conditionalFormatting sqref="R174 R184">
    <cfRule type="expression" dxfId="10094" priority="1436" stopIfTrue="1">
      <formula>Q174&gt;="A"</formula>
    </cfRule>
  </conditionalFormatting>
  <conditionalFormatting sqref="S174 S184">
    <cfRule type="expression" dxfId="10093" priority="1435" stopIfTrue="1">
      <formula>Q174&gt;="A"</formula>
    </cfRule>
  </conditionalFormatting>
  <conditionalFormatting sqref="D179 F179 H179 J179 L179 N179 P179 F169 H169 J169 L169 N169 P169">
    <cfRule type="expression" dxfId="10092" priority="1434" stopIfTrue="1">
      <formula>C169-100.599</formula>
    </cfRule>
  </conditionalFormatting>
  <conditionalFormatting sqref="D170 F170 H170 J170 L170 N170 P170 D180 F180 H180 J180 L180 N180 P180">
    <cfRule type="expression" dxfId="10091" priority="1433" stopIfTrue="1">
      <formula>C170&gt;="""A"""</formula>
    </cfRule>
  </conditionalFormatting>
  <conditionalFormatting sqref="F168 H168 J168 L168 N168 P168 D178 F178 H178 J178 L178 N178 P178">
    <cfRule type="expression" dxfId="10090" priority="1430" stopIfTrue="1">
      <formula>C168&gt;140</formula>
    </cfRule>
    <cfRule type="expression" dxfId="10089" priority="1431" stopIfTrue="1">
      <formula>C168&gt;110</formula>
    </cfRule>
    <cfRule type="expression" dxfId="10088" priority="1432" stopIfTrue="1">
      <formula>C168&gt;10</formula>
    </cfRule>
  </conditionalFormatting>
  <conditionalFormatting sqref="N184 D184 F184 H184 J184 L184">
    <cfRule type="expression" dxfId="10087" priority="1429" stopIfTrue="1">
      <formula>C184&gt;0</formula>
    </cfRule>
  </conditionalFormatting>
  <conditionalFormatting sqref="O184">
    <cfRule type="expression" dxfId="10086" priority="1428" stopIfTrue="1">
      <formula>O178&gt;0</formula>
    </cfRule>
  </conditionalFormatting>
  <conditionalFormatting sqref="P184">
    <cfRule type="expression" dxfId="10085" priority="1427">
      <formula>O178&gt;0</formula>
    </cfRule>
  </conditionalFormatting>
  <conditionalFormatting sqref="O104 O154 O144 O134 O124 O114">
    <cfRule type="expression" dxfId="10084" priority="1426" stopIfTrue="1">
      <formula>O98&gt;0</formula>
    </cfRule>
  </conditionalFormatting>
  <conditionalFormatting sqref="R194 R204 R214 R224 R234 R244 R254">
    <cfRule type="expression" dxfId="10083" priority="1425" stopIfTrue="1">
      <formula>Q194&gt;="A"</formula>
    </cfRule>
  </conditionalFormatting>
  <conditionalFormatting sqref="S194 S204 S214 S224 S234 S244 S254">
    <cfRule type="expression" dxfId="10082" priority="1424" stopIfTrue="1">
      <formula>Q194&gt;="A"</formula>
    </cfRule>
  </conditionalFormatting>
  <conditionalFormatting sqref="P221">
    <cfRule type="expression" dxfId="10081" priority="1423"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0080" priority="1422"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0079" priority="1421"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0078" priority="1418" stopIfTrue="1">
      <formula>C188&gt;140</formula>
    </cfRule>
    <cfRule type="expression" dxfId="10077" priority="1419" stopIfTrue="1">
      <formula>C188&gt;110</formula>
    </cfRule>
    <cfRule type="expression" dxfId="10076" priority="1420" stopIfTrue="1">
      <formula>C188&gt;10</formula>
    </cfRule>
  </conditionalFormatting>
  <conditionalFormatting sqref="P223">
    <cfRule type="expression" dxfId="10075" priority="1417" stopIfTrue="1">
      <formula>O218&gt;0</formula>
    </cfRule>
  </conditionalFormatting>
  <conditionalFormatting sqref="R193">
    <cfRule type="expression" dxfId="10074" priority="1416" stopIfTrue="1">
      <formula>Q193&gt;="A"</formula>
    </cfRule>
  </conditionalFormatting>
  <conditionalFormatting sqref="S193">
    <cfRule type="expression" dxfId="10073" priority="1415"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0072" priority="1414" stopIfTrue="1">
      <formula>C194&gt;0</formula>
    </cfRule>
  </conditionalFormatting>
  <conditionalFormatting sqref="O194 O204 O214 O224 O234 O244 O254">
    <cfRule type="expression" dxfId="10071" priority="1413" stopIfTrue="1">
      <formula>O188&gt;0</formula>
    </cfRule>
  </conditionalFormatting>
  <conditionalFormatting sqref="P214 P204">
    <cfRule type="expression" dxfId="10070" priority="1412">
      <formula>O198&gt;0</formula>
    </cfRule>
  </conditionalFormatting>
  <conditionalFormatting sqref="P224 P244">
    <cfRule type="expression" dxfId="10069" priority="1411">
      <formula>O218&gt;0</formula>
    </cfRule>
  </conditionalFormatting>
  <conditionalFormatting sqref="P234">
    <cfRule type="expression" dxfId="10068" priority="1410">
      <formula>O228&gt;0</formula>
    </cfRule>
  </conditionalFormatting>
  <conditionalFormatting sqref="P254">
    <cfRule type="expression" dxfId="10067" priority="1409">
      <formula>O248&gt;0</formula>
    </cfRule>
  </conditionalFormatting>
  <conditionalFormatting sqref="R264 R274">
    <cfRule type="expression" dxfId="10066" priority="1408" stopIfTrue="1">
      <formula>Q264&gt;="A"</formula>
    </cfRule>
  </conditionalFormatting>
  <conditionalFormatting sqref="S264 S274">
    <cfRule type="expression" dxfId="10065" priority="1407" stopIfTrue="1">
      <formula>Q264&gt;="A"</formula>
    </cfRule>
  </conditionalFormatting>
  <conditionalFormatting sqref="D269 F269 H269 J269 L269 N269 P269 F259 H259 J259 L259 N259 P259">
    <cfRule type="expression" dxfId="10064" priority="1406" stopIfTrue="1">
      <formula>C259-100.599</formula>
    </cfRule>
  </conditionalFormatting>
  <conditionalFormatting sqref="D260 F260 H260 J260 L260 N260 P260 D270 F270 H270 J270 L270 N270 P270">
    <cfRule type="expression" dxfId="10063" priority="1405" stopIfTrue="1">
      <formula>C260&gt;="""A"""</formula>
    </cfRule>
  </conditionalFormatting>
  <conditionalFormatting sqref="F258 H258 J258 L258 N258 P258 D268 F268 H268 J268 L268 N268 P268">
    <cfRule type="expression" dxfId="10062" priority="1402" stopIfTrue="1">
      <formula>C258&gt;140</formula>
    </cfRule>
    <cfRule type="expression" dxfId="10061" priority="1403" stopIfTrue="1">
      <formula>C258&gt;110</formula>
    </cfRule>
    <cfRule type="expression" dxfId="10060" priority="1404" stopIfTrue="1">
      <formula>C258&gt;10</formula>
    </cfRule>
  </conditionalFormatting>
  <conditionalFormatting sqref="N264 D264 F264 H264 J264 L264 N274 D274 F274 H274 J274 L274">
    <cfRule type="expression" dxfId="10059" priority="1401" stopIfTrue="1">
      <formula>C264&gt;0</formula>
    </cfRule>
  </conditionalFormatting>
  <conditionalFormatting sqref="O274 O264">
    <cfRule type="expression" dxfId="10058" priority="1400" stopIfTrue="1">
      <formula>O258&gt;0</formula>
    </cfRule>
  </conditionalFormatting>
  <conditionalFormatting sqref="P264">
    <cfRule type="expression" dxfId="10057" priority="1399">
      <formula>O258&gt;0</formula>
    </cfRule>
  </conditionalFormatting>
  <conditionalFormatting sqref="P274">
    <cfRule type="expression" dxfId="10056" priority="1398">
      <formula>O268&gt;0</formula>
    </cfRule>
  </conditionalFormatting>
  <conditionalFormatting sqref="O254 O244 O234 O224 O214 O204 O194">
    <cfRule type="expression" dxfId="10055" priority="1397" stopIfTrue="1">
      <formula>O188&gt;0</formula>
    </cfRule>
  </conditionalFormatting>
  <conditionalFormatting sqref="R284">
    <cfRule type="expression" dxfId="10054" priority="1396" stopIfTrue="1">
      <formula>Q284&gt;="A"</formula>
    </cfRule>
  </conditionalFormatting>
  <conditionalFormatting sqref="S284">
    <cfRule type="expression" dxfId="10053" priority="1395" stopIfTrue="1">
      <formula>Q284&gt;="A"</formula>
    </cfRule>
  </conditionalFormatting>
  <conditionalFormatting sqref="D279 F279 H279 J279 L279 N279 P279">
    <cfRule type="expression" dxfId="10052" priority="1394" stopIfTrue="1">
      <formula>C279-100.599</formula>
    </cfRule>
  </conditionalFormatting>
  <conditionalFormatting sqref="D280 F280 H280 J280 L280 N280 P280">
    <cfRule type="expression" dxfId="10051" priority="1393" stopIfTrue="1">
      <formula>C280&gt;="""A"""</formula>
    </cfRule>
  </conditionalFormatting>
  <conditionalFormatting sqref="D278 F278 H278 J278 L278 N278 P278">
    <cfRule type="expression" dxfId="10050" priority="1390" stopIfTrue="1">
      <formula>C278&gt;140</formula>
    </cfRule>
    <cfRule type="expression" dxfId="10049" priority="1391" stopIfTrue="1">
      <formula>C278&gt;110</formula>
    </cfRule>
    <cfRule type="expression" dxfId="10048" priority="1392" stopIfTrue="1">
      <formula>C278&gt;10</formula>
    </cfRule>
  </conditionalFormatting>
  <conditionalFormatting sqref="N284 D284 F284 H284 J284 L284">
    <cfRule type="expression" dxfId="10047" priority="1389" stopIfTrue="1">
      <formula>C284&gt;0</formula>
    </cfRule>
  </conditionalFormatting>
  <conditionalFormatting sqref="O284">
    <cfRule type="expression" dxfId="10046" priority="1388" stopIfTrue="1">
      <formula>O278&gt;0</formula>
    </cfRule>
  </conditionalFormatting>
  <conditionalFormatting sqref="P284">
    <cfRule type="expression" dxfId="10045" priority="1387">
      <formula>O278&gt;0</formula>
    </cfRule>
  </conditionalFormatting>
  <conditionalFormatting sqref="R294">
    <cfRule type="expression" dxfId="10044" priority="1386" stopIfTrue="1">
      <formula>Q294&gt;="A"</formula>
    </cfRule>
  </conditionalFormatting>
  <conditionalFormatting sqref="S294">
    <cfRule type="expression" dxfId="10043" priority="1385" stopIfTrue="1">
      <formula>Q294&gt;="A"</formula>
    </cfRule>
  </conditionalFormatting>
  <conditionalFormatting sqref="D289 F289 H289 J289 L289 N289 P289">
    <cfRule type="expression" dxfId="10042" priority="1384" stopIfTrue="1">
      <formula>C289-100.599</formula>
    </cfRule>
  </conditionalFormatting>
  <conditionalFormatting sqref="D290 F290 H290 J290 L290 N290 P290">
    <cfRule type="expression" dxfId="10041" priority="1383" stopIfTrue="1">
      <formula>C290&gt;="""A"""</formula>
    </cfRule>
  </conditionalFormatting>
  <conditionalFormatting sqref="D288 F288 H288 J288 L288 N288 P288">
    <cfRule type="expression" dxfId="10040" priority="1380" stopIfTrue="1">
      <formula>C288&gt;140</formula>
    </cfRule>
    <cfRule type="expression" dxfId="10039" priority="1381" stopIfTrue="1">
      <formula>C288&gt;110</formula>
    </cfRule>
    <cfRule type="expression" dxfId="10038" priority="1382" stopIfTrue="1">
      <formula>C288&gt;10</formula>
    </cfRule>
  </conditionalFormatting>
  <conditionalFormatting sqref="N294 D294 F294 H294 J294 L294">
    <cfRule type="expression" dxfId="10037" priority="1379" stopIfTrue="1">
      <formula>C294&gt;0</formula>
    </cfRule>
  </conditionalFormatting>
  <conditionalFormatting sqref="O294">
    <cfRule type="expression" dxfId="10036" priority="1378" stopIfTrue="1">
      <formula>O288&gt;0</formula>
    </cfRule>
  </conditionalFormatting>
  <conditionalFormatting sqref="P294">
    <cfRule type="expression" dxfId="10035" priority="1377">
      <formula>O288&gt;0</formula>
    </cfRule>
  </conditionalFormatting>
  <conditionalFormatting sqref="R304">
    <cfRule type="expression" dxfId="10034" priority="1376" stopIfTrue="1">
      <formula>Q304&gt;="A"</formula>
    </cfRule>
  </conditionalFormatting>
  <conditionalFormatting sqref="S304">
    <cfRule type="expression" dxfId="10033" priority="1375" stopIfTrue="1">
      <formula>Q304&gt;="A"</formula>
    </cfRule>
  </conditionalFormatting>
  <conditionalFormatting sqref="D299 F299 H299 J299 L299 N299 P299">
    <cfRule type="expression" dxfId="10032" priority="1374" stopIfTrue="1">
      <formula>C299-100.599</formula>
    </cfRule>
  </conditionalFormatting>
  <conditionalFormatting sqref="D300 F300 H300 J300 L300 N300 P300">
    <cfRule type="expression" dxfId="10031" priority="1373" stopIfTrue="1">
      <formula>C300&gt;="""A"""</formula>
    </cfRule>
  </conditionalFormatting>
  <conditionalFormatting sqref="D298 F298 H298 J298 L298 N298 P298">
    <cfRule type="expression" dxfId="10030" priority="1370" stopIfTrue="1">
      <formula>C298&gt;140</formula>
    </cfRule>
    <cfRule type="expression" dxfId="10029" priority="1371" stopIfTrue="1">
      <formula>C298&gt;110</formula>
    </cfRule>
    <cfRule type="expression" dxfId="10028" priority="1372" stopIfTrue="1">
      <formula>C298&gt;10</formula>
    </cfRule>
  </conditionalFormatting>
  <conditionalFormatting sqref="N304 D304 F304 H304 J304 L304">
    <cfRule type="expression" dxfId="10027" priority="1369" stopIfTrue="1">
      <formula>C304&gt;0</formula>
    </cfRule>
  </conditionalFormatting>
  <conditionalFormatting sqref="O304">
    <cfRule type="expression" dxfId="10026" priority="1368" stopIfTrue="1">
      <formula>O298&gt;0</formula>
    </cfRule>
  </conditionalFormatting>
  <conditionalFormatting sqref="P304">
    <cfRule type="expression" dxfId="10025" priority="1367">
      <formula>O298&gt;0</formula>
    </cfRule>
  </conditionalFormatting>
  <conditionalFormatting sqref="R314">
    <cfRule type="expression" dxfId="10024" priority="1366" stopIfTrue="1">
      <formula>Q314&gt;="A"</formula>
    </cfRule>
  </conditionalFormatting>
  <conditionalFormatting sqref="S314">
    <cfRule type="expression" dxfId="10023" priority="1365" stopIfTrue="1">
      <formula>Q314&gt;="A"</formula>
    </cfRule>
  </conditionalFormatting>
  <conditionalFormatting sqref="D309 F309 H309 J309 L309 N309 P309">
    <cfRule type="expression" dxfId="10022" priority="1364" stopIfTrue="1">
      <formula>C309-100.599</formula>
    </cfRule>
  </conditionalFormatting>
  <conditionalFormatting sqref="D310 F310 H310 J310 L310 N310 P310">
    <cfRule type="expression" dxfId="10021" priority="1363" stopIfTrue="1">
      <formula>C310&gt;="""A"""</formula>
    </cfRule>
  </conditionalFormatting>
  <conditionalFormatting sqref="D308 F308 H308 J308 L308 N308 P308">
    <cfRule type="expression" dxfId="10020" priority="1360" stopIfTrue="1">
      <formula>C308&gt;140</formula>
    </cfRule>
    <cfRule type="expression" dxfId="10019" priority="1361" stopIfTrue="1">
      <formula>C308&gt;110</formula>
    </cfRule>
    <cfRule type="expression" dxfId="10018" priority="1362" stopIfTrue="1">
      <formula>C308&gt;10</formula>
    </cfRule>
  </conditionalFormatting>
  <conditionalFormatting sqref="N314 D314 F314 H314 J314 L314">
    <cfRule type="expression" dxfId="10017" priority="1359" stopIfTrue="1">
      <formula>C314&gt;0</formula>
    </cfRule>
  </conditionalFormatting>
  <conditionalFormatting sqref="O314">
    <cfRule type="expression" dxfId="10016" priority="1358" stopIfTrue="1">
      <formula>O308&gt;0</formula>
    </cfRule>
  </conditionalFormatting>
  <conditionalFormatting sqref="P314">
    <cfRule type="expression" dxfId="10015" priority="1357">
      <formula>O308&gt;0</formula>
    </cfRule>
  </conditionalFormatting>
  <conditionalFormatting sqref="R324">
    <cfRule type="expression" dxfId="10014" priority="1356" stopIfTrue="1">
      <formula>Q324&gt;="A"</formula>
    </cfRule>
  </conditionalFormatting>
  <conditionalFormatting sqref="S324">
    <cfRule type="expression" dxfId="10013" priority="1355" stopIfTrue="1">
      <formula>Q324&gt;="A"</formula>
    </cfRule>
  </conditionalFormatting>
  <conditionalFormatting sqref="D319 F319 H319 J319 L319 N319 P319">
    <cfRule type="expression" dxfId="10012" priority="1354" stopIfTrue="1">
      <formula>C319-100.599</formula>
    </cfRule>
  </conditionalFormatting>
  <conditionalFormatting sqref="D320 F320 H320 J320 L320 N320 P320">
    <cfRule type="expression" dxfId="10011" priority="1353" stopIfTrue="1">
      <formula>C320&gt;="""A"""</formula>
    </cfRule>
  </conditionalFormatting>
  <conditionalFormatting sqref="D318 F318 H318 J318 L318 N318 P318">
    <cfRule type="expression" dxfId="10010" priority="1350" stopIfTrue="1">
      <formula>C318&gt;140</formula>
    </cfRule>
    <cfRule type="expression" dxfId="10009" priority="1351" stopIfTrue="1">
      <formula>C318&gt;110</formula>
    </cfRule>
    <cfRule type="expression" dxfId="10008" priority="1352" stopIfTrue="1">
      <formula>C318&gt;10</formula>
    </cfRule>
  </conditionalFormatting>
  <conditionalFormatting sqref="N324 D324 F324 H324 J324 L324">
    <cfRule type="expression" dxfId="10007" priority="1349" stopIfTrue="1">
      <formula>C324&gt;0</formula>
    </cfRule>
  </conditionalFormatting>
  <conditionalFormatting sqref="O324">
    <cfRule type="expression" dxfId="10006" priority="1348" stopIfTrue="1">
      <formula>O318&gt;0</formula>
    </cfRule>
  </conditionalFormatting>
  <conditionalFormatting sqref="P324">
    <cfRule type="expression" dxfId="10005" priority="1347">
      <formula>O318&gt;0</formula>
    </cfRule>
  </conditionalFormatting>
  <conditionalFormatting sqref="M330 O330 G330 I330 K330">
    <cfRule type="cellIs" dxfId="10004" priority="1346" stopIfTrue="1" operator="greaterThanOrEqual">
      <formula>"""A"""</formula>
    </cfRule>
  </conditionalFormatting>
  <conditionalFormatting sqref="Q334">
    <cfRule type="expression" dxfId="10003" priority="1345" stopIfTrue="1">
      <formula>Q334&gt;="A"</formula>
    </cfRule>
  </conditionalFormatting>
  <conditionalFormatting sqref="M334 I334 K334 G334">
    <cfRule type="cellIs" dxfId="10002" priority="1344" stopIfTrue="1" operator="greaterThan">
      <formula>0</formula>
    </cfRule>
  </conditionalFormatting>
  <conditionalFormatting sqref="Q333:S333">
    <cfRule type="expression" dxfId="10001" priority="1343" stopIfTrue="1">
      <formula>$Q$72&gt;"A"</formula>
    </cfRule>
  </conditionalFormatting>
  <conditionalFormatting sqref="G328 I328 K328 M328 O328">
    <cfRule type="cellIs" dxfId="10000" priority="1340" stopIfTrue="1" operator="between">
      <formula>10</formula>
      <formula>110</formula>
    </cfRule>
    <cfRule type="cellIs" dxfId="9999" priority="1341" stopIfTrue="1" operator="between">
      <formula>111</formula>
      <formula>140</formula>
    </cfRule>
    <cfRule type="cellIs" dxfId="9998" priority="1342" stopIfTrue="1" operator="between">
      <formula>141</formula>
      <formula>599</formula>
    </cfRule>
  </conditionalFormatting>
  <conditionalFormatting sqref="G329 I329 K329 M329 O329">
    <cfRule type="cellIs" dxfId="9997" priority="1339" stopIfTrue="1" operator="between">
      <formula>-100</formula>
      <formula>599</formula>
    </cfRule>
  </conditionalFormatting>
  <conditionalFormatting sqref="R334">
    <cfRule type="expression" dxfId="9996" priority="1338" stopIfTrue="1">
      <formula>Q334&gt;="A"</formula>
    </cfRule>
  </conditionalFormatting>
  <conditionalFormatting sqref="S334">
    <cfRule type="expression" dxfId="9995" priority="1337" stopIfTrue="1">
      <formula>Q334&gt;="A"</formula>
    </cfRule>
  </conditionalFormatting>
  <conditionalFormatting sqref="F329 H329 J329 L329 N329 P329">
    <cfRule type="expression" dxfId="9994" priority="1336" stopIfTrue="1">
      <formula>E329-100.599</formula>
    </cfRule>
  </conditionalFormatting>
  <conditionalFormatting sqref="F330 H330 J330 L330 N330 P330">
    <cfRule type="expression" dxfId="9993" priority="1335" stopIfTrue="1">
      <formula>E330&gt;="""A"""</formula>
    </cfRule>
  </conditionalFormatting>
  <conditionalFormatting sqref="F328 H328 J328 L328 N328 P328">
    <cfRule type="expression" dxfId="9992" priority="1332" stopIfTrue="1">
      <formula>E328&gt;140</formula>
    </cfRule>
    <cfRule type="expression" dxfId="9991" priority="1333" stopIfTrue="1">
      <formula>E328&gt;110</formula>
    </cfRule>
    <cfRule type="expression" dxfId="9990" priority="1334" stopIfTrue="1">
      <formula>E328&gt;10</formula>
    </cfRule>
  </conditionalFormatting>
  <conditionalFormatting sqref="N334 F334 H334 J334 L334">
    <cfRule type="expression" dxfId="9989" priority="1331" stopIfTrue="1">
      <formula>E334&gt;0</formula>
    </cfRule>
  </conditionalFormatting>
  <conditionalFormatting sqref="O334">
    <cfRule type="expression" dxfId="9988" priority="1330" stopIfTrue="1">
      <formula>O328&gt;0</formula>
    </cfRule>
  </conditionalFormatting>
  <conditionalFormatting sqref="P334">
    <cfRule type="expression" dxfId="9987" priority="1329">
      <formula>O328&gt;0</formula>
    </cfRule>
  </conditionalFormatting>
  <conditionalFormatting sqref="M330 O330 C330 E330 G330 I330 K330">
    <cfRule type="cellIs" dxfId="9986" priority="1328" stopIfTrue="1" operator="greaterThanOrEqual">
      <formula>"""A"""</formula>
    </cfRule>
  </conditionalFormatting>
  <conditionalFormatting sqref="Q334">
    <cfRule type="expression" dxfId="9985" priority="1327" stopIfTrue="1">
      <formula>Q334&gt;="A"</formula>
    </cfRule>
  </conditionalFormatting>
  <conditionalFormatting sqref="M334 I334 K334 C334 E334 G334">
    <cfRule type="cellIs" dxfId="9984" priority="1326" stopIfTrue="1" operator="greaterThan">
      <formula>0</formula>
    </cfRule>
  </conditionalFormatting>
  <conditionalFormatting sqref="Q333:S333">
    <cfRule type="expression" dxfId="9983" priority="1325" stopIfTrue="1">
      <formula>$Q$72&gt;"A"</formula>
    </cfRule>
  </conditionalFormatting>
  <conditionalFormatting sqref="C328 E328 G328 I328 K328 M328 O328">
    <cfRule type="cellIs" dxfId="9982" priority="1322" stopIfTrue="1" operator="between">
      <formula>10</formula>
      <formula>110</formula>
    </cfRule>
    <cfRule type="cellIs" dxfId="9981" priority="1323" stopIfTrue="1" operator="between">
      <formula>111</formula>
      <formula>140</formula>
    </cfRule>
    <cfRule type="cellIs" dxfId="9980" priority="1324" stopIfTrue="1" operator="between">
      <formula>141</formula>
      <formula>599</formula>
    </cfRule>
  </conditionalFormatting>
  <conditionalFormatting sqref="C329 E329 G329 I329 K329 M329 O329">
    <cfRule type="cellIs" dxfId="9979" priority="1321" stopIfTrue="1" operator="between">
      <formula>-100</formula>
      <formula>599</formula>
    </cfRule>
  </conditionalFormatting>
  <conditionalFormatting sqref="R334">
    <cfRule type="expression" dxfId="9978" priority="1320" stopIfTrue="1">
      <formula>Q334&gt;="A"</formula>
    </cfRule>
  </conditionalFormatting>
  <conditionalFormatting sqref="S334">
    <cfRule type="expression" dxfId="9977" priority="1319" stopIfTrue="1">
      <formula>Q334&gt;="A"</formula>
    </cfRule>
  </conditionalFormatting>
  <conditionalFormatting sqref="D329 F329 H329 J329 L329 N329 P329">
    <cfRule type="expression" dxfId="9976" priority="1318" stopIfTrue="1">
      <formula>C329-100.599</formula>
    </cfRule>
  </conditionalFormatting>
  <conditionalFormatting sqref="D330 F330 H330 J330 L330 N330 P330">
    <cfRule type="expression" dxfId="9975" priority="1317" stopIfTrue="1">
      <formula>C330&gt;="""A"""</formula>
    </cfRule>
  </conditionalFormatting>
  <conditionalFormatting sqref="D328 F328 H328 J328 L328 N328 P328">
    <cfRule type="expression" dxfId="9974" priority="1314" stopIfTrue="1">
      <formula>C328&gt;140</formula>
    </cfRule>
    <cfRule type="expression" dxfId="9973" priority="1315" stopIfTrue="1">
      <formula>C328&gt;110</formula>
    </cfRule>
    <cfRule type="expression" dxfId="9972" priority="1316" stopIfTrue="1">
      <formula>C328&gt;10</formula>
    </cfRule>
  </conditionalFormatting>
  <conditionalFormatting sqref="N334 D334 F334 H334 J334 L334">
    <cfRule type="expression" dxfId="9971" priority="1313" stopIfTrue="1">
      <formula>C334&gt;0</formula>
    </cfRule>
  </conditionalFormatting>
  <conditionalFormatting sqref="O334">
    <cfRule type="expression" dxfId="9970" priority="1312" stopIfTrue="1">
      <formula>O328&gt;0</formula>
    </cfRule>
  </conditionalFormatting>
  <conditionalFormatting sqref="P334">
    <cfRule type="expression" dxfId="9969" priority="1311">
      <formula>O328&gt;0</formula>
    </cfRule>
  </conditionalFormatting>
  <conditionalFormatting sqref="D80 F80 H80 J80 L80 N80 P80">
    <cfRule type="expression" dxfId="9968" priority="1309" stopIfTrue="1">
      <formula>C80&gt;="""A"""</formula>
    </cfRule>
  </conditionalFormatting>
  <conditionalFormatting sqref="D90 F90 H90 J90 L90 N90 P90">
    <cfRule type="expression" dxfId="9967" priority="1308" stopIfTrue="1">
      <formula>C90&gt;="""A"""</formula>
    </cfRule>
  </conditionalFormatting>
  <conditionalFormatting sqref="D100 F100 H100 J100 L100 N100 P100">
    <cfRule type="expression" dxfId="9966" priority="1307" stopIfTrue="1">
      <formula>C100&gt;="""A"""</formula>
    </cfRule>
  </conditionalFormatting>
  <conditionalFormatting sqref="D110 F110 H110 J110 L110 N110 P110">
    <cfRule type="expression" dxfId="9965" priority="1306" stopIfTrue="1">
      <formula>C110&gt;="""A"""</formula>
    </cfRule>
  </conditionalFormatting>
  <conditionalFormatting sqref="D120 F120 H120 J120 L120 N120 P120">
    <cfRule type="expression" dxfId="9964" priority="1305" stopIfTrue="1">
      <formula>C120&gt;="""A"""</formula>
    </cfRule>
  </conditionalFormatting>
  <conditionalFormatting sqref="D130 F130 H130 J130 L130 N130 P130">
    <cfRule type="expression" dxfId="9963" priority="1304" stopIfTrue="1">
      <formula>C130&gt;="""A"""</formula>
    </cfRule>
  </conditionalFormatting>
  <conditionalFormatting sqref="D140 F140 H140 J140 L140 N140 P140">
    <cfRule type="expression" dxfId="9962" priority="1303" stopIfTrue="1">
      <formula>C140&gt;="""A"""</formula>
    </cfRule>
  </conditionalFormatting>
  <conditionalFormatting sqref="D150 F150 H150 J150 L150 N150 P150">
    <cfRule type="expression" dxfId="9961" priority="1302" stopIfTrue="1">
      <formula>C150&gt;="""A"""</formula>
    </cfRule>
  </conditionalFormatting>
  <conditionalFormatting sqref="D160 F160 H160 J160 L160 N160 P160">
    <cfRule type="expression" dxfId="9960" priority="1301" stopIfTrue="1">
      <formula>C160&gt;="""A"""</formula>
    </cfRule>
  </conditionalFormatting>
  <conditionalFormatting sqref="D170 F170 H170 J170 L170 N170 P170">
    <cfRule type="expression" dxfId="9959" priority="1300" stopIfTrue="1">
      <formula>C170&gt;="""A"""</formula>
    </cfRule>
  </conditionalFormatting>
  <conditionalFormatting sqref="D180 F180 H180 J180 L180 N180 P180">
    <cfRule type="expression" dxfId="9958" priority="1299" stopIfTrue="1">
      <formula>C180&gt;="""A"""</formula>
    </cfRule>
  </conditionalFormatting>
  <conditionalFormatting sqref="D190 F190 H190 J190 L190 N190 P190">
    <cfRule type="expression" dxfId="9957" priority="1298" stopIfTrue="1">
      <formula>C190&gt;="""A"""</formula>
    </cfRule>
  </conditionalFormatting>
  <conditionalFormatting sqref="D200 F200 H200 J200 L200 N200 P200">
    <cfRule type="expression" dxfId="9956" priority="1297" stopIfTrue="1">
      <formula>C200&gt;="""A"""</formula>
    </cfRule>
  </conditionalFormatting>
  <conditionalFormatting sqref="D210 F210 H210 J210 L210 N210 P210">
    <cfRule type="expression" dxfId="9955" priority="1296" stopIfTrue="1">
      <formula>C210&gt;="""A"""</formula>
    </cfRule>
  </conditionalFormatting>
  <conditionalFormatting sqref="D220 F220 H220 J220 L220 N220 P220">
    <cfRule type="expression" dxfId="9954" priority="1295" stopIfTrue="1">
      <formula>C220&gt;="""A"""</formula>
    </cfRule>
  </conditionalFormatting>
  <conditionalFormatting sqref="D230 F230 H230 J230 L230 N230 P230">
    <cfRule type="expression" dxfId="9953" priority="1294" stopIfTrue="1">
      <formula>C230&gt;="""A"""</formula>
    </cfRule>
  </conditionalFormatting>
  <conditionalFormatting sqref="D240 F240 H240 J240 L240 N240 P240">
    <cfRule type="expression" dxfId="9952" priority="1293" stopIfTrue="1">
      <formula>C240&gt;="""A"""</formula>
    </cfRule>
  </conditionalFormatting>
  <conditionalFormatting sqref="D250 F250 H250 J250 L250 N250 P250">
    <cfRule type="expression" dxfId="9951" priority="1292" stopIfTrue="1">
      <formula>C250&gt;="""A"""</formula>
    </cfRule>
  </conditionalFormatting>
  <conditionalFormatting sqref="D260 F260 H260 J260 L260 N260 P260">
    <cfRule type="expression" dxfId="9950" priority="1291" stopIfTrue="1">
      <formula>C260&gt;="""A"""</formula>
    </cfRule>
  </conditionalFormatting>
  <conditionalFormatting sqref="D270 F270 H270 J270 L270 N270 P270">
    <cfRule type="expression" dxfId="9949" priority="1290" stopIfTrue="1">
      <formula>C270&gt;="""A"""</formula>
    </cfRule>
  </conditionalFormatting>
  <conditionalFormatting sqref="D280 F280 H280 J280 L280 N280 P280">
    <cfRule type="expression" dxfId="9948" priority="1289" stopIfTrue="1">
      <formula>C280&gt;="""A"""</formula>
    </cfRule>
  </conditionalFormatting>
  <conditionalFormatting sqref="D290 F290 H290 J290 L290 N290 P290">
    <cfRule type="expression" dxfId="9947" priority="1288" stopIfTrue="1">
      <formula>C290&gt;="""A"""</formula>
    </cfRule>
  </conditionalFormatting>
  <conditionalFormatting sqref="D300 F300 H300 J300 L300 N300 P300">
    <cfRule type="expression" dxfId="9946" priority="1287" stopIfTrue="1">
      <formula>C300&gt;="""A"""</formula>
    </cfRule>
  </conditionalFormatting>
  <conditionalFormatting sqref="D310 F310 H310 J310 L310 N310 P310">
    <cfRule type="expression" dxfId="9945" priority="1286" stopIfTrue="1">
      <formula>C310&gt;="""A"""</formula>
    </cfRule>
  </conditionalFormatting>
  <conditionalFormatting sqref="D320 F320 H320 J320 L320 N320 P320">
    <cfRule type="expression" dxfId="9944" priority="1285" stopIfTrue="1">
      <formula>C320&gt;="""A"""</formula>
    </cfRule>
  </conditionalFormatting>
  <conditionalFormatting sqref="C330 E330 I330 K330 M330 O330 G330">
    <cfRule type="cellIs" dxfId="9943" priority="1284" stopIfTrue="1" operator="greaterThanOrEqual">
      <formula>"""A"""</formula>
    </cfRule>
  </conditionalFormatting>
  <conditionalFormatting sqref="D330 F330 H330 J330 L330 N330 P330">
    <cfRule type="expression" dxfId="9942" priority="1283" stopIfTrue="1">
      <formula>C330&gt;="""A"""</formula>
    </cfRule>
  </conditionalFormatting>
  <conditionalFormatting sqref="Q23">
    <cfRule type="expression" dxfId="9941" priority="1282" stopIfTrue="1">
      <formula>Q23&gt;="A"</formula>
    </cfRule>
  </conditionalFormatting>
  <conditionalFormatting sqref="R23">
    <cfRule type="expression" dxfId="9940" priority="1281" stopIfTrue="1">
      <formula>Q23&gt;="A"</formula>
    </cfRule>
  </conditionalFormatting>
  <conditionalFormatting sqref="S23">
    <cfRule type="expression" dxfId="9939" priority="1280" stopIfTrue="1">
      <formula>Q23&gt;="A"</formula>
    </cfRule>
  </conditionalFormatting>
  <conditionalFormatting sqref="Q33">
    <cfRule type="expression" dxfId="9938" priority="1279" stopIfTrue="1">
      <formula>Q33&gt;="A"</formula>
    </cfRule>
  </conditionalFormatting>
  <conditionalFormatting sqref="R33">
    <cfRule type="expression" dxfId="9937" priority="1278" stopIfTrue="1">
      <formula>Q33&gt;="A"</formula>
    </cfRule>
  </conditionalFormatting>
  <conditionalFormatting sqref="S33">
    <cfRule type="expression" dxfId="9936" priority="1277" stopIfTrue="1">
      <formula>Q33&gt;="A"</formula>
    </cfRule>
  </conditionalFormatting>
  <conditionalFormatting sqref="Q43">
    <cfRule type="expression" dxfId="9935" priority="1276" stopIfTrue="1">
      <formula>Q43&gt;="A"</formula>
    </cfRule>
  </conditionalFormatting>
  <conditionalFormatting sqref="R43">
    <cfRule type="expression" dxfId="9934" priority="1275" stopIfTrue="1">
      <formula>Q43&gt;="A"</formula>
    </cfRule>
  </conditionalFormatting>
  <conditionalFormatting sqref="S43">
    <cfRule type="expression" dxfId="9933" priority="1274" stopIfTrue="1">
      <formula>Q43&gt;="A"</formula>
    </cfRule>
  </conditionalFormatting>
  <conditionalFormatting sqref="Q53">
    <cfRule type="expression" dxfId="9932" priority="1273" stopIfTrue="1">
      <formula>Q53&gt;="A"</formula>
    </cfRule>
  </conditionalFormatting>
  <conditionalFormatting sqref="R53">
    <cfRule type="expression" dxfId="9931" priority="1272" stopIfTrue="1">
      <formula>Q53&gt;="A"</formula>
    </cfRule>
  </conditionalFormatting>
  <conditionalFormatting sqref="S53">
    <cfRule type="expression" dxfId="9930" priority="1271" stopIfTrue="1">
      <formula>Q53&gt;="A"</formula>
    </cfRule>
  </conditionalFormatting>
  <conditionalFormatting sqref="Q63">
    <cfRule type="expression" dxfId="9929" priority="1270" stopIfTrue="1">
      <formula>Q63&gt;="A"</formula>
    </cfRule>
  </conditionalFormatting>
  <conditionalFormatting sqref="R63">
    <cfRule type="expression" dxfId="9928" priority="1269" stopIfTrue="1">
      <formula>Q63&gt;="A"</formula>
    </cfRule>
  </conditionalFormatting>
  <conditionalFormatting sqref="S63">
    <cfRule type="expression" dxfId="9927" priority="1268" stopIfTrue="1">
      <formula>Q63&gt;="A"</formula>
    </cfRule>
  </conditionalFormatting>
  <conditionalFormatting sqref="Q73">
    <cfRule type="expression" dxfId="9926" priority="1267" stopIfTrue="1">
      <formula>Q73&gt;="A"</formula>
    </cfRule>
  </conditionalFormatting>
  <conditionalFormatting sqref="R73">
    <cfRule type="expression" dxfId="9925" priority="1266" stopIfTrue="1">
      <formula>Q73&gt;="A"</formula>
    </cfRule>
  </conditionalFormatting>
  <conditionalFormatting sqref="S73">
    <cfRule type="expression" dxfId="9924" priority="1265" stopIfTrue="1">
      <formula>Q73&gt;="A"</formula>
    </cfRule>
  </conditionalFormatting>
  <conditionalFormatting sqref="Q83">
    <cfRule type="expression" dxfId="9923" priority="1264" stopIfTrue="1">
      <formula>Q83&gt;="A"</formula>
    </cfRule>
  </conditionalFormatting>
  <conditionalFormatting sqref="R83">
    <cfRule type="expression" dxfId="9922" priority="1263" stopIfTrue="1">
      <formula>Q83&gt;="A"</formula>
    </cfRule>
  </conditionalFormatting>
  <conditionalFormatting sqref="S83">
    <cfRule type="expression" dxfId="9921" priority="1262" stopIfTrue="1">
      <formula>Q83&gt;="A"</formula>
    </cfRule>
  </conditionalFormatting>
  <conditionalFormatting sqref="Q93">
    <cfRule type="expression" dxfId="9920" priority="1261" stopIfTrue="1">
      <formula>Q93&gt;="A"</formula>
    </cfRule>
  </conditionalFormatting>
  <conditionalFormatting sqref="R93">
    <cfRule type="expression" dxfId="9919" priority="1260" stopIfTrue="1">
      <formula>Q93&gt;="A"</formula>
    </cfRule>
  </conditionalFormatting>
  <conditionalFormatting sqref="S93">
    <cfRule type="expression" dxfId="9918" priority="1259" stopIfTrue="1">
      <formula>Q93&gt;="A"</formula>
    </cfRule>
  </conditionalFormatting>
  <conditionalFormatting sqref="R103">
    <cfRule type="expression" dxfId="9917" priority="1258" stopIfTrue="1">
      <formula>Q103&gt;="A"</formula>
    </cfRule>
  </conditionalFormatting>
  <conditionalFormatting sqref="S103">
    <cfRule type="expression" dxfId="9916" priority="1257" stopIfTrue="1">
      <formula>Q103&gt;="A"</formula>
    </cfRule>
  </conditionalFormatting>
  <conditionalFormatting sqref="Q113">
    <cfRule type="expression" dxfId="9915" priority="1256" stopIfTrue="1">
      <formula>Q113&gt;="A"</formula>
    </cfRule>
  </conditionalFormatting>
  <conditionalFormatting sqref="R113">
    <cfRule type="expression" dxfId="9914" priority="1255" stopIfTrue="1">
      <formula>Q113&gt;="A"</formula>
    </cfRule>
  </conditionalFormatting>
  <conditionalFormatting sqref="S113">
    <cfRule type="expression" dxfId="9913" priority="1254" stopIfTrue="1">
      <formula>Q113&gt;="A"</formula>
    </cfRule>
  </conditionalFormatting>
  <conditionalFormatting sqref="Q123">
    <cfRule type="expression" dxfId="9912" priority="1253" stopIfTrue="1">
      <formula>Q123&gt;="A"</formula>
    </cfRule>
  </conditionalFormatting>
  <conditionalFormatting sqref="R123">
    <cfRule type="expression" dxfId="9911" priority="1252" stopIfTrue="1">
      <formula>Q123&gt;="A"</formula>
    </cfRule>
  </conditionalFormatting>
  <conditionalFormatting sqref="S123">
    <cfRule type="expression" dxfId="9910" priority="1251" stopIfTrue="1">
      <formula>Q123&gt;="A"</formula>
    </cfRule>
  </conditionalFormatting>
  <conditionalFormatting sqref="Q133">
    <cfRule type="expression" dxfId="9909" priority="1250" stopIfTrue="1">
      <formula>Q133&gt;="A"</formula>
    </cfRule>
  </conditionalFormatting>
  <conditionalFormatting sqref="R133">
    <cfRule type="expression" dxfId="9908" priority="1249" stopIfTrue="1">
      <formula>Q133&gt;="A"</formula>
    </cfRule>
  </conditionalFormatting>
  <conditionalFormatting sqref="S133">
    <cfRule type="expression" dxfId="9907" priority="1248" stopIfTrue="1">
      <formula>Q133&gt;="A"</formula>
    </cfRule>
  </conditionalFormatting>
  <conditionalFormatting sqref="Q143">
    <cfRule type="expression" dxfId="9906" priority="1247" stopIfTrue="1">
      <formula>Q143&gt;="A"</formula>
    </cfRule>
  </conditionalFormatting>
  <conditionalFormatting sqref="R143">
    <cfRule type="expression" dxfId="9905" priority="1246" stopIfTrue="1">
      <formula>Q143&gt;="A"</formula>
    </cfRule>
  </conditionalFormatting>
  <conditionalFormatting sqref="S143">
    <cfRule type="expression" dxfId="9904" priority="1245" stopIfTrue="1">
      <formula>Q143&gt;="A"</formula>
    </cfRule>
  </conditionalFormatting>
  <conditionalFormatting sqref="Q153">
    <cfRule type="expression" dxfId="9903" priority="1244" stopIfTrue="1">
      <formula>Q153&gt;="A"</formula>
    </cfRule>
  </conditionalFormatting>
  <conditionalFormatting sqref="R153">
    <cfRule type="expression" dxfId="9902" priority="1243" stopIfTrue="1">
      <formula>Q153&gt;="A"</formula>
    </cfRule>
  </conditionalFormatting>
  <conditionalFormatting sqref="S153">
    <cfRule type="expression" dxfId="9901" priority="1242" stopIfTrue="1">
      <formula>Q153&gt;="A"</formula>
    </cfRule>
  </conditionalFormatting>
  <conditionalFormatting sqref="Q163">
    <cfRule type="expression" dxfId="9900" priority="1241" stopIfTrue="1">
      <formula>Q163&gt;="A"</formula>
    </cfRule>
  </conditionalFormatting>
  <conditionalFormatting sqref="R163">
    <cfRule type="expression" dxfId="9899" priority="1240" stopIfTrue="1">
      <formula>Q163&gt;="A"</formula>
    </cfRule>
  </conditionalFormatting>
  <conditionalFormatting sqref="S163">
    <cfRule type="expression" dxfId="9898" priority="1239" stopIfTrue="1">
      <formula>Q163&gt;="A"</formula>
    </cfRule>
  </conditionalFormatting>
  <conditionalFormatting sqref="Q173">
    <cfRule type="expression" dxfId="9897" priority="1238" stopIfTrue="1">
      <formula>Q173&gt;="A"</formula>
    </cfRule>
  </conditionalFormatting>
  <conditionalFormatting sqref="R173">
    <cfRule type="expression" dxfId="9896" priority="1237" stopIfTrue="1">
      <formula>Q173&gt;="A"</formula>
    </cfRule>
  </conditionalFormatting>
  <conditionalFormatting sqref="S173">
    <cfRule type="expression" dxfId="9895" priority="1236" stopIfTrue="1">
      <formula>Q173&gt;="A"</formula>
    </cfRule>
  </conditionalFormatting>
  <conditionalFormatting sqref="Q183">
    <cfRule type="expression" dxfId="9894" priority="1235" stopIfTrue="1">
      <formula>Q183&gt;="A"</formula>
    </cfRule>
  </conditionalFormatting>
  <conditionalFormatting sqref="R183">
    <cfRule type="expression" dxfId="9893" priority="1234" stopIfTrue="1">
      <formula>Q183&gt;="A"</formula>
    </cfRule>
  </conditionalFormatting>
  <conditionalFormatting sqref="S183">
    <cfRule type="expression" dxfId="9892" priority="1233" stopIfTrue="1">
      <formula>Q183&gt;="A"</formula>
    </cfRule>
  </conditionalFormatting>
  <conditionalFormatting sqref="R193">
    <cfRule type="expression" dxfId="9891" priority="1232" stopIfTrue="1">
      <formula>Q193&gt;="A"</formula>
    </cfRule>
  </conditionalFormatting>
  <conditionalFormatting sqref="S193">
    <cfRule type="expression" dxfId="9890" priority="1231" stopIfTrue="1">
      <formula>Q193&gt;="A"</formula>
    </cfRule>
  </conditionalFormatting>
  <conditionalFormatting sqref="Q203">
    <cfRule type="expression" dxfId="9889" priority="1230" stopIfTrue="1">
      <formula>Q203&gt;="A"</formula>
    </cfRule>
  </conditionalFormatting>
  <conditionalFormatting sqref="R203">
    <cfRule type="expression" dxfId="9888" priority="1229" stopIfTrue="1">
      <formula>Q203&gt;="A"</formula>
    </cfRule>
  </conditionalFormatting>
  <conditionalFormatting sqref="S203">
    <cfRule type="expression" dxfId="9887" priority="1228" stopIfTrue="1">
      <formula>Q203&gt;="A"</formula>
    </cfRule>
  </conditionalFormatting>
  <conditionalFormatting sqref="Q213">
    <cfRule type="expression" dxfId="9886" priority="1227" stopIfTrue="1">
      <formula>Q213&gt;="A"</formula>
    </cfRule>
  </conditionalFormatting>
  <conditionalFormatting sqref="R213">
    <cfRule type="expression" dxfId="9885" priority="1226" stopIfTrue="1">
      <formula>Q213&gt;="A"</formula>
    </cfRule>
  </conditionalFormatting>
  <conditionalFormatting sqref="S213">
    <cfRule type="expression" dxfId="9884" priority="1225" stopIfTrue="1">
      <formula>Q213&gt;="A"</formula>
    </cfRule>
  </conditionalFormatting>
  <conditionalFormatting sqref="Q223">
    <cfRule type="expression" dxfId="9883" priority="1224" stopIfTrue="1">
      <formula>Q223&gt;="A"</formula>
    </cfRule>
  </conditionalFormatting>
  <conditionalFormatting sqref="R223">
    <cfRule type="expression" dxfId="9882" priority="1223" stopIfTrue="1">
      <formula>Q223&gt;="A"</formula>
    </cfRule>
  </conditionalFormatting>
  <conditionalFormatting sqref="S223">
    <cfRule type="expression" dxfId="9881" priority="1222" stopIfTrue="1">
      <formula>Q223&gt;="A"</formula>
    </cfRule>
  </conditionalFormatting>
  <conditionalFormatting sqref="Q233">
    <cfRule type="expression" dxfId="9880" priority="1221" stopIfTrue="1">
      <formula>Q233&gt;="A"</formula>
    </cfRule>
  </conditionalFormatting>
  <conditionalFormatting sqref="R233">
    <cfRule type="expression" dxfId="9879" priority="1220" stopIfTrue="1">
      <formula>Q233&gt;="A"</formula>
    </cfRule>
  </conditionalFormatting>
  <conditionalFormatting sqref="S233">
    <cfRule type="expression" dxfId="9878" priority="1219" stopIfTrue="1">
      <formula>Q233&gt;="A"</formula>
    </cfRule>
  </conditionalFormatting>
  <conditionalFormatting sqref="Q243">
    <cfRule type="expression" dxfId="9877" priority="1218" stopIfTrue="1">
      <formula>Q243&gt;="A"</formula>
    </cfRule>
  </conditionalFormatting>
  <conditionalFormatting sqref="R243">
    <cfRule type="expression" dxfId="9876" priority="1217" stopIfTrue="1">
      <formula>Q243&gt;="A"</formula>
    </cfRule>
  </conditionalFormatting>
  <conditionalFormatting sqref="S243">
    <cfRule type="expression" dxfId="9875" priority="1216" stopIfTrue="1">
      <formula>Q243&gt;="A"</formula>
    </cfRule>
  </conditionalFormatting>
  <conditionalFormatting sqref="Q253">
    <cfRule type="expression" dxfId="9874" priority="1215" stopIfTrue="1">
      <formula>Q253&gt;="A"</formula>
    </cfRule>
  </conditionalFormatting>
  <conditionalFormatting sqref="R253">
    <cfRule type="expression" dxfId="9873" priority="1214" stopIfTrue="1">
      <formula>Q253&gt;="A"</formula>
    </cfRule>
  </conditionalFormatting>
  <conditionalFormatting sqref="S253">
    <cfRule type="expression" dxfId="9872" priority="1213" stopIfTrue="1">
      <formula>Q253&gt;="A"</formula>
    </cfRule>
  </conditionalFormatting>
  <conditionalFormatting sqref="Q263">
    <cfRule type="expression" dxfId="9871" priority="1212" stopIfTrue="1">
      <formula>Q263&gt;="A"</formula>
    </cfRule>
  </conditionalFormatting>
  <conditionalFormatting sqref="R263">
    <cfRule type="expression" dxfId="9870" priority="1211" stopIfTrue="1">
      <formula>Q263&gt;="A"</formula>
    </cfRule>
  </conditionalFormatting>
  <conditionalFormatting sqref="S263">
    <cfRule type="expression" dxfId="9869" priority="1210" stopIfTrue="1">
      <formula>Q263&gt;="A"</formula>
    </cfRule>
  </conditionalFormatting>
  <conditionalFormatting sqref="Q273">
    <cfRule type="expression" dxfId="9868" priority="1209" stopIfTrue="1">
      <formula>Q273&gt;="A"</formula>
    </cfRule>
  </conditionalFormatting>
  <conditionalFormatting sqref="R273">
    <cfRule type="expression" dxfId="9867" priority="1208" stopIfTrue="1">
      <formula>Q273&gt;="A"</formula>
    </cfRule>
  </conditionalFormatting>
  <conditionalFormatting sqref="S273">
    <cfRule type="expression" dxfId="9866" priority="1207" stopIfTrue="1">
      <formula>Q273&gt;="A"</formula>
    </cfRule>
  </conditionalFormatting>
  <conditionalFormatting sqref="Q283">
    <cfRule type="expression" dxfId="9865" priority="1206" stopIfTrue="1">
      <formula>Q283&gt;="A"</formula>
    </cfRule>
  </conditionalFormatting>
  <conditionalFormatting sqref="R283">
    <cfRule type="expression" dxfId="9864" priority="1205" stopIfTrue="1">
      <formula>Q283&gt;="A"</formula>
    </cfRule>
  </conditionalFormatting>
  <conditionalFormatting sqref="S283">
    <cfRule type="expression" dxfId="9863" priority="1204" stopIfTrue="1">
      <formula>Q283&gt;="A"</formula>
    </cfRule>
  </conditionalFormatting>
  <conditionalFormatting sqref="Q293">
    <cfRule type="expression" dxfId="9862" priority="1203" stopIfTrue="1">
      <formula>Q293&gt;="A"</formula>
    </cfRule>
  </conditionalFormatting>
  <conditionalFormatting sqref="R293">
    <cfRule type="expression" dxfId="9861" priority="1202" stopIfTrue="1">
      <formula>Q293&gt;="A"</formula>
    </cfRule>
  </conditionalFormatting>
  <conditionalFormatting sqref="S293">
    <cfRule type="expression" dxfId="9860" priority="1201" stopIfTrue="1">
      <formula>Q293&gt;="A"</formula>
    </cfRule>
  </conditionalFormatting>
  <conditionalFormatting sqref="Q303">
    <cfRule type="expression" dxfId="9859" priority="1200" stopIfTrue="1">
      <formula>Q303&gt;="A"</formula>
    </cfRule>
  </conditionalFormatting>
  <conditionalFormatting sqref="R303">
    <cfRule type="expression" dxfId="9858" priority="1199" stopIfTrue="1">
      <formula>Q303&gt;="A"</formula>
    </cfRule>
  </conditionalFormatting>
  <conditionalFormatting sqref="S303">
    <cfRule type="expression" dxfId="9857" priority="1198" stopIfTrue="1">
      <formula>Q303&gt;="A"</formula>
    </cfRule>
  </conditionalFormatting>
  <conditionalFormatting sqref="Q313">
    <cfRule type="expression" dxfId="9856" priority="1197" stopIfTrue="1">
      <formula>Q313&gt;="A"</formula>
    </cfRule>
  </conditionalFormatting>
  <conditionalFormatting sqref="R313">
    <cfRule type="expression" dxfId="9855" priority="1196" stopIfTrue="1">
      <formula>Q313&gt;="A"</formula>
    </cfRule>
  </conditionalFormatting>
  <conditionalFormatting sqref="S313">
    <cfRule type="expression" dxfId="9854" priority="1195" stopIfTrue="1">
      <formula>Q313&gt;="A"</formula>
    </cfRule>
  </conditionalFormatting>
  <conditionalFormatting sqref="Q323">
    <cfRule type="expression" dxfId="9853" priority="1194" stopIfTrue="1">
      <formula>Q323&gt;="A"</formula>
    </cfRule>
  </conditionalFormatting>
  <conditionalFormatting sqref="R323">
    <cfRule type="expression" dxfId="9852" priority="1193" stopIfTrue="1">
      <formula>Q323&gt;="A"</formula>
    </cfRule>
  </conditionalFormatting>
  <conditionalFormatting sqref="S323">
    <cfRule type="expression" dxfId="9851" priority="1192" stopIfTrue="1">
      <formula>Q323&gt;="A"</formula>
    </cfRule>
  </conditionalFormatting>
  <conditionalFormatting sqref="Q333">
    <cfRule type="expression" dxfId="9850" priority="1191" stopIfTrue="1">
      <formula>Q333&gt;="A"</formula>
    </cfRule>
  </conditionalFormatting>
  <conditionalFormatting sqref="R333">
    <cfRule type="expression" dxfId="9849" priority="1190" stopIfTrue="1">
      <formula>Q333&gt;="A"</formula>
    </cfRule>
  </conditionalFormatting>
  <conditionalFormatting sqref="S333">
    <cfRule type="expression" dxfId="9848" priority="1189" stopIfTrue="1">
      <formula>Q333&gt;="A"</formula>
    </cfRule>
  </conditionalFormatting>
  <conditionalFormatting sqref="D168">
    <cfRule type="expression" dxfId="9847" priority="1186" stopIfTrue="1">
      <formula>C168&gt;140</formula>
    </cfRule>
    <cfRule type="expression" dxfId="9846" priority="1187" stopIfTrue="1">
      <formula>C168&gt;110</formula>
    </cfRule>
    <cfRule type="expression" dxfId="9845" priority="1188" stopIfTrue="1">
      <formula>C168&gt;10</formula>
    </cfRule>
  </conditionalFormatting>
  <conditionalFormatting sqref="D169">
    <cfRule type="expression" dxfId="9844" priority="1185" stopIfTrue="1">
      <formula>C169-100.599</formula>
    </cfRule>
  </conditionalFormatting>
  <conditionalFormatting sqref="D238">
    <cfRule type="expression" dxfId="9843" priority="1182" stopIfTrue="1">
      <formula>C238&gt;140</formula>
    </cfRule>
    <cfRule type="expression" dxfId="9842" priority="1183" stopIfTrue="1">
      <formula>C238&gt;110</formula>
    </cfRule>
    <cfRule type="expression" dxfId="9841" priority="1184" stopIfTrue="1">
      <formula>C238&gt;10</formula>
    </cfRule>
  </conditionalFormatting>
  <conditionalFormatting sqref="D239">
    <cfRule type="expression" dxfId="9840" priority="1181" stopIfTrue="1">
      <formula>C239-100.599</formula>
    </cfRule>
  </conditionalFormatting>
  <conditionalFormatting sqref="D258">
    <cfRule type="expression" dxfId="9839" priority="1178" stopIfTrue="1">
      <formula>C258&gt;140</formula>
    </cfRule>
    <cfRule type="expression" dxfId="9838" priority="1179" stopIfTrue="1">
      <formula>C258&gt;110</formula>
    </cfRule>
    <cfRule type="expression" dxfId="9837" priority="1180" stopIfTrue="1">
      <formula>C258&gt;10</formula>
    </cfRule>
  </conditionalFormatting>
  <conditionalFormatting sqref="D259">
    <cfRule type="expression" dxfId="9836" priority="1177" stopIfTrue="1">
      <formula>C259-100.599</formula>
    </cfRule>
  </conditionalFormatting>
  <conditionalFormatting sqref="P223">
    <cfRule type="expression" dxfId="9835" priority="1176" stopIfTrue="1">
      <formula>O218&gt;0</formula>
    </cfRule>
  </conditionalFormatting>
  <conditionalFormatting sqref="P223">
    <cfRule type="expression" dxfId="9834" priority="1175" stopIfTrue="1">
      <formula>O218&gt;0</formula>
    </cfRule>
  </conditionalFormatting>
  <conditionalFormatting sqref="C12">
    <cfRule type="expression" dxfId="9833" priority="1174">
      <formula>C11&gt;0</formula>
    </cfRule>
  </conditionalFormatting>
  <conditionalFormatting sqref="D12">
    <cfRule type="expression" dxfId="9832" priority="1173">
      <formula>C11&gt;0</formula>
    </cfRule>
  </conditionalFormatting>
  <conditionalFormatting sqref="I13">
    <cfRule type="expression" dxfId="9831" priority="1172">
      <formula>"i11&gt;0"</formula>
    </cfRule>
  </conditionalFormatting>
  <conditionalFormatting sqref="O13">
    <cfRule type="expression" dxfId="9830" priority="1171">
      <formula>"o11&gt;0"</formula>
    </cfRule>
  </conditionalFormatting>
  <conditionalFormatting sqref="E12">
    <cfRule type="expression" dxfId="9829" priority="1170">
      <formula>E11&gt;0</formula>
    </cfRule>
  </conditionalFormatting>
  <conditionalFormatting sqref="F12">
    <cfRule type="expression" dxfId="9828" priority="1169">
      <formula>E11&gt;0</formula>
    </cfRule>
  </conditionalFormatting>
  <conditionalFormatting sqref="E13">
    <cfRule type="expression" dxfId="9827" priority="1168">
      <formula>E11&gt;0</formula>
    </cfRule>
  </conditionalFormatting>
  <conditionalFormatting sqref="G12 I12 K12 M12 O12">
    <cfRule type="expression" dxfId="9826" priority="1167">
      <formula>G11&gt;0</formula>
    </cfRule>
  </conditionalFormatting>
  <conditionalFormatting sqref="H12 J12 L12 N12 P12">
    <cfRule type="expression" dxfId="9825" priority="1166">
      <formula>G11&gt;0</formula>
    </cfRule>
  </conditionalFormatting>
  <conditionalFormatting sqref="C13 G13 I13 K13 M13 O13">
    <cfRule type="expression" dxfId="9824" priority="1165">
      <formula>C11&gt;0</formula>
    </cfRule>
  </conditionalFormatting>
  <conditionalFormatting sqref="D23 F23 H23 J23 L23 N23 P23">
    <cfRule type="expression" dxfId="9823" priority="1164" stopIfTrue="1">
      <formula>C21&gt;0</formula>
    </cfRule>
  </conditionalFormatting>
  <conditionalFormatting sqref="C22">
    <cfRule type="expression" dxfId="9822" priority="1163">
      <formula>C21&gt;0</formula>
    </cfRule>
  </conditionalFormatting>
  <conditionalFormatting sqref="D22">
    <cfRule type="expression" dxfId="9821" priority="1162">
      <formula>C21&gt;0</formula>
    </cfRule>
  </conditionalFormatting>
  <conditionalFormatting sqref="I23">
    <cfRule type="expression" dxfId="9820" priority="1161">
      <formula>"i11&gt;0"</formula>
    </cfRule>
  </conditionalFormatting>
  <conditionalFormatting sqref="O23">
    <cfRule type="expression" dxfId="9819" priority="1160">
      <formula>"o11&gt;0"</formula>
    </cfRule>
  </conditionalFormatting>
  <conditionalFormatting sqref="E22">
    <cfRule type="expression" dxfId="9818" priority="1159">
      <formula>E21&gt;0</formula>
    </cfRule>
  </conditionalFormatting>
  <conditionalFormatting sqref="F22">
    <cfRule type="expression" dxfId="9817" priority="1158">
      <formula>E21&gt;0</formula>
    </cfRule>
  </conditionalFormatting>
  <conditionalFormatting sqref="E23">
    <cfRule type="expression" dxfId="9816" priority="1157">
      <formula>E21&gt;0</formula>
    </cfRule>
  </conditionalFormatting>
  <conditionalFormatting sqref="G22 I22 K22 M22 O22">
    <cfRule type="expression" dxfId="9815" priority="1156">
      <formula>G21&gt;0</formula>
    </cfRule>
  </conditionalFormatting>
  <conditionalFormatting sqref="H22 J22 L22 N22 P22">
    <cfRule type="expression" dxfId="9814" priority="1155">
      <formula>G21&gt;0</formula>
    </cfRule>
  </conditionalFormatting>
  <conditionalFormatting sqref="C23 G23 I23 K23 M23 O23">
    <cfRule type="expression" dxfId="9813" priority="1154">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9812" priority="1153"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9811" priority="1152"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9810" priority="1151" stopIfTrue="1">
      <formula>C31&gt;0</formula>
    </cfRule>
  </conditionalFormatting>
  <conditionalFormatting sqref="C32 C42 C52 C62 C72 C82 C92 C102 C112 C122 C132 C142 C152 C182">
    <cfRule type="expression" dxfId="9809" priority="1150">
      <formula>C31&gt;0</formula>
    </cfRule>
  </conditionalFormatting>
  <conditionalFormatting sqref="D32 D42 D52 D62 D72 D82 D92 D102 D112 D122 D132 D142 D152 D182">
    <cfRule type="expression" dxfId="9808" priority="1149">
      <formula>C31&gt;0</formula>
    </cfRule>
  </conditionalFormatting>
  <conditionalFormatting sqref="I33 I43 I53 I63 I73 I83 I93 I103 I113 I123 I133 I143 I153 I183">
    <cfRule type="expression" dxfId="9807" priority="1148">
      <formula>"i11&gt;0"</formula>
    </cfRule>
  </conditionalFormatting>
  <conditionalFormatting sqref="O33 O43 O53 O63 O73 O83 O93 O103 O113 O123 O133 O143 O153 O183">
    <cfRule type="expression" dxfId="9806" priority="1147">
      <formula>"o11&gt;0"</formula>
    </cfRule>
  </conditionalFormatting>
  <conditionalFormatting sqref="E32 E42 E52 E62 E72 E82 E92 E102 E112 E122 E132 E142 E152 E182">
    <cfRule type="expression" dxfId="9805" priority="1146">
      <formula>E31&gt;0</formula>
    </cfRule>
  </conditionalFormatting>
  <conditionalFormatting sqref="F32 F42 F52 F62 F72 F82 F92 F102 F112 F122 F132 F142 F152 F182">
    <cfRule type="expression" dxfId="9804" priority="1145">
      <formula>E31&gt;0</formula>
    </cfRule>
  </conditionalFormatting>
  <conditionalFormatting sqref="E33 E43 E53 E63 E73 E83 E93 E103 E113 E123 E133 E143 E153 E183">
    <cfRule type="expression" dxfId="9803" priority="1144">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9802" priority="1143">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9801" priority="1142">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9800" priority="1141">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9799" priority="1140"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9798" priority="1139"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9797" priority="1138" stopIfTrue="1">
      <formula>C191&gt;0</formula>
    </cfRule>
  </conditionalFormatting>
  <conditionalFormatting sqref="C332 C322 C312 C302 C292 C282 C272 C262 C252 C232 C212 C202 C192">
    <cfRule type="expression" dxfId="9796" priority="1137">
      <formula>C191&gt;0</formula>
    </cfRule>
  </conditionalFormatting>
  <conditionalFormatting sqref="D332 D322 D312 D302 D292 D282 D272 D262 D252 D232 D212 D202 D192">
    <cfRule type="expression" dxfId="9795" priority="1136">
      <formula>C191&gt;0</formula>
    </cfRule>
  </conditionalFormatting>
  <conditionalFormatting sqref="I333 I323 I313 I303 I293 I283 I273 I263 I253 I233 I213 I203 I193">
    <cfRule type="expression" dxfId="9794" priority="1135">
      <formula>"i11&gt;0"</formula>
    </cfRule>
  </conditionalFormatting>
  <conditionalFormatting sqref="O333 O323 O313 O303 O293 O283 O273 O263 O253 O233 O213 O203 O193">
    <cfRule type="expression" dxfId="9793" priority="1134">
      <formula>"o11&gt;0"</formula>
    </cfRule>
  </conditionalFormatting>
  <conditionalFormatting sqref="E332 E322 E312 E302 E292 E282 E272 E262 E252 E232 E212 E202 E192">
    <cfRule type="expression" dxfId="9792" priority="1133">
      <formula>E191&gt;0</formula>
    </cfRule>
  </conditionalFormatting>
  <conditionalFormatting sqref="F332 F322 F312 F302 F292 F282 F272 F262 F252 F232 F212 F202 F192">
    <cfRule type="expression" dxfId="9791" priority="1132">
      <formula>E191&gt;0</formula>
    </cfRule>
  </conditionalFormatting>
  <conditionalFormatting sqref="E333 E323 E313 E303 E293 E283 E273 E263 E253 E233 E213 E203 E193">
    <cfRule type="expression" dxfId="9790" priority="1131">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9789" priority="1130">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9788" priority="1129">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9787" priority="1128">
      <formula>C191&gt;0</formula>
    </cfRule>
  </conditionalFormatting>
  <conditionalFormatting sqref="I241 C241 E241 K241 M241 O241 G241">
    <cfRule type="cellIs" dxfId="9786" priority="1127" stopIfTrue="1" operator="greaterThan">
      <formula>0</formula>
    </cfRule>
  </conditionalFormatting>
  <conditionalFormatting sqref="H241 D241 J241 L241 N241 P241 F241">
    <cfRule type="expression" dxfId="9785" priority="1126" stopIfTrue="1">
      <formula>C241&gt;0</formula>
    </cfRule>
  </conditionalFormatting>
  <conditionalFormatting sqref="D243 F243 H243 J243 L243 N243 P243">
    <cfRule type="expression" dxfId="9784" priority="1125" stopIfTrue="1">
      <formula>C241&gt;0</formula>
    </cfRule>
  </conditionalFormatting>
  <conditionalFormatting sqref="C242">
    <cfRule type="expression" dxfId="9783" priority="1124">
      <formula>C241&gt;0</formula>
    </cfRule>
  </conditionalFormatting>
  <conditionalFormatting sqref="D242">
    <cfRule type="expression" dxfId="9782" priority="1123">
      <formula>C241&gt;0</formula>
    </cfRule>
  </conditionalFormatting>
  <conditionalFormatting sqref="I243">
    <cfRule type="expression" dxfId="9781" priority="1122">
      <formula>"i11&gt;0"</formula>
    </cfRule>
  </conditionalFormatting>
  <conditionalFormatting sqref="O243">
    <cfRule type="expression" dxfId="9780" priority="1121">
      <formula>"o11&gt;0"</formula>
    </cfRule>
  </conditionalFormatting>
  <conditionalFormatting sqref="E242">
    <cfRule type="expression" dxfId="9779" priority="1120">
      <formula>E241&gt;0</formula>
    </cfRule>
  </conditionalFormatting>
  <conditionalFormatting sqref="F242">
    <cfRule type="expression" dxfId="9778" priority="1119">
      <formula>E241&gt;0</formula>
    </cfRule>
  </conditionalFormatting>
  <conditionalFormatting sqref="E243">
    <cfRule type="expression" dxfId="9777" priority="1118">
      <formula>E241&gt;0</formula>
    </cfRule>
  </conditionalFormatting>
  <conditionalFormatting sqref="G242 I242 K242 M242 O242">
    <cfRule type="expression" dxfId="9776" priority="1117">
      <formula>G241&gt;0</formula>
    </cfRule>
  </conditionalFormatting>
  <conditionalFormatting sqref="H242 J242 L242 N242 P242">
    <cfRule type="expression" dxfId="9775" priority="1116">
      <formula>G241&gt;0</formula>
    </cfRule>
  </conditionalFormatting>
  <conditionalFormatting sqref="C243 G243 I243 K243 M243 O243">
    <cfRule type="expression" dxfId="9774" priority="1115">
      <formula>C241&gt;0</formula>
    </cfRule>
  </conditionalFormatting>
  <conditionalFormatting sqref="I221 C221 E221 K221 M221 O221 G221">
    <cfRule type="cellIs" dxfId="9773" priority="1114" stopIfTrue="1" operator="greaterThan">
      <formula>0</formula>
    </cfRule>
  </conditionalFormatting>
  <conditionalFormatting sqref="C222">
    <cfRule type="expression" dxfId="9772" priority="1113">
      <formula>C221&gt;0</formula>
    </cfRule>
  </conditionalFormatting>
  <conditionalFormatting sqref="D222">
    <cfRule type="expression" dxfId="9771" priority="1112">
      <formula>C221&gt;0</formula>
    </cfRule>
  </conditionalFormatting>
  <conditionalFormatting sqref="I223">
    <cfRule type="expression" dxfId="9770" priority="1111">
      <formula>"i11&gt;0"</formula>
    </cfRule>
  </conditionalFormatting>
  <conditionalFormatting sqref="O223">
    <cfRule type="expression" dxfId="9769" priority="1110">
      <formula>"o11&gt;0"</formula>
    </cfRule>
  </conditionalFormatting>
  <conditionalFormatting sqref="E222">
    <cfRule type="expression" dxfId="9768" priority="1109">
      <formula>E221&gt;0</formula>
    </cfRule>
  </conditionalFormatting>
  <conditionalFormatting sqref="F222">
    <cfRule type="expression" dxfId="9767" priority="1108">
      <formula>E221&gt;0</formula>
    </cfRule>
  </conditionalFormatting>
  <conditionalFormatting sqref="E223">
    <cfRule type="expression" dxfId="9766" priority="1107">
      <formula>E221&gt;0</formula>
    </cfRule>
  </conditionalFormatting>
  <conditionalFormatting sqref="G222 I222 K222 M222 O222">
    <cfRule type="expression" dxfId="9765" priority="1106">
      <formula>G221&gt;0</formula>
    </cfRule>
  </conditionalFormatting>
  <conditionalFormatting sqref="C223 G223 I223 K223 M223 O223">
    <cfRule type="expression" dxfId="9764" priority="1105">
      <formula>C221&gt;0</formula>
    </cfRule>
  </conditionalFormatting>
  <conditionalFormatting sqref="P222">
    <cfRule type="expression" dxfId="9763" priority="1104">
      <formula>O221&gt;0</formula>
    </cfRule>
  </conditionalFormatting>
  <conditionalFormatting sqref="O154 O144 O134 O124 O114 O104 O94 O84 O74 O64 O54 O44 O34 O24">
    <cfRule type="expression" dxfId="9762" priority="1103" stopIfTrue="1">
      <formula>O18&gt;0</formula>
    </cfRule>
  </conditionalFormatting>
  <conditionalFormatting sqref="P154 P144 P134 P124 P114 P104 P94 P84 P74 P64 P54 P44 P34">
    <cfRule type="expression" dxfId="9761" priority="1102">
      <formula>O28&gt;0</formula>
    </cfRule>
  </conditionalFormatting>
  <conditionalFormatting sqref="O334 O324 O314 O304 O294 O284 O274 O264 O254 O244 O234 O224 O214 O204 O194">
    <cfRule type="expression" dxfId="9760" priority="1101" stopIfTrue="1">
      <formula>O188&gt;0</formula>
    </cfRule>
  </conditionalFormatting>
  <conditionalFormatting sqref="P334 P324 P314 P304 P294 P284 P274 P264 P254 P244 P234 P224 P214 P204 P194">
    <cfRule type="expression" dxfId="9759" priority="1100">
      <formula>O188&gt;0</formula>
    </cfRule>
  </conditionalFormatting>
  <conditionalFormatting sqref="M324 I324 K324 G324">
    <cfRule type="cellIs" dxfId="9758" priority="1099" stopIfTrue="1" operator="greaterThan">
      <formula>0</formula>
    </cfRule>
  </conditionalFormatting>
  <conditionalFormatting sqref="N324 F324 H324 J324 L324">
    <cfRule type="expression" dxfId="9757" priority="1098" stopIfTrue="1">
      <formula>E324&gt;0</formula>
    </cfRule>
  </conditionalFormatting>
  <conditionalFormatting sqref="O324">
    <cfRule type="expression" dxfId="9756" priority="1097" stopIfTrue="1">
      <formula>O318&gt;0</formula>
    </cfRule>
  </conditionalFormatting>
  <conditionalFormatting sqref="P324">
    <cfRule type="expression" dxfId="9755" priority="1096">
      <formula>O318&gt;0</formula>
    </cfRule>
  </conditionalFormatting>
  <conditionalFormatting sqref="M324 I324 K324 C324 E324 G324">
    <cfRule type="cellIs" dxfId="9754" priority="1095" stopIfTrue="1" operator="greaterThan">
      <formula>0</formula>
    </cfRule>
  </conditionalFormatting>
  <conditionalFormatting sqref="N324 D324 F324 H324 J324 L324">
    <cfRule type="expression" dxfId="9753" priority="1094" stopIfTrue="1">
      <formula>C324&gt;0</formula>
    </cfRule>
  </conditionalFormatting>
  <conditionalFormatting sqref="O324">
    <cfRule type="expression" dxfId="9752" priority="1093" stopIfTrue="1">
      <formula>O318&gt;0</formula>
    </cfRule>
  </conditionalFormatting>
  <conditionalFormatting sqref="P324">
    <cfRule type="expression" dxfId="9751" priority="1092">
      <formula>O318&gt;0</formula>
    </cfRule>
  </conditionalFormatting>
  <conditionalFormatting sqref="M314 I314 K314 G314">
    <cfRule type="cellIs" dxfId="9750" priority="1091" stopIfTrue="1" operator="greaterThan">
      <formula>0</formula>
    </cfRule>
  </conditionalFormatting>
  <conditionalFormatting sqref="N314 F314 H314 J314 L314">
    <cfRule type="expression" dxfId="9749" priority="1090" stopIfTrue="1">
      <formula>E314&gt;0</formula>
    </cfRule>
  </conditionalFormatting>
  <conditionalFormatting sqref="O314">
    <cfRule type="expression" dxfId="9748" priority="1089" stopIfTrue="1">
      <formula>O308&gt;0</formula>
    </cfRule>
  </conditionalFormatting>
  <conditionalFormatting sqref="P314">
    <cfRule type="expression" dxfId="9747" priority="1088">
      <formula>O308&gt;0</formula>
    </cfRule>
  </conditionalFormatting>
  <conditionalFormatting sqref="M314 I314 K314 C314 E314 G314">
    <cfRule type="cellIs" dxfId="9746" priority="1087" stopIfTrue="1" operator="greaterThan">
      <formula>0</formula>
    </cfRule>
  </conditionalFormatting>
  <conditionalFormatting sqref="N314 D314 F314 H314 J314 L314">
    <cfRule type="expression" dxfId="9745" priority="1086" stopIfTrue="1">
      <formula>C314&gt;0</formula>
    </cfRule>
  </conditionalFormatting>
  <conditionalFormatting sqref="O314">
    <cfRule type="expression" dxfId="9744" priority="1085" stopIfTrue="1">
      <formula>O308&gt;0</formula>
    </cfRule>
  </conditionalFormatting>
  <conditionalFormatting sqref="P314">
    <cfRule type="expression" dxfId="9743" priority="1084">
      <formula>O308&gt;0</formula>
    </cfRule>
  </conditionalFormatting>
  <conditionalFormatting sqref="M304 I304 K304 G304">
    <cfRule type="cellIs" dxfId="9742" priority="1083" stopIfTrue="1" operator="greaterThan">
      <formula>0</formula>
    </cfRule>
  </conditionalFormatting>
  <conditionalFormatting sqref="N304 F304 H304 J304 L304">
    <cfRule type="expression" dxfId="9741" priority="1082" stopIfTrue="1">
      <formula>E304&gt;0</formula>
    </cfRule>
  </conditionalFormatting>
  <conditionalFormatting sqref="O304">
    <cfRule type="expression" dxfId="9740" priority="1081" stopIfTrue="1">
      <formula>O298&gt;0</formula>
    </cfRule>
  </conditionalFormatting>
  <conditionalFormatting sqref="P304">
    <cfRule type="expression" dxfId="9739" priority="1080">
      <formula>O298&gt;0</formula>
    </cfRule>
  </conditionalFormatting>
  <conditionalFormatting sqref="M304 I304 K304 C304 E304 G304">
    <cfRule type="cellIs" dxfId="9738" priority="1079" stopIfTrue="1" operator="greaterThan">
      <formula>0</formula>
    </cfRule>
  </conditionalFormatting>
  <conditionalFormatting sqref="N304 D304 F304 H304 J304 L304">
    <cfRule type="expression" dxfId="9737" priority="1078" stopIfTrue="1">
      <formula>C304&gt;0</formula>
    </cfRule>
  </conditionalFormatting>
  <conditionalFormatting sqref="O304">
    <cfRule type="expression" dxfId="9736" priority="1077" stopIfTrue="1">
      <formula>O298&gt;0</formula>
    </cfRule>
  </conditionalFormatting>
  <conditionalFormatting sqref="P304">
    <cfRule type="expression" dxfId="9735" priority="1076">
      <formula>O298&gt;0</formula>
    </cfRule>
  </conditionalFormatting>
  <conditionalFormatting sqref="M294 I294 K294 G294">
    <cfRule type="cellIs" dxfId="9734" priority="1075" stopIfTrue="1" operator="greaterThan">
      <formula>0</formula>
    </cfRule>
  </conditionalFormatting>
  <conditionalFormatting sqref="N294 F294 H294 J294 L294">
    <cfRule type="expression" dxfId="9733" priority="1074" stopIfTrue="1">
      <formula>E294&gt;0</formula>
    </cfRule>
  </conditionalFormatting>
  <conditionalFormatting sqref="O294">
    <cfRule type="expression" dxfId="9732" priority="1073" stopIfTrue="1">
      <formula>O288&gt;0</formula>
    </cfRule>
  </conditionalFormatting>
  <conditionalFormatting sqref="P294">
    <cfRule type="expression" dxfId="9731" priority="1072">
      <formula>O288&gt;0</formula>
    </cfRule>
  </conditionalFormatting>
  <conditionalFormatting sqref="M294 I294 K294 C294 E294 G294">
    <cfRule type="cellIs" dxfId="9730" priority="1071" stopIfTrue="1" operator="greaterThan">
      <formula>0</formula>
    </cfRule>
  </conditionalFormatting>
  <conditionalFormatting sqref="N294 D294 F294 H294 J294 L294">
    <cfRule type="expression" dxfId="9729" priority="1070" stopIfTrue="1">
      <formula>C294&gt;0</formula>
    </cfRule>
  </conditionalFormatting>
  <conditionalFormatting sqref="O294">
    <cfRule type="expression" dxfId="9728" priority="1069" stopIfTrue="1">
      <formula>O288&gt;0</formula>
    </cfRule>
  </conditionalFormatting>
  <conditionalFormatting sqref="P294">
    <cfRule type="expression" dxfId="9727" priority="1068">
      <formula>O288&gt;0</formula>
    </cfRule>
  </conditionalFormatting>
  <conditionalFormatting sqref="M284 I284 K284 G284">
    <cfRule type="cellIs" dxfId="9726" priority="1067" stopIfTrue="1" operator="greaterThan">
      <formula>0</formula>
    </cfRule>
  </conditionalFormatting>
  <conditionalFormatting sqref="N284 F284 H284 J284 L284">
    <cfRule type="expression" dxfId="9725" priority="1066" stopIfTrue="1">
      <formula>E284&gt;0</formula>
    </cfRule>
  </conditionalFormatting>
  <conditionalFormatting sqref="O284">
    <cfRule type="expression" dxfId="9724" priority="1065" stopIfTrue="1">
      <formula>O278&gt;0</formula>
    </cfRule>
  </conditionalFormatting>
  <conditionalFormatting sqref="P284">
    <cfRule type="expression" dxfId="9723" priority="1064">
      <formula>O278&gt;0</formula>
    </cfRule>
  </conditionalFormatting>
  <conditionalFormatting sqref="M284 I284 K284 C284 E284 G284">
    <cfRule type="cellIs" dxfId="9722" priority="1063" stopIfTrue="1" operator="greaterThan">
      <formula>0</formula>
    </cfRule>
  </conditionalFormatting>
  <conditionalFormatting sqref="N284 D284 F284 H284 J284 L284">
    <cfRule type="expression" dxfId="9721" priority="1062" stopIfTrue="1">
      <formula>C284&gt;0</formula>
    </cfRule>
  </conditionalFormatting>
  <conditionalFormatting sqref="O284">
    <cfRule type="expression" dxfId="9720" priority="1061" stopIfTrue="1">
      <formula>O278&gt;0</formula>
    </cfRule>
  </conditionalFormatting>
  <conditionalFormatting sqref="P284">
    <cfRule type="expression" dxfId="9719" priority="1060">
      <formula>O278&gt;0</formula>
    </cfRule>
  </conditionalFormatting>
  <conditionalFormatting sqref="M274 I274 K274 G274">
    <cfRule type="cellIs" dxfId="9718" priority="1059" stopIfTrue="1" operator="greaterThan">
      <formula>0</formula>
    </cfRule>
  </conditionalFormatting>
  <conditionalFormatting sqref="N274 F274 H274 J274 L274">
    <cfRule type="expression" dxfId="9717" priority="1058" stopIfTrue="1">
      <formula>E274&gt;0</formula>
    </cfRule>
  </conditionalFormatting>
  <conditionalFormatting sqref="O274">
    <cfRule type="expression" dxfId="9716" priority="1057" stopIfTrue="1">
      <formula>O268&gt;0</formula>
    </cfRule>
  </conditionalFormatting>
  <conditionalFormatting sqref="P274">
    <cfRule type="expression" dxfId="9715" priority="1056">
      <formula>O268&gt;0</formula>
    </cfRule>
  </conditionalFormatting>
  <conditionalFormatting sqref="M274 I274 K274 C274 E274 G274">
    <cfRule type="cellIs" dxfId="9714" priority="1055" stopIfTrue="1" operator="greaterThan">
      <formula>0</formula>
    </cfRule>
  </conditionalFormatting>
  <conditionalFormatting sqref="N274 D274 F274 H274 J274 L274">
    <cfRule type="expression" dxfId="9713" priority="1054" stopIfTrue="1">
      <formula>C274&gt;0</formula>
    </cfRule>
  </conditionalFormatting>
  <conditionalFormatting sqref="O274">
    <cfRule type="expression" dxfId="9712" priority="1053" stopIfTrue="1">
      <formula>O268&gt;0</formula>
    </cfRule>
  </conditionalFormatting>
  <conditionalFormatting sqref="P274">
    <cfRule type="expression" dxfId="9711" priority="1052">
      <formula>O268&gt;0</formula>
    </cfRule>
  </conditionalFormatting>
  <conditionalFormatting sqref="M264 I264 K264 G264">
    <cfRule type="cellIs" dxfId="9710" priority="1051" stopIfTrue="1" operator="greaterThan">
      <formula>0</formula>
    </cfRule>
  </conditionalFormatting>
  <conditionalFormatting sqref="N264 F264 H264 J264 L264">
    <cfRule type="expression" dxfId="9709" priority="1050" stopIfTrue="1">
      <formula>E264&gt;0</formula>
    </cfRule>
  </conditionalFormatting>
  <conditionalFormatting sqref="O264">
    <cfRule type="expression" dxfId="9708" priority="1049" stopIfTrue="1">
      <formula>O258&gt;0</formula>
    </cfRule>
  </conditionalFormatting>
  <conditionalFormatting sqref="P264">
    <cfRule type="expression" dxfId="9707" priority="1048">
      <formula>O258&gt;0</formula>
    </cfRule>
  </conditionalFormatting>
  <conditionalFormatting sqref="M264 I264 K264 C264 E264 G264">
    <cfRule type="cellIs" dxfId="9706" priority="1047" stopIfTrue="1" operator="greaterThan">
      <formula>0</formula>
    </cfRule>
  </conditionalFormatting>
  <conditionalFormatting sqref="N264 D264 F264 H264 J264 L264">
    <cfRule type="expression" dxfId="9705" priority="1046" stopIfTrue="1">
      <formula>C264&gt;0</formula>
    </cfRule>
  </conditionalFormatting>
  <conditionalFormatting sqref="O264">
    <cfRule type="expression" dxfId="9704" priority="1045" stopIfTrue="1">
      <formula>O258&gt;0</formula>
    </cfRule>
  </conditionalFormatting>
  <conditionalFormatting sqref="P264">
    <cfRule type="expression" dxfId="9703" priority="1044">
      <formula>O258&gt;0</formula>
    </cfRule>
  </conditionalFormatting>
  <conditionalFormatting sqref="M254 I254 K254 G254">
    <cfRule type="cellIs" dxfId="9702" priority="1043" stopIfTrue="1" operator="greaterThan">
      <formula>0</formula>
    </cfRule>
  </conditionalFormatting>
  <conditionalFormatting sqref="N254 F254 H254 J254 L254">
    <cfRule type="expression" dxfId="9701" priority="1042" stopIfTrue="1">
      <formula>E254&gt;0</formula>
    </cfRule>
  </conditionalFormatting>
  <conditionalFormatting sqref="O254">
    <cfRule type="expression" dxfId="9700" priority="1041" stopIfTrue="1">
      <formula>O248&gt;0</formula>
    </cfRule>
  </conditionalFormatting>
  <conditionalFormatting sqref="P254">
    <cfRule type="expression" dxfId="9699" priority="1040">
      <formula>O248&gt;0</formula>
    </cfRule>
  </conditionalFormatting>
  <conditionalFormatting sqref="M254 I254 K254 C254 E254 G254">
    <cfRule type="cellIs" dxfId="9698" priority="1039" stopIfTrue="1" operator="greaterThan">
      <formula>0</formula>
    </cfRule>
  </conditionalFormatting>
  <conditionalFormatting sqref="N254 D254 F254 H254 J254 L254">
    <cfRule type="expression" dxfId="9697" priority="1038" stopIfTrue="1">
      <formula>C254&gt;0</formula>
    </cfRule>
  </conditionalFormatting>
  <conditionalFormatting sqref="O254">
    <cfRule type="expression" dxfId="9696" priority="1037" stopIfTrue="1">
      <formula>O248&gt;0</formula>
    </cfRule>
  </conditionalFormatting>
  <conditionalFormatting sqref="P254">
    <cfRule type="expression" dxfId="9695" priority="1036">
      <formula>O248&gt;0</formula>
    </cfRule>
  </conditionalFormatting>
  <conditionalFormatting sqref="M244 I244 K244 G244">
    <cfRule type="cellIs" dxfId="9694" priority="1035" stopIfTrue="1" operator="greaterThan">
      <formula>0</formula>
    </cfRule>
  </conditionalFormatting>
  <conditionalFormatting sqref="N244 F244 H244 J244 L244">
    <cfRule type="expression" dxfId="9693" priority="1034" stopIfTrue="1">
      <formula>E244&gt;0</formula>
    </cfRule>
  </conditionalFormatting>
  <conditionalFormatting sqref="O244">
    <cfRule type="expression" dxfId="9692" priority="1033" stopIfTrue="1">
      <formula>O238&gt;0</formula>
    </cfRule>
  </conditionalFormatting>
  <conditionalFormatting sqref="P244">
    <cfRule type="expression" dxfId="9691" priority="1032">
      <formula>O238&gt;0</formula>
    </cfRule>
  </conditionalFormatting>
  <conditionalFormatting sqref="M244 I244 K244 C244 E244 G244">
    <cfRule type="cellIs" dxfId="9690" priority="1031" stopIfTrue="1" operator="greaterThan">
      <formula>0</formula>
    </cfRule>
  </conditionalFormatting>
  <conditionalFormatting sqref="N244 D244 F244 H244 J244 L244">
    <cfRule type="expression" dxfId="9689" priority="1030" stopIfTrue="1">
      <formula>C244&gt;0</formula>
    </cfRule>
  </conditionalFormatting>
  <conditionalFormatting sqref="O244">
    <cfRule type="expression" dxfId="9688" priority="1029" stopIfTrue="1">
      <formula>O238&gt;0</formula>
    </cfRule>
  </conditionalFormatting>
  <conditionalFormatting sqref="P244">
    <cfRule type="expression" dxfId="9687" priority="1028">
      <formula>O238&gt;0</formula>
    </cfRule>
  </conditionalFormatting>
  <conditionalFormatting sqref="I241 C241 E241 K241 M241 O241 G241">
    <cfRule type="cellIs" dxfId="9686" priority="1027" stopIfTrue="1" operator="greaterThan">
      <formula>0</formula>
    </cfRule>
  </conditionalFormatting>
  <conditionalFormatting sqref="H241 D241 J241 L241 N241 P241 F241">
    <cfRule type="expression" dxfId="9685" priority="1026" stopIfTrue="1">
      <formula>C241&gt;0</formula>
    </cfRule>
  </conditionalFormatting>
  <conditionalFormatting sqref="D243 F243 H243 J243 L243 N243 P243">
    <cfRule type="expression" dxfId="9684" priority="1025" stopIfTrue="1">
      <formula>C241&gt;0</formula>
    </cfRule>
  </conditionalFormatting>
  <conditionalFormatting sqref="C242">
    <cfRule type="expression" dxfId="9683" priority="1024">
      <formula>C241&gt;0</formula>
    </cfRule>
  </conditionalFormatting>
  <conditionalFormatting sqref="D242">
    <cfRule type="expression" dxfId="9682" priority="1023">
      <formula>C241&gt;0</formula>
    </cfRule>
  </conditionalFormatting>
  <conditionalFormatting sqref="I243">
    <cfRule type="expression" dxfId="9681" priority="1022">
      <formula>"i11&gt;0"</formula>
    </cfRule>
  </conditionalFormatting>
  <conditionalFormatting sqref="O243">
    <cfRule type="expression" dxfId="9680" priority="1021">
      <formula>"o11&gt;0"</formula>
    </cfRule>
  </conditionalFormatting>
  <conditionalFormatting sqref="E242">
    <cfRule type="expression" dxfId="9679" priority="1020">
      <formula>E241&gt;0</formula>
    </cfRule>
  </conditionalFormatting>
  <conditionalFormatting sqref="F242">
    <cfRule type="expression" dxfId="9678" priority="1019">
      <formula>E241&gt;0</formula>
    </cfRule>
  </conditionalFormatting>
  <conditionalFormatting sqref="E243">
    <cfRule type="expression" dxfId="9677" priority="1018">
      <formula>E241&gt;0</formula>
    </cfRule>
  </conditionalFormatting>
  <conditionalFormatting sqref="G242 I242 K242 M242 O242">
    <cfRule type="expression" dxfId="9676" priority="1017">
      <formula>G241&gt;0</formula>
    </cfRule>
  </conditionalFormatting>
  <conditionalFormatting sqref="H242 J242 L242 N242 P242">
    <cfRule type="expression" dxfId="9675" priority="1016">
      <formula>G241&gt;0</formula>
    </cfRule>
  </conditionalFormatting>
  <conditionalFormatting sqref="C243 G243 I243 K243 M243 O243">
    <cfRule type="expression" dxfId="9674" priority="1015">
      <formula>C241&gt;0</formula>
    </cfRule>
  </conditionalFormatting>
  <conditionalFormatting sqref="M234 I234 K234 G234">
    <cfRule type="cellIs" dxfId="9673" priority="1014" stopIfTrue="1" operator="greaterThan">
      <formula>0</formula>
    </cfRule>
  </conditionalFormatting>
  <conditionalFormatting sqref="N234 F234 H234 J234 L234">
    <cfRule type="expression" dxfId="9672" priority="1013" stopIfTrue="1">
      <formula>E234&gt;0</formula>
    </cfRule>
  </conditionalFormatting>
  <conditionalFormatting sqref="O234">
    <cfRule type="expression" dxfId="9671" priority="1012" stopIfTrue="1">
      <formula>O228&gt;0</formula>
    </cfRule>
  </conditionalFormatting>
  <conditionalFormatting sqref="P234">
    <cfRule type="expression" dxfId="9670" priority="1011">
      <formula>O228&gt;0</formula>
    </cfRule>
  </conditionalFormatting>
  <conditionalFormatting sqref="M234 I234 K234 C234 E234 G234">
    <cfRule type="cellIs" dxfId="9669" priority="1010" stopIfTrue="1" operator="greaterThan">
      <formula>0</formula>
    </cfRule>
  </conditionalFormatting>
  <conditionalFormatting sqref="N234 D234 F234 H234 J234 L234">
    <cfRule type="expression" dxfId="9668" priority="1009" stopIfTrue="1">
      <formula>C234&gt;0</formula>
    </cfRule>
  </conditionalFormatting>
  <conditionalFormatting sqref="O234">
    <cfRule type="expression" dxfId="9667" priority="1008" stopIfTrue="1">
      <formula>O228&gt;0</formula>
    </cfRule>
  </conditionalFormatting>
  <conditionalFormatting sqref="P234">
    <cfRule type="expression" dxfId="9666" priority="1007">
      <formula>O228&gt;0</formula>
    </cfRule>
  </conditionalFormatting>
  <conditionalFormatting sqref="M224 I224 K224 G224">
    <cfRule type="cellIs" dxfId="9665" priority="1006" stopIfTrue="1" operator="greaterThan">
      <formula>0</formula>
    </cfRule>
  </conditionalFormatting>
  <conditionalFormatting sqref="N224 F224 H224 J224 L224">
    <cfRule type="expression" dxfId="9664" priority="1005" stopIfTrue="1">
      <formula>E224&gt;0</formula>
    </cfRule>
  </conditionalFormatting>
  <conditionalFormatting sqref="O224">
    <cfRule type="expression" dxfId="9663" priority="1004" stopIfTrue="1">
      <formula>O218&gt;0</formula>
    </cfRule>
  </conditionalFormatting>
  <conditionalFormatting sqref="P224">
    <cfRule type="expression" dxfId="9662" priority="1003">
      <formula>O218&gt;0</formula>
    </cfRule>
  </conditionalFormatting>
  <conditionalFormatting sqref="M224 I224 K224 C224 E224 G224">
    <cfRule type="cellIs" dxfId="9661" priority="1002" stopIfTrue="1" operator="greaterThan">
      <formula>0</formula>
    </cfRule>
  </conditionalFormatting>
  <conditionalFormatting sqref="N224 D224 F224 H224 J224 L224">
    <cfRule type="expression" dxfId="9660" priority="1001" stopIfTrue="1">
      <formula>C224&gt;0</formula>
    </cfRule>
  </conditionalFormatting>
  <conditionalFormatting sqref="O224">
    <cfRule type="expression" dxfId="9659" priority="1000" stopIfTrue="1">
      <formula>O218&gt;0</formula>
    </cfRule>
  </conditionalFormatting>
  <conditionalFormatting sqref="P224">
    <cfRule type="expression" dxfId="9658" priority="999">
      <formula>O218&gt;0</formula>
    </cfRule>
  </conditionalFormatting>
  <conditionalFormatting sqref="I221 C221 E221 K221 M221 O221 G221">
    <cfRule type="cellIs" dxfId="9657" priority="998" stopIfTrue="1" operator="greaterThan">
      <formula>0</formula>
    </cfRule>
  </conditionalFormatting>
  <conditionalFormatting sqref="C222">
    <cfRule type="expression" dxfId="9656" priority="997">
      <formula>C221&gt;0</formula>
    </cfRule>
  </conditionalFormatting>
  <conditionalFormatting sqref="D222">
    <cfRule type="expression" dxfId="9655" priority="996">
      <formula>C221&gt;0</formula>
    </cfRule>
  </conditionalFormatting>
  <conditionalFormatting sqref="I223">
    <cfRule type="expression" dxfId="9654" priority="995">
      <formula>"i11&gt;0"</formula>
    </cfRule>
  </conditionalFormatting>
  <conditionalFormatting sqref="O223">
    <cfRule type="expression" dxfId="9653" priority="994">
      <formula>"o11&gt;0"</formula>
    </cfRule>
  </conditionalFormatting>
  <conditionalFormatting sqref="E222">
    <cfRule type="expression" dxfId="9652" priority="993">
      <formula>E221&gt;0</formula>
    </cfRule>
  </conditionalFormatting>
  <conditionalFormatting sqref="F222">
    <cfRule type="expression" dxfId="9651" priority="992">
      <formula>E221&gt;0</formula>
    </cfRule>
  </conditionalFormatting>
  <conditionalFormatting sqref="E223">
    <cfRule type="expression" dxfId="9650" priority="991">
      <formula>E221&gt;0</formula>
    </cfRule>
  </conditionalFormatting>
  <conditionalFormatting sqref="G222 I222 K222 M222 O222">
    <cfRule type="expression" dxfId="9649" priority="990">
      <formula>G221&gt;0</formula>
    </cfRule>
  </conditionalFormatting>
  <conditionalFormatting sqref="C223 G223 I223 K223 M223 O223">
    <cfRule type="expression" dxfId="9648" priority="989">
      <formula>C221&gt;0</formula>
    </cfRule>
  </conditionalFormatting>
  <conditionalFormatting sqref="M214 I214 K214 G214">
    <cfRule type="cellIs" dxfId="9647" priority="988" stopIfTrue="1" operator="greaterThan">
      <formula>0</formula>
    </cfRule>
  </conditionalFormatting>
  <conditionalFormatting sqref="N214 F214 H214 J214 L214">
    <cfRule type="expression" dxfId="9646" priority="987" stopIfTrue="1">
      <formula>E214&gt;0</formula>
    </cfRule>
  </conditionalFormatting>
  <conditionalFormatting sqref="O214">
    <cfRule type="expression" dxfId="9645" priority="986" stopIfTrue="1">
      <formula>O208&gt;0</formula>
    </cfRule>
  </conditionalFormatting>
  <conditionalFormatting sqref="P214">
    <cfRule type="expression" dxfId="9644" priority="985">
      <formula>O208&gt;0</formula>
    </cfRule>
  </conditionalFormatting>
  <conditionalFormatting sqref="M214 I214 K214 C214 E214 G214">
    <cfRule type="cellIs" dxfId="9643" priority="984" stopIfTrue="1" operator="greaterThan">
      <formula>0</formula>
    </cfRule>
  </conditionalFormatting>
  <conditionalFormatting sqref="N214 D214 F214 H214 J214 L214">
    <cfRule type="expression" dxfId="9642" priority="983" stopIfTrue="1">
      <formula>C214&gt;0</formula>
    </cfRule>
  </conditionalFormatting>
  <conditionalFormatting sqref="O214">
    <cfRule type="expression" dxfId="9641" priority="982" stopIfTrue="1">
      <formula>O208&gt;0</formula>
    </cfRule>
  </conditionalFormatting>
  <conditionalFormatting sqref="P214">
    <cfRule type="expression" dxfId="9640" priority="981">
      <formula>O208&gt;0</formula>
    </cfRule>
  </conditionalFormatting>
  <conditionalFormatting sqref="M204 I204 K204 G204">
    <cfRule type="cellIs" dxfId="9639" priority="980" stopIfTrue="1" operator="greaterThan">
      <formula>0</formula>
    </cfRule>
  </conditionalFormatting>
  <conditionalFormatting sqref="N204 F204 H204 J204 L204">
    <cfRule type="expression" dxfId="9638" priority="979" stopIfTrue="1">
      <formula>E204&gt;0</formula>
    </cfRule>
  </conditionalFormatting>
  <conditionalFormatting sqref="O204">
    <cfRule type="expression" dxfId="9637" priority="978" stopIfTrue="1">
      <formula>O198&gt;0</formula>
    </cfRule>
  </conditionalFormatting>
  <conditionalFormatting sqref="P204">
    <cfRule type="expression" dxfId="9636" priority="977">
      <formula>O198&gt;0</formula>
    </cfRule>
  </conditionalFormatting>
  <conditionalFormatting sqref="M204 I204 K204 C204 E204 G204">
    <cfRule type="cellIs" dxfId="9635" priority="976" stopIfTrue="1" operator="greaterThan">
      <formula>0</formula>
    </cfRule>
  </conditionalFormatting>
  <conditionalFormatting sqref="N204 D204 F204 H204 J204 L204">
    <cfRule type="expression" dxfId="9634" priority="975" stopIfTrue="1">
      <formula>C204&gt;0</formula>
    </cfRule>
  </conditionalFormatting>
  <conditionalFormatting sqref="O204">
    <cfRule type="expression" dxfId="9633" priority="974" stopIfTrue="1">
      <formula>O198&gt;0</formula>
    </cfRule>
  </conditionalFormatting>
  <conditionalFormatting sqref="P204">
    <cfRule type="expression" dxfId="9632" priority="973">
      <formula>O198&gt;0</formula>
    </cfRule>
  </conditionalFormatting>
  <conditionalFormatting sqref="M194 I194 K194 G194">
    <cfRule type="cellIs" dxfId="9631" priority="972" stopIfTrue="1" operator="greaterThan">
      <formula>0</formula>
    </cfRule>
  </conditionalFormatting>
  <conditionalFormatting sqref="N194 F194 H194 J194 L194">
    <cfRule type="expression" dxfId="9630" priority="971" stopIfTrue="1">
      <formula>E194&gt;0</formula>
    </cfRule>
  </conditionalFormatting>
  <conditionalFormatting sqref="O194">
    <cfRule type="expression" dxfId="9629" priority="970" stopIfTrue="1">
      <formula>O188&gt;0</formula>
    </cfRule>
  </conditionalFormatting>
  <conditionalFormatting sqref="P194">
    <cfRule type="expression" dxfId="9628" priority="969">
      <formula>O188&gt;0</formula>
    </cfRule>
  </conditionalFormatting>
  <conditionalFormatting sqref="M194 I194 K194 C194 E194 G194">
    <cfRule type="cellIs" dxfId="9627" priority="968" stopIfTrue="1" operator="greaterThan">
      <formula>0</formula>
    </cfRule>
  </conditionalFormatting>
  <conditionalFormatting sqref="N194 D194 F194 H194 J194 L194">
    <cfRule type="expression" dxfId="9626" priority="967" stopIfTrue="1">
      <formula>C194&gt;0</formula>
    </cfRule>
  </conditionalFormatting>
  <conditionalFormatting sqref="O194">
    <cfRule type="expression" dxfId="9625" priority="966" stopIfTrue="1">
      <formula>O188&gt;0</formula>
    </cfRule>
  </conditionalFormatting>
  <conditionalFormatting sqref="P194">
    <cfRule type="expression" dxfId="9624" priority="965">
      <formula>O188&gt;0</formula>
    </cfRule>
  </conditionalFormatting>
  <conditionalFormatting sqref="M184 I184 K184 G184">
    <cfRule type="cellIs" dxfId="9623" priority="964" stopIfTrue="1" operator="greaterThan">
      <formula>0</formula>
    </cfRule>
  </conditionalFormatting>
  <conditionalFormatting sqref="N184 F184 H184 J184 L184">
    <cfRule type="expression" dxfId="9622" priority="963" stopIfTrue="1">
      <formula>E184&gt;0</formula>
    </cfRule>
  </conditionalFormatting>
  <conditionalFormatting sqref="O184">
    <cfRule type="expression" dxfId="9621" priority="962" stopIfTrue="1">
      <formula>O178&gt;0</formula>
    </cfRule>
  </conditionalFormatting>
  <conditionalFormatting sqref="P184">
    <cfRule type="expression" dxfId="9620" priority="961">
      <formula>O178&gt;0</formula>
    </cfRule>
  </conditionalFormatting>
  <conditionalFormatting sqref="M184 I184 K184 C184 E184 G184">
    <cfRule type="cellIs" dxfId="9619" priority="960" stopIfTrue="1" operator="greaterThan">
      <formula>0</formula>
    </cfRule>
  </conditionalFormatting>
  <conditionalFormatting sqref="N184 D184 F184 H184 J184 L184">
    <cfRule type="expression" dxfId="9618" priority="959" stopIfTrue="1">
      <formula>C184&gt;0</formula>
    </cfRule>
  </conditionalFormatting>
  <conditionalFormatting sqref="O184">
    <cfRule type="expression" dxfId="9617" priority="958" stopIfTrue="1">
      <formula>O178&gt;0</formula>
    </cfRule>
  </conditionalFormatting>
  <conditionalFormatting sqref="P184">
    <cfRule type="expression" dxfId="9616" priority="957">
      <formula>O178&gt;0</formula>
    </cfRule>
  </conditionalFormatting>
  <conditionalFormatting sqref="I181 C181 E181 K181 M181 O181 G181">
    <cfRule type="cellIs" dxfId="9615" priority="956" stopIfTrue="1" operator="greaterThan">
      <formula>0</formula>
    </cfRule>
  </conditionalFormatting>
  <conditionalFormatting sqref="H181 D181 J181 L181 N181 P181 F181">
    <cfRule type="expression" dxfId="9614" priority="955" stopIfTrue="1">
      <formula>C181&gt;0</formula>
    </cfRule>
  </conditionalFormatting>
  <conditionalFormatting sqref="D183 F183 H183 J183 L183 N183 P183">
    <cfRule type="expression" dxfId="9613" priority="954" stopIfTrue="1">
      <formula>C181&gt;0</formula>
    </cfRule>
  </conditionalFormatting>
  <conditionalFormatting sqref="C182">
    <cfRule type="expression" dxfId="9612" priority="953">
      <formula>C181&gt;0</formula>
    </cfRule>
  </conditionalFormatting>
  <conditionalFormatting sqref="D182">
    <cfRule type="expression" dxfId="9611" priority="952">
      <formula>C181&gt;0</formula>
    </cfRule>
  </conditionalFormatting>
  <conditionalFormatting sqref="I183">
    <cfRule type="expression" dxfId="9610" priority="951">
      <formula>"i11&gt;0"</formula>
    </cfRule>
  </conditionalFormatting>
  <conditionalFormatting sqref="O183">
    <cfRule type="expression" dxfId="9609" priority="950">
      <formula>"o11&gt;0"</formula>
    </cfRule>
  </conditionalFormatting>
  <conditionalFormatting sqref="E182">
    <cfRule type="expression" dxfId="9608" priority="949">
      <formula>E181&gt;0</formula>
    </cfRule>
  </conditionalFormatting>
  <conditionalFormatting sqref="F182">
    <cfRule type="expression" dxfId="9607" priority="948">
      <formula>E181&gt;0</formula>
    </cfRule>
  </conditionalFormatting>
  <conditionalFormatting sqref="E183">
    <cfRule type="expression" dxfId="9606" priority="947">
      <formula>E181&gt;0</formula>
    </cfRule>
  </conditionalFormatting>
  <conditionalFormatting sqref="G182 I182 K182 M182 O182">
    <cfRule type="expression" dxfId="9605" priority="946">
      <formula>G181&gt;0</formula>
    </cfRule>
  </conditionalFormatting>
  <conditionalFormatting sqref="H182 J182 L182 N182 P182">
    <cfRule type="expression" dxfId="9604" priority="945">
      <formula>G181&gt;0</formula>
    </cfRule>
  </conditionalFormatting>
  <conditionalFormatting sqref="C183 G183 I183 K183 M183 O183">
    <cfRule type="expression" dxfId="9603" priority="944">
      <formula>C181&gt;0</formula>
    </cfRule>
  </conditionalFormatting>
  <conditionalFormatting sqref="O184">
    <cfRule type="expression" dxfId="9602" priority="943" stopIfTrue="1">
      <formula>O178&gt;0</formula>
    </cfRule>
  </conditionalFormatting>
  <conditionalFormatting sqref="P184">
    <cfRule type="expression" dxfId="9601" priority="942">
      <formula>O178&gt;0</formula>
    </cfRule>
  </conditionalFormatting>
  <conditionalFormatting sqref="M154 I154 K154 G154">
    <cfRule type="cellIs" dxfId="9600" priority="941" stopIfTrue="1" operator="greaterThan">
      <formula>0</formula>
    </cfRule>
  </conditionalFormatting>
  <conditionalFormatting sqref="N154 F154 H154 J154 L154">
    <cfRule type="expression" dxfId="9599" priority="940" stopIfTrue="1">
      <formula>E154&gt;0</formula>
    </cfRule>
  </conditionalFormatting>
  <conditionalFormatting sqref="O154">
    <cfRule type="expression" dxfId="9598" priority="939" stopIfTrue="1">
      <formula>O148&gt;0</formula>
    </cfRule>
  </conditionalFormatting>
  <conditionalFormatting sqref="P154">
    <cfRule type="expression" dxfId="9597" priority="938">
      <formula>O148&gt;0</formula>
    </cfRule>
  </conditionalFormatting>
  <conditionalFormatting sqref="M154 I154 K154 C154 E154 G154">
    <cfRule type="cellIs" dxfId="9596" priority="937" stopIfTrue="1" operator="greaterThan">
      <formula>0</formula>
    </cfRule>
  </conditionalFormatting>
  <conditionalFormatting sqref="N154 D154 F154 H154 J154 L154">
    <cfRule type="expression" dxfId="9595" priority="936" stopIfTrue="1">
      <formula>C154&gt;0</formula>
    </cfRule>
  </conditionalFormatting>
  <conditionalFormatting sqref="O154">
    <cfRule type="expression" dxfId="9594" priority="935" stopIfTrue="1">
      <formula>O148&gt;0</formula>
    </cfRule>
  </conditionalFormatting>
  <conditionalFormatting sqref="P154">
    <cfRule type="expression" dxfId="9593" priority="934">
      <formula>O148&gt;0</formula>
    </cfRule>
  </conditionalFormatting>
  <conditionalFormatting sqref="I151 C151 E151 K151 M151 O151 G151">
    <cfRule type="cellIs" dxfId="9592" priority="933" stopIfTrue="1" operator="greaterThan">
      <formula>0</formula>
    </cfRule>
  </conditionalFormatting>
  <conditionalFormatting sqref="H151 D151 J151 L151 N151 P151 F151">
    <cfRule type="expression" dxfId="9591" priority="932" stopIfTrue="1">
      <formula>C151&gt;0</formula>
    </cfRule>
  </conditionalFormatting>
  <conditionalFormatting sqref="D153 F153 H153 J153 L153 N153 P153">
    <cfRule type="expression" dxfId="9590" priority="931" stopIfTrue="1">
      <formula>C151&gt;0</formula>
    </cfRule>
  </conditionalFormatting>
  <conditionalFormatting sqref="C152">
    <cfRule type="expression" dxfId="9589" priority="930">
      <formula>C151&gt;0</formula>
    </cfRule>
  </conditionalFormatting>
  <conditionalFormatting sqref="D152">
    <cfRule type="expression" dxfId="9588" priority="929">
      <formula>C151&gt;0</formula>
    </cfRule>
  </conditionalFormatting>
  <conditionalFormatting sqref="I153">
    <cfRule type="expression" dxfId="9587" priority="928">
      <formula>"i11&gt;0"</formula>
    </cfRule>
  </conditionalFormatting>
  <conditionalFormatting sqref="O153">
    <cfRule type="expression" dxfId="9586" priority="927">
      <formula>"o11&gt;0"</formula>
    </cfRule>
  </conditionalFormatting>
  <conditionalFormatting sqref="E152">
    <cfRule type="expression" dxfId="9585" priority="926">
      <formula>E151&gt;0</formula>
    </cfRule>
  </conditionalFormatting>
  <conditionalFormatting sqref="F152">
    <cfRule type="expression" dxfId="9584" priority="925">
      <formula>E151&gt;0</formula>
    </cfRule>
  </conditionalFormatting>
  <conditionalFormatting sqref="E153">
    <cfRule type="expression" dxfId="9583" priority="924">
      <formula>E151&gt;0</formula>
    </cfRule>
  </conditionalFormatting>
  <conditionalFormatting sqref="G152 I152 K152 M152 O152">
    <cfRule type="expression" dxfId="9582" priority="923">
      <formula>G151&gt;0</formula>
    </cfRule>
  </conditionalFormatting>
  <conditionalFormatting sqref="H152 J152 L152 N152 P152">
    <cfRule type="expression" dxfId="9581" priority="922">
      <formula>G151&gt;0</formula>
    </cfRule>
  </conditionalFormatting>
  <conditionalFormatting sqref="C153 G153 I153 K153 M153 O153">
    <cfRule type="expression" dxfId="9580" priority="921">
      <formula>C151&gt;0</formula>
    </cfRule>
  </conditionalFormatting>
  <conditionalFormatting sqref="O154">
    <cfRule type="expression" dxfId="9579" priority="920" stopIfTrue="1">
      <formula>O148&gt;0</formula>
    </cfRule>
  </conditionalFormatting>
  <conditionalFormatting sqref="P154">
    <cfRule type="expression" dxfId="9578" priority="919">
      <formula>O148&gt;0</formula>
    </cfRule>
  </conditionalFormatting>
  <conditionalFormatting sqref="M144 I144 K144 G144">
    <cfRule type="cellIs" dxfId="9577" priority="918" stopIfTrue="1" operator="greaterThan">
      <formula>0</formula>
    </cfRule>
  </conditionalFormatting>
  <conditionalFormatting sqref="N144 F144 H144 J144 L144">
    <cfRule type="expression" dxfId="9576" priority="917" stopIfTrue="1">
      <formula>E144&gt;0</formula>
    </cfRule>
  </conditionalFormatting>
  <conditionalFormatting sqref="O144">
    <cfRule type="expression" dxfId="9575" priority="916" stopIfTrue="1">
      <formula>O138&gt;0</formula>
    </cfRule>
  </conditionalFormatting>
  <conditionalFormatting sqref="P144">
    <cfRule type="expression" dxfId="9574" priority="915">
      <formula>O138&gt;0</formula>
    </cfRule>
  </conditionalFormatting>
  <conditionalFormatting sqref="M144 I144 K144 C144 E144 G144">
    <cfRule type="cellIs" dxfId="9573" priority="914" stopIfTrue="1" operator="greaterThan">
      <formula>0</formula>
    </cfRule>
  </conditionalFormatting>
  <conditionalFormatting sqref="N144 D144 F144 H144 J144 L144">
    <cfRule type="expression" dxfId="9572" priority="913" stopIfTrue="1">
      <formula>C144&gt;0</formula>
    </cfRule>
  </conditionalFormatting>
  <conditionalFormatting sqref="O144">
    <cfRule type="expression" dxfId="9571" priority="912" stopIfTrue="1">
      <formula>O138&gt;0</formula>
    </cfRule>
  </conditionalFormatting>
  <conditionalFormatting sqref="P144">
    <cfRule type="expression" dxfId="9570" priority="911">
      <formula>O138&gt;0</formula>
    </cfRule>
  </conditionalFormatting>
  <conditionalFormatting sqref="I141 C141 E141 K141 M141 O141 G141">
    <cfRule type="cellIs" dxfId="9569" priority="910" stopIfTrue="1" operator="greaterThan">
      <formula>0</formula>
    </cfRule>
  </conditionalFormatting>
  <conditionalFormatting sqref="H141 D141 J141 L141 N141 P141 F141">
    <cfRule type="expression" dxfId="9568" priority="909" stopIfTrue="1">
      <formula>C141&gt;0</formula>
    </cfRule>
  </conditionalFormatting>
  <conditionalFormatting sqref="D143 F143 H143 J143 L143 N143 P143">
    <cfRule type="expression" dxfId="9567" priority="908" stopIfTrue="1">
      <formula>C141&gt;0</formula>
    </cfRule>
  </conditionalFormatting>
  <conditionalFormatting sqref="C142">
    <cfRule type="expression" dxfId="9566" priority="907">
      <formula>C141&gt;0</formula>
    </cfRule>
  </conditionalFormatting>
  <conditionalFormatting sqref="D142">
    <cfRule type="expression" dxfId="9565" priority="906">
      <formula>C141&gt;0</formula>
    </cfRule>
  </conditionalFormatting>
  <conditionalFormatting sqref="I143">
    <cfRule type="expression" dxfId="9564" priority="905">
      <formula>"i11&gt;0"</formula>
    </cfRule>
  </conditionalFormatting>
  <conditionalFormatting sqref="O143">
    <cfRule type="expression" dxfId="9563" priority="904">
      <formula>"o11&gt;0"</formula>
    </cfRule>
  </conditionalFormatting>
  <conditionalFormatting sqref="E142">
    <cfRule type="expression" dxfId="9562" priority="903">
      <formula>E141&gt;0</formula>
    </cfRule>
  </conditionalFormatting>
  <conditionalFormatting sqref="F142">
    <cfRule type="expression" dxfId="9561" priority="902">
      <formula>E141&gt;0</formula>
    </cfRule>
  </conditionalFormatting>
  <conditionalFormatting sqref="E143">
    <cfRule type="expression" dxfId="9560" priority="901">
      <formula>E141&gt;0</formula>
    </cfRule>
  </conditionalFormatting>
  <conditionalFormatting sqref="G142 I142 K142 M142 O142">
    <cfRule type="expression" dxfId="9559" priority="900">
      <formula>G141&gt;0</formula>
    </cfRule>
  </conditionalFormatting>
  <conditionalFormatting sqref="H142 J142 L142 N142 P142">
    <cfRule type="expression" dxfId="9558" priority="899">
      <formula>G141&gt;0</formula>
    </cfRule>
  </conditionalFormatting>
  <conditionalFormatting sqref="C143 G143 I143 K143 M143 O143">
    <cfRule type="expression" dxfId="9557" priority="898">
      <formula>C141&gt;0</formula>
    </cfRule>
  </conditionalFormatting>
  <conditionalFormatting sqref="O144">
    <cfRule type="expression" dxfId="9556" priority="897" stopIfTrue="1">
      <formula>O138&gt;0</formula>
    </cfRule>
  </conditionalFormatting>
  <conditionalFormatting sqref="P144">
    <cfRule type="expression" dxfId="9555" priority="896">
      <formula>O138&gt;0</formula>
    </cfRule>
  </conditionalFormatting>
  <conditionalFormatting sqref="M134 I134 K134 G134">
    <cfRule type="cellIs" dxfId="9554" priority="895" stopIfTrue="1" operator="greaterThan">
      <formula>0</formula>
    </cfRule>
  </conditionalFormatting>
  <conditionalFormatting sqref="N134 F134 H134 J134 L134">
    <cfRule type="expression" dxfId="9553" priority="894" stopIfTrue="1">
      <formula>E134&gt;0</formula>
    </cfRule>
  </conditionalFormatting>
  <conditionalFormatting sqref="O134">
    <cfRule type="expression" dxfId="9552" priority="893" stopIfTrue="1">
      <formula>O128&gt;0</formula>
    </cfRule>
  </conditionalFormatting>
  <conditionalFormatting sqref="P134">
    <cfRule type="expression" dxfId="9551" priority="892">
      <formula>O128&gt;0</formula>
    </cfRule>
  </conditionalFormatting>
  <conditionalFormatting sqref="M134 I134 K134 C134 E134 G134">
    <cfRule type="cellIs" dxfId="9550" priority="891" stopIfTrue="1" operator="greaterThan">
      <formula>0</formula>
    </cfRule>
  </conditionalFormatting>
  <conditionalFormatting sqref="N134 D134 F134 H134 J134 L134">
    <cfRule type="expression" dxfId="9549" priority="890" stopIfTrue="1">
      <formula>C134&gt;0</formula>
    </cfRule>
  </conditionalFormatting>
  <conditionalFormatting sqref="O134">
    <cfRule type="expression" dxfId="9548" priority="889" stopIfTrue="1">
      <formula>O128&gt;0</formula>
    </cfRule>
  </conditionalFormatting>
  <conditionalFormatting sqref="P134">
    <cfRule type="expression" dxfId="9547" priority="888">
      <formula>O128&gt;0</formula>
    </cfRule>
  </conditionalFormatting>
  <conditionalFormatting sqref="I131 C131 E131 K131 M131 O131 G131">
    <cfRule type="cellIs" dxfId="9546" priority="887" stopIfTrue="1" operator="greaterThan">
      <formula>0</formula>
    </cfRule>
  </conditionalFormatting>
  <conditionalFormatting sqref="H131 D131 J131 L131 N131 P131 F131">
    <cfRule type="expression" dxfId="9545" priority="886" stopIfTrue="1">
      <formula>C131&gt;0</formula>
    </cfRule>
  </conditionalFormatting>
  <conditionalFormatting sqref="D133 F133 H133 J133 L133 N133 P133">
    <cfRule type="expression" dxfId="9544" priority="885" stopIfTrue="1">
      <formula>C131&gt;0</formula>
    </cfRule>
  </conditionalFormatting>
  <conditionalFormatting sqref="C132">
    <cfRule type="expression" dxfId="9543" priority="884">
      <formula>C131&gt;0</formula>
    </cfRule>
  </conditionalFormatting>
  <conditionalFormatting sqref="D132">
    <cfRule type="expression" dxfId="9542" priority="883">
      <formula>C131&gt;0</formula>
    </cfRule>
  </conditionalFormatting>
  <conditionalFormatting sqref="I133">
    <cfRule type="expression" dxfId="9541" priority="882">
      <formula>"i11&gt;0"</formula>
    </cfRule>
  </conditionalFormatting>
  <conditionalFormatting sqref="O133">
    <cfRule type="expression" dxfId="9540" priority="881">
      <formula>"o11&gt;0"</formula>
    </cfRule>
  </conditionalFormatting>
  <conditionalFormatting sqref="E132">
    <cfRule type="expression" dxfId="9539" priority="880">
      <formula>E131&gt;0</formula>
    </cfRule>
  </conditionalFormatting>
  <conditionalFormatting sqref="F132">
    <cfRule type="expression" dxfId="9538" priority="879">
      <formula>E131&gt;0</formula>
    </cfRule>
  </conditionalFormatting>
  <conditionalFormatting sqref="E133">
    <cfRule type="expression" dxfId="9537" priority="878">
      <formula>E131&gt;0</formula>
    </cfRule>
  </conditionalFormatting>
  <conditionalFormatting sqref="G132 I132 K132 M132 O132">
    <cfRule type="expression" dxfId="9536" priority="877">
      <formula>G131&gt;0</formula>
    </cfRule>
  </conditionalFormatting>
  <conditionalFormatting sqref="H132 J132 L132 N132 P132">
    <cfRule type="expression" dxfId="9535" priority="876">
      <formula>G131&gt;0</formula>
    </cfRule>
  </conditionalFormatting>
  <conditionalFormatting sqref="C133 G133 I133 K133 M133 O133">
    <cfRule type="expression" dxfId="9534" priority="875">
      <formula>C131&gt;0</formula>
    </cfRule>
  </conditionalFormatting>
  <conditionalFormatting sqref="O134">
    <cfRule type="expression" dxfId="9533" priority="874" stopIfTrue="1">
      <formula>O128&gt;0</formula>
    </cfRule>
  </conditionalFormatting>
  <conditionalFormatting sqref="P134">
    <cfRule type="expression" dxfId="9532" priority="873">
      <formula>O128&gt;0</formula>
    </cfRule>
  </conditionalFormatting>
  <conditionalFormatting sqref="M124 I124 K124 G124">
    <cfRule type="cellIs" dxfId="9531" priority="872" stopIfTrue="1" operator="greaterThan">
      <formula>0</formula>
    </cfRule>
  </conditionalFormatting>
  <conditionalFormatting sqref="N124 F124 H124 J124 L124">
    <cfRule type="expression" dxfId="9530" priority="871" stopIfTrue="1">
      <formula>E124&gt;0</formula>
    </cfRule>
  </conditionalFormatting>
  <conditionalFormatting sqref="O124">
    <cfRule type="expression" dxfId="9529" priority="870" stopIfTrue="1">
      <formula>O118&gt;0</formula>
    </cfRule>
  </conditionalFormatting>
  <conditionalFormatting sqref="P124">
    <cfRule type="expression" dxfId="9528" priority="869">
      <formula>O118&gt;0</formula>
    </cfRule>
  </conditionalFormatting>
  <conditionalFormatting sqref="M124 I124 K124 C124 E124 G124">
    <cfRule type="cellIs" dxfId="9527" priority="868" stopIfTrue="1" operator="greaterThan">
      <formula>0</formula>
    </cfRule>
  </conditionalFormatting>
  <conditionalFormatting sqref="N124 D124 F124 H124 J124 L124">
    <cfRule type="expression" dxfId="9526" priority="867" stopIfTrue="1">
      <formula>C124&gt;0</formula>
    </cfRule>
  </conditionalFormatting>
  <conditionalFormatting sqref="O124">
    <cfRule type="expression" dxfId="9525" priority="866" stopIfTrue="1">
      <formula>O118&gt;0</formula>
    </cfRule>
  </conditionalFormatting>
  <conditionalFormatting sqref="P124">
    <cfRule type="expression" dxfId="9524" priority="865">
      <formula>O118&gt;0</formula>
    </cfRule>
  </conditionalFormatting>
  <conditionalFormatting sqref="I121 C121 E121 K121 M121 O121 G121">
    <cfRule type="cellIs" dxfId="9523" priority="864" stopIfTrue="1" operator="greaterThan">
      <formula>0</formula>
    </cfRule>
  </conditionalFormatting>
  <conditionalFormatting sqref="H121 D121 J121 L121 N121 P121 F121">
    <cfRule type="expression" dxfId="9522" priority="863" stopIfTrue="1">
      <formula>C121&gt;0</formula>
    </cfRule>
  </conditionalFormatting>
  <conditionalFormatting sqref="D123 F123 H123 J123 L123 N123 P123">
    <cfRule type="expression" dxfId="9521" priority="862" stopIfTrue="1">
      <formula>C121&gt;0</formula>
    </cfRule>
  </conditionalFormatting>
  <conditionalFormatting sqref="C122">
    <cfRule type="expression" dxfId="9520" priority="861">
      <formula>C121&gt;0</formula>
    </cfRule>
  </conditionalFormatting>
  <conditionalFormatting sqref="D122">
    <cfRule type="expression" dxfId="9519" priority="860">
      <formula>C121&gt;0</formula>
    </cfRule>
  </conditionalFormatting>
  <conditionalFormatting sqref="I123">
    <cfRule type="expression" dxfId="9518" priority="859">
      <formula>"i11&gt;0"</formula>
    </cfRule>
  </conditionalFormatting>
  <conditionalFormatting sqref="O123">
    <cfRule type="expression" dxfId="9517" priority="858">
      <formula>"o11&gt;0"</formula>
    </cfRule>
  </conditionalFormatting>
  <conditionalFormatting sqref="E122">
    <cfRule type="expression" dxfId="9516" priority="857">
      <formula>E121&gt;0</formula>
    </cfRule>
  </conditionalFormatting>
  <conditionalFormatting sqref="F122">
    <cfRule type="expression" dxfId="9515" priority="856">
      <formula>E121&gt;0</formula>
    </cfRule>
  </conditionalFormatting>
  <conditionalFormatting sqref="E123">
    <cfRule type="expression" dxfId="9514" priority="855">
      <formula>E121&gt;0</formula>
    </cfRule>
  </conditionalFormatting>
  <conditionalFormatting sqref="G122 I122 K122 M122 O122">
    <cfRule type="expression" dxfId="9513" priority="854">
      <formula>G121&gt;0</formula>
    </cfRule>
  </conditionalFormatting>
  <conditionalFormatting sqref="H122 J122 L122 N122 P122">
    <cfRule type="expression" dxfId="9512" priority="853">
      <formula>G121&gt;0</formula>
    </cfRule>
  </conditionalFormatting>
  <conditionalFormatting sqref="C123 G123 I123 K123 M123 O123">
    <cfRule type="expression" dxfId="9511" priority="852">
      <formula>C121&gt;0</formula>
    </cfRule>
  </conditionalFormatting>
  <conditionalFormatting sqref="O124">
    <cfRule type="expression" dxfId="9510" priority="851" stopIfTrue="1">
      <formula>O118&gt;0</formula>
    </cfRule>
  </conditionalFormatting>
  <conditionalFormatting sqref="P124">
    <cfRule type="expression" dxfId="9509" priority="850">
      <formula>O118&gt;0</formula>
    </cfRule>
  </conditionalFormatting>
  <conditionalFormatting sqref="M114 I114 K114 G114">
    <cfRule type="cellIs" dxfId="9508" priority="849" stopIfTrue="1" operator="greaterThan">
      <formula>0</formula>
    </cfRule>
  </conditionalFormatting>
  <conditionalFormatting sqref="N114 F114 H114 J114 L114">
    <cfRule type="expression" dxfId="9507" priority="848" stopIfTrue="1">
      <formula>E114&gt;0</formula>
    </cfRule>
  </conditionalFormatting>
  <conditionalFormatting sqref="O114">
    <cfRule type="expression" dxfId="9506" priority="847" stopIfTrue="1">
      <formula>O108&gt;0</formula>
    </cfRule>
  </conditionalFormatting>
  <conditionalFormatting sqref="P114">
    <cfRule type="expression" dxfId="9505" priority="846">
      <formula>O108&gt;0</formula>
    </cfRule>
  </conditionalFormatting>
  <conditionalFormatting sqref="M114 I114 K114 C114 E114 G114">
    <cfRule type="cellIs" dxfId="9504" priority="845" stopIfTrue="1" operator="greaterThan">
      <formula>0</formula>
    </cfRule>
  </conditionalFormatting>
  <conditionalFormatting sqref="N114 D114 F114 H114 J114 L114">
    <cfRule type="expression" dxfId="9503" priority="844" stopIfTrue="1">
      <formula>C114&gt;0</formula>
    </cfRule>
  </conditionalFormatting>
  <conditionalFormatting sqref="O114">
    <cfRule type="expression" dxfId="9502" priority="843" stopIfTrue="1">
      <formula>O108&gt;0</formula>
    </cfRule>
  </conditionalFormatting>
  <conditionalFormatting sqref="P114">
    <cfRule type="expression" dxfId="9501" priority="842">
      <formula>O108&gt;0</formula>
    </cfRule>
  </conditionalFormatting>
  <conditionalFormatting sqref="I111 C111 E111 K111 M111 O111 G111">
    <cfRule type="cellIs" dxfId="9500" priority="841" stopIfTrue="1" operator="greaterThan">
      <formula>0</formula>
    </cfRule>
  </conditionalFormatting>
  <conditionalFormatting sqref="H111 D111 J111 L111 N111 P111 F111">
    <cfRule type="expression" dxfId="9499" priority="840" stopIfTrue="1">
      <formula>C111&gt;0</formula>
    </cfRule>
  </conditionalFormatting>
  <conditionalFormatting sqref="D113 F113 H113 J113 L113 N113 P113">
    <cfRule type="expression" dxfId="9498" priority="839" stopIfTrue="1">
      <formula>C111&gt;0</formula>
    </cfRule>
  </conditionalFormatting>
  <conditionalFormatting sqref="C112">
    <cfRule type="expression" dxfId="9497" priority="838">
      <formula>C111&gt;0</formula>
    </cfRule>
  </conditionalFormatting>
  <conditionalFormatting sqref="D112">
    <cfRule type="expression" dxfId="9496" priority="837">
      <formula>C111&gt;0</formula>
    </cfRule>
  </conditionalFormatting>
  <conditionalFormatting sqref="I113">
    <cfRule type="expression" dxfId="9495" priority="836">
      <formula>"i11&gt;0"</formula>
    </cfRule>
  </conditionalFormatting>
  <conditionalFormatting sqref="O113">
    <cfRule type="expression" dxfId="9494" priority="835">
      <formula>"o11&gt;0"</formula>
    </cfRule>
  </conditionalFormatting>
  <conditionalFormatting sqref="E112">
    <cfRule type="expression" dxfId="9493" priority="834">
      <formula>E111&gt;0</formula>
    </cfRule>
  </conditionalFormatting>
  <conditionalFormatting sqref="F112">
    <cfRule type="expression" dxfId="9492" priority="833">
      <formula>E111&gt;0</formula>
    </cfRule>
  </conditionalFormatting>
  <conditionalFormatting sqref="E113">
    <cfRule type="expression" dxfId="9491" priority="832">
      <formula>E111&gt;0</formula>
    </cfRule>
  </conditionalFormatting>
  <conditionalFormatting sqref="G112 I112 K112 M112 O112">
    <cfRule type="expression" dxfId="9490" priority="831">
      <formula>G111&gt;0</formula>
    </cfRule>
  </conditionalFormatting>
  <conditionalFormatting sqref="H112 J112 L112 N112 P112">
    <cfRule type="expression" dxfId="9489" priority="830">
      <formula>G111&gt;0</formula>
    </cfRule>
  </conditionalFormatting>
  <conditionalFormatting sqref="C113 G113 I113 K113 M113 O113">
    <cfRule type="expression" dxfId="9488" priority="829">
      <formula>C111&gt;0</formula>
    </cfRule>
  </conditionalFormatting>
  <conditionalFormatting sqref="O114">
    <cfRule type="expression" dxfId="9487" priority="828" stopIfTrue="1">
      <formula>O108&gt;0</formula>
    </cfRule>
  </conditionalFormatting>
  <conditionalFormatting sqref="P114">
    <cfRule type="expression" dxfId="9486" priority="827">
      <formula>O108&gt;0</formula>
    </cfRule>
  </conditionalFormatting>
  <conditionalFormatting sqref="M104 I104 K104 G104">
    <cfRule type="cellIs" dxfId="9485" priority="826" stopIfTrue="1" operator="greaterThan">
      <formula>0</formula>
    </cfRule>
  </conditionalFormatting>
  <conditionalFormatting sqref="N104 F104 H104 J104 L104">
    <cfRule type="expression" dxfId="9484" priority="825" stopIfTrue="1">
      <formula>E104&gt;0</formula>
    </cfRule>
  </conditionalFormatting>
  <conditionalFormatting sqref="O104">
    <cfRule type="expression" dxfId="9483" priority="824" stopIfTrue="1">
      <formula>O98&gt;0</formula>
    </cfRule>
  </conditionalFormatting>
  <conditionalFormatting sqref="P104">
    <cfRule type="expression" dxfId="9482" priority="823">
      <formula>O98&gt;0</formula>
    </cfRule>
  </conditionalFormatting>
  <conditionalFormatting sqref="M104 I104 K104 C104 E104 G104">
    <cfRule type="cellIs" dxfId="9481" priority="822" stopIfTrue="1" operator="greaterThan">
      <formula>0</formula>
    </cfRule>
  </conditionalFormatting>
  <conditionalFormatting sqref="N104 D104 F104 H104 J104 L104">
    <cfRule type="expression" dxfId="9480" priority="821" stopIfTrue="1">
      <formula>C104&gt;0</formula>
    </cfRule>
  </conditionalFormatting>
  <conditionalFormatting sqref="O104">
    <cfRule type="expression" dxfId="9479" priority="820" stopIfTrue="1">
      <formula>O98&gt;0</formula>
    </cfRule>
  </conditionalFormatting>
  <conditionalFormatting sqref="P104">
    <cfRule type="expression" dxfId="9478" priority="819">
      <formula>O98&gt;0</formula>
    </cfRule>
  </conditionalFormatting>
  <conditionalFormatting sqref="I101 C101 E101 K101 M101 O101 G101">
    <cfRule type="cellIs" dxfId="9477" priority="818" stopIfTrue="1" operator="greaterThan">
      <formula>0</formula>
    </cfRule>
  </conditionalFormatting>
  <conditionalFormatting sqref="H101 D101 J101 L101 N101 P101 F101">
    <cfRule type="expression" dxfId="9476" priority="817" stopIfTrue="1">
      <formula>C101&gt;0</formula>
    </cfRule>
  </conditionalFormatting>
  <conditionalFormatting sqref="D103 F103 H103 J103 L103 N103 P103">
    <cfRule type="expression" dxfId="9475" priority="816" stopIfTrue="1">
      <formula>C101&gt;0</formula>
    </cfRule>
  </conditionalFormatting>
  <conditionalFormatting sqref="C102">
    <cfRule type="expression" dxfId="9474" priority="815">
      <formula>C101&gt;0</formula>
    </cfRule>
  </conditionalFormatting>
  <conditionalFormatting sqref="D102">
    <cfRule type="expression" dxfId="9473" priority="814">
      <formula>C101&gt;0</formula>
    </cfRule>
  </conditionalFormatting>
  <conditionalFormatting sqref="I103">
    <cfRule type="expression" dxfId="9472" priority="813">
      <formula>"i11&gt;0"</formula>
    </cfRule>
  </conditionalFormatting>
  <conditionalFormatting sqref="O103">
    <cfRule type="expression" dxfId="9471" priority="812">
      <formula>"o11&gt;0"</formula>
    </cfRule>
  </conditionalFormatting>
  <conditionalFormatting sqref="E102">
    <cfRule type="expression" dxfId="9470" priority="811">
      <formula>E101&gt;0</formula>
    </cfRule>
  </conditionalFormatting>
  <conditionalFormatting sqref="F102">
    <cfRule type="expression" dxfId="9469" priority="810">
      <formula>E101&gt;0</formula>
    </cfRule>
  </conditionalFormatting>
  <conditionalFormatting sqref="E103">
    <cfRule type="expression" dxfId="9468" priority="809">
      <formula>E101&gt;0</formula>
    </cfRule>
  </conditionalFormatting>
  <conditionalFormatting sqref="G102 I102 K102 M102 O102">
    <cfRule type="expression" dxfId="9467" priority="808">
      <formula>G101&gt;0</formula>
    </cfRule>
  </conditionalFormatting>
  <conditionalFormatting sqref="H102 J102 L102 N102 P102">
    <cfRule type="expression" dxfId="9466" priority="807">
      <formula>G101&gt;0</formula>
    </cfRule>
  </conditionalFormatting>
  <conditionalFormatting sqref="C103 G103 I103 K103 M103 O103">
    <cfRule type="expression" dxfId="9465" priority="806">
      <formula>C101&gt;0</formula>
    </cfRule>
  </conditionalFormatting>
  <conditionalFormatting sqref="O104">
    <cfRule type="expression" dxfId="9464" priority="805" stopIfTrue="1">
      <formula>O98&gt;0</formula>
    </cfRule>
  </conditionalFormatting>
  <conditionalFormatting sqref="P104">
    <cfRule type="expression" dxfId="9463" priority="804">
      <formula>O98&gt;0</formula>
    </cfRule>
  </conditionalFormatting>
  <conditionalFormatting sqref="M94 I94 K94 G94">
    <cfRule type="cellIs" dxfId="9462" priority="803" stopIfTrue="1" operator="greaterThan">
      <formula>0</formula>
    </cfRule>
  </conditionalFormatting>
  <conditionalFormatting sqref="N94 F94 H94 J94 L94">
    <cfRule type="expression" dxfId="9461" priority="802" stopIfTrue="1">
      <formula>E94&gt;0</formula>
    </cfRule>
  </conditionalFormatting>
  <conditionalFormatting sqref="O94">
    <cfRule type="expression" dxfId="9460" priority="801" stopIfTrue="1">
      <formula>O88&gt;0</formula>
    </cfRule>
  </conditionalFormatting>
  <conditionalFormatting sqref="P94">
    <cfRule type="expression" dxfId="9459" priority="800">
      <formula>O88&gt;0</formula>
    </cfRule>
  </conditionalFormatting>
  <conditionalFormatting sqref="M94 I94 K94 C94 E94 G94">
    <cfRule type="cellIs" dxfId="9458" priority="799" stopIfTrue="1" operator="greaterThan">
      <formula>0</formula>
    </cfRule>
  </conditionalFormatting>
  <conditionalFormatting sqref="N94 D94 F94 H94 J94 L94">
    <cfRule type="expression" dxfId="9457" priority="798" stopIfTrue="1">
      <formula>C94&gt;0</formula>
    </cfRule>
  </conditionalFormatting>
  <conditionalFormatting sqref="O94">
    <cfRule type="expression" dxfId="9456" priority="797" stopIfTrue="1">
      <formula>O88&gt;0</formula>
    </cfRule>
  </conditionalFormatting>
  <conditionalFormatting sqref="P94">
    <cfRule type="expression" dxfId="9455" priority="796">
      <formula>O88&gt;0</formula>
    </cfRule>
  </conditionalFormatting>
  <conditionalFormatting sqref="I91 C91 E91 K91 M91 O91 G91">
    <cfRule type="cellIs" dxfId="9454" priority="795" stopIfTrue="1" operator="greaterThan">
      <formula>0</formula>
    </cfRule>
  </conditionalFormatting>
  <conditionalFormatting sqref="H91 D91 J91 L91 N91 P91 F91">
    <cfRule type="expression" dxfId="9453" priority="794" stopIfTrue="1">
      <formula>C91&gt;0</formula>
    </cfRule>
  </conditionalFormatting>
  <conditionalFormatting sqref="D93 F93 H93 J93 L93 N93 P93">
    <cfRule type="expression" dxfId="9452" priority="793" stopIfTrue="1">
      <formula>C91&gt;0</formula>
    </cfRule>
  </conditionalFormatting>
  <conditionalFormatting sqref="C92">
    <cfRule type="expression" dxfId="9451" priority="792">
      <formula>C91&gt;0</formula>
    </cfRule>
  </conditionalFormatting>
  <conditionalFormatting sqref="D92">
    <cfRule type="expression" dxfId="9450" priority="791">
      <formula>C91&gt;0</formula>
    </cfRule>
  </conditionalFormatting>
  <conditionalFormatting sqref="I93">
    <cfRule type="expression" dxfId="9449" priority="790">
      <formula>"i11&gt;0"</formula>
    </cfRule>
  </conditionalFormatting>
  <conditionalFormatting sqref="O93">
    <cfRule type="expression" dxfId="9448" priority="789">
      <formula>"o11&gt;0"</formula>
    </cfRule>
  </conditionalFormatting>
  <conditionalFormatting sqref="E92">
    <cfRule type="expression" dxfId="9447" priority="788">
      <formula>E91&gt;0</formula>
    </cfRule>
  </conditionalFormatting>
  <conditionalFormatting sqref="F92">
    <cfRule type="expression" dxfId="9446" priority="787">
      <formula>E91&gt;0</formula>
    </cfRule>
  </conditionalFormatting>
  <conditionalFormatting sqref="E93">
    <cfRule type="expression" dxfId="9445" priority="786">
      <formula>E91&gt;0</formula>
    </cfRule>
  </conditionalFormatting>
  <conditionalFormatting sqref="G92 I92 K92 M92 O92">
    <cfRule type="expression" dxfId="9444" priority="785">
      <formula>G91&gt;0</formula>
    </cfRule>
  </conditionalFormatting>
  <conditionalFormatting sqref="H92 J92 L92 N92 P92">
    <cfRule type="expression" dxfId="9443" priority="784">
      <formula>G91&gt;0</formula>
    </cfRule>
  </conditionalFormatting>
  <conditionalFormatting sqref="C93 G93 I93 K93 M93 O93">
    <cfRule type="expression" dxfId="9442" priority="783">
      <formula>C91&gt;0</formula>
    </cfRule>
  </conditionalFormatting>
  <conditionalFormatting sqref="O94">
    <cfRule type="expression" dxfId="9441" priority="782" stopIfTrue="1">
      <formula>O88&gt;0</formula>
    </cfRule>
  </conditionalFormatting>
  <conditionalFormatting sqref="P94">
    <cfRule type="expression" dxfId="9440" priority="781">
      <formula>O88&gt;0</formula>
    </cfRule>
  </conditionalFormatting>
  <conditionalFormatting sqref="M84 I84 K84 G84">
    <cfRule type="cellIs" dxfId="9439" priority="780" stopIfTrue="1" operator="greaterThan">
      <formula>0</formula>
    </cfRule>
  </conditionalFormatting>
  <conditionalFormatting sqref="N84 F84 H84 J84 L84">
    <cfRule type="expression" dxfId="9438" priority="779" stopIfTrue="1">
      <formula>E84&gt;0</formula>
    </cfRule>
  </conditionalFormatting>
  <conditionalFormatting sqref="O84">
    <cfRule type="expression" dxfId="9437" priority="778" stopIfTrue="1">
      <formula>O78&gt;0</formula>
    </cfRule>
  </conditionalFormatting>
  <conditionalFormatting sqref="P84">
    <cfRule type="expression" dxfId="9436" priority="777">
      <formula>O78&gt;0</formula>
    </cfRule>
  </conditionalFormatting>
  <conditionalFormatting sqref="M84 I84 K84 C84 E84 G84">
    <cfRule type="cellIs" dxfId="9435" priority="776" stopIfTrue="1" operator="greaterThan">
      <formula>0</formula>
    </cfRule>
  </conditionalFormatting>
  <conditionalFormatting sqref="N84 D84 F84 H84 J84 L84">
    <cfRule type="expression" dxfId="9434" priority="775" stopIfTrue="1">
      <formula>C84&gt;0</formula>
    </cfRule>
  </conditionalFormatting>
  <conditionalFormatting sqref="O84">
    <cfRule type="expression" dxfId="9433" priority="774" stopIfTrue="1">
      <formula>O78&gt;0</formula>
    </cfRule>
  </conditionalFormatting>
  <conditionalFormatting sqref="P84">
    <cfRule type="expression" dxfId="9432" priority="773">
      <formula>O78&gt;0</formula>
    </cfRule>
  </conditionalFormatting>
  <conditionalFormatting sqref="I81 C81 E81 K81 M81 O81 G81">
    <cfRule type="cellIs" dxfId="9431" priority="772" stopIfTrue="1" operator="greaterThan">
      <formula>0</formula>
    </cfRule>
  </conditionalFormatting>
  <conditionalFormatting sqref="H81 D81 J81 L81 N81 P81 F81">
    <cfRule type="expression" dxfId="9430" priority="771" stopIfTrue="1">
      <formula>C81&gt;0</formula>
    </cfRule>
  </conditionalFormatting>
  <conditionalFormatting sqref="D83 F83 H83 J83 L83 N83 P83">
    <cfRule type="expression" dxfId="9429" priority="770" stopIfTrue="1">
      <formula>C81&gt;0</formula>
    </cfRule>
  </conditionalFormatting>
  <conditionalFormatting sqref="C82">
    <cfRule type="expression" dxfId="9428" priority="769">
      <formula>C81&gt;0</formula>
    </cfRule>
  </conditionalFormatting>
  <conditionalFormatting sqref="D82">
    <cfRule type="expression" dxfId="9427" priority="768">
      <formula>C81&gt;0</formula>
    </cfRule>
  </conditionalFormatting>
  <conditionalFormatting sqref="I83">
    <cfRule type="expression" dxfId="9426" priority="767">
      <formula>"i11&gt;0"</formula>
    </cfRule>
  </conditionalFormatting>
  <conditionalFormatting sqref="O83">
    <cfRule type="expression" dxfId="9425" priority="766">
      <formula>"o11&gt;0"</formula>
    </cfRule>
  </conditionalFormatting>
  <conditionalFormatting sqref="E82">
    <cfRule type="expression" dxfId="9424" priority="765">
      <formula>E81&gt;0</formula>
    </cfRule>
  </conditionalFormatting>
  <conditionalFormatting sqref="F82">
    <cfRule type="expression" dxfId="9423" priority="764">
      <formula>E81&gt;0</formula>
    </cfRule>
  </conditionalFormatting>
  <conditionalFormatting sqref="E83">
    <cfRule type="expression" dxfId="9422" priority="763">
      <formula>E81&gt;0</formula>
    </cfRule>
  </conditionalFormatting>
  <conditionalFormatting sqref="G82 I82 K82 M82 O82">
    <cfRule type="expression" dxfId="9421" priority="762">
      <formula>G81&gt;0</formula>
    </cfRule>
  </conditionalFormatting>
  <conditionalFormatting sqref="H82 J82 L82 N82 P82">
    <cfRule type="expression" dxfId="9420" priority="761">
      <formula>G81&gt;0</formula>
    </cfRule>
  </conditionalFormatting>
  <conditionalFormatting sqref="C83 G83 I83 K83 M83 O83">
    <cfRule type="expression" dxfId="9419" priority="760">
      <formula>C81&gt;0</formula>
    </cfRule>
  </conditionalFormatting>
  <conditionalFormatting sqref="O84">
    <cfRule type="expression" dxfId="9418" priority="759" stopIfTrue="1">
      <formula>O78&gt;0</formula>
    </cfRule>
  </conditionalFormatting>
  <conditionalFormatting sqref="P84">
    <cfRule type="expression" dxfId="9417" priority="758">
      <formula>O78&gt;0</formula>
    </cfRule>
  </conditionalFormatting>
  <conditionalFormatting sqref="M74 I74 K74 G74">
    <cfRule type="cellIs" dxfId="9416" priority="757" stopIfTrue="1" operator="greaterThan">
      <formula>0</formula>
    </cfRule>
  </conditionalFormatting>
  <conditionalFormatting sqref="N74 F74 H74 J74 L74">
    <cfRule type="expression" dxfId="9415" priority="756" stopIfTrue="1">
      <formula>E74&gt;0</formula>
    </cfRule>
  </conditionalFormatting>
  <conditionalFormatting sqref="O74">
    <cfRule type="expression" dxfId="9414" priority="755" stopIfTrue="1">
      <formula>O68&gt;0</formula>
    </cfRule>
  </conditionalFormatting>
  <conditionalFormatting sqref="P74">
    <cfRule type="expression" dxfId="9413" priority="754">
      <formula>O68&gt;0</formula>
    </cfRule>
  </conditionalFormatting>
  <conditionalFormatting sqref="M74 I74 K74 C74 E74 G74">
    <cfRule type="cellIs" dxfId="9412" priority="753" stopIfTrue="1" operator="greaterThan">
      <formula>0</formula>
    </cfRule>
  </conditionalFormatting>
  <conditionalFormatting sqref="N74 D74 F74 H74 J74 L74">
    <cfRule type="expression" dxfId="9411" priority="752" stopIfTrue="1">
      <formula>C74&gt;0</formula>
    </cfRule>
  </conditionalFormatting>
  <conditionalFormatting sqref="O74">
    <cfRule type="expression" dxfId="9410" priority="751" stopIfTrue="1">
      <formula>O68&gt;0</formula>
    </cfRule>
  </conditionalFormatting>
  <conditionalFormatting sqref="P74">
    <cfRule type="expression" dxfId="9409" priority="750">
      <formula>O68&gt;0</formula>
    </cfRule>
  </conditionalFormatting>
  <conditionalFormatting sqref="I71 C71 E71 K71 M71 O71 G71">
    <cfRule type="cellIs" dxfId="9408" priority="749" stopIfTrue="1" operator="greaterThan">
      <formula>0</formula>
    </cfRule>
  </conditionalFormatting>
  <conditionalFormatting sqref="H71 D71 J71 L71 N71 P71 F71">
    <cfRule type="expression" dxfId="9407" priority="748" stopIfTrue="1">
      <formula>C71&gt;0</formula>
    </cfRule>
  </conditionalFormatting>
  <conditionalFormatting sqref="D73 F73 H73 J73 L73 N73 P73">
    <cfRule type="expression" dxfId="9406" priority="747" stopIfTrue="1">
      <formula>C71&gt;0</formula>
    </cfRule>
  </conditionalFormatting>
  <conditionalFormatting sqref="C72">
    <cfRule type="expression" dxfId="9405" priority="746">
      <formula>C71&gt;0</formula>
    </cfRule>
  </conditionalFormatting>
  <conditionalFormatting sqref="D72">
    <cfRule type="expression" dxfId="9404" priority="745">
      <formula>C71&gt;0</formula>
    </cfRule>
  </conditionalFormatting>
  <conditionalFormatting sqref="I73">
    <cfRule type="expression" dxfId="9403" priority="744">
      <formula>"i11&gt;0"</formula>
    </cfRule>
  </conditionalFormatting>
  <conditionalFormatting sqref="O73">
    <cfRule type="expression" dxfId="9402" priority="743">
      <formula>"o11&gt;0"</formula>
    </cfRule>
  </conditionalFormatting>
  <conditionalFormatting sqref="E72">
    <cfRule type="expression" dxfId="9401" priority="742">
      <formula>E71&gt;0</formula>
    </cfRule>
  </conditionalFormatting>
  <conditionalFormatting sqref="F72">
    <cfRule type="expression" dxfId="9400" priority="741">
      <formula>E71&gt;0</formula>
    </cfRule>
  </conditionalFormatting>
  <conditionalFormatting sqref="E73">
    <cfRule type="expression" dxfId="9399" priority="740">
      <formula>E71&gt;0</formula>
    </cfRule>
  </conditionalFormatting>
  <conditionalFormatting sqref="G72 I72 K72 M72 O72">
    <cfRule type="expression" dxfId="9398" priority="739">
      <formula>G71&gt;0</formula>
    </cfRule>
  </conditionalFormatting>
  <conditionalFormatting sqref="H72 J72 L72 N72 P72">
    <cfRule type="expression" dxfId="9397" priority="738">
      <formula>G71&gt;0</formula>
    </cfRule>
  </conditionalFormatting>
  <conditionalFormatting sqref="C73 G73 I73 K73 M73 O73">
    <cfRule type="expression" dxfId="9396" priority="737">
      <formula>C71&gt;0</formula>
    </cfRule>
  </conditionalFormatting>
  <conditionalFormatting sqref="O74">
    <cfRule type="expression" dxfId="9395" priority="736" stopIfTrue="1">
      <formula>O68&gt;0</formula>
    </cfRule>
  </conditionalFormatting>
  <conditionalFormatting sqref="P74">
    <cfRule type="expression" dxfId="9394" priority="735">
      <formula>O68&gt;0</formula>
    </cfRule>
  </conditionalFormatting>
  <conditionalFormatting sqref="M64 I64 K64 G64">
    <cfRule type="cellIs" dxfId="9393" priority="734" stopIfTrue="1" operator="greaterThan">
      <formula>0</formula>
    </cfRule>
  </conditionalFormatting>
  <conditionalFormatting sqref="N64 F64 H64 J64 L64">
    <cfRule type="expression" dxfId="9392" priority="733" stopIfTrue="1">
      <formula>E64&gt;0</formula>
    </cfRule>
  </conditionalFormatting>
  <conditionalFormatting sqref="O64">
    <cfRule type="expression" dxfId="9391" priority="732" stopIfTrue="1">
      <formula>O58&gt;0</formula>
    </cfRule>
  </conditionalFormatting>
  <conditionalFormatting sqref="P64">
    <cfRule type="expression" dxfId="9390" priority="731">
      <formula>O58&gt;0</formula>
    </cfRule>
  </conditionalFormatting>
  <conditionalFormatting sqref="M64 I64 K64 C64 E64 G64">
    <cfRule type="cellIs" dxfId="9389" priority="730" stopIfTrue="1" operator="greaterThan">
      <formula>0</formula>
    </cfRule>
  </conditionalFormatting>
  <conditionalFormatting sqref="N64 D64 F64 H64 J64 L64">
    <cfRule type="expression" dxfId="9388" priority="729" stopIfTrue="1">
      <formula>C64&gt;0</formula>
    </cfRule>
  </conditionalFormatting>
  <conditionalFormatting sqref="O64">
    <cfRule type="expression" dxfId="9387" priority="728" stopIfTrue="1">
      <formula>O58&gt;0</formula>
    </cfRule>
  </conditionalFormatting>
  <conditionalFormatting sqref="P64">
    <cfRule type="expression" dxfId="9386" priority="727">
      <formula>O58&gt;0</formula>
    </cfRule>
  </conditionalFormatting>
  <conditionalFormatting sqref="I61 C61 E61 K61 M61 O61 G61">
    <cfRule type="cellIs" dxfId="9385" priority="726" stopIfTrue="1" operator="greaterThan">
      <formula>0</formula>
    </cfRule>
  </conditionalFormatting>
  <conditionalFormatting sqref="H61 D61 J61 L61 N61 P61 F61">
    <cfRule type="expression" dxfId="9384" priority="725" stopIfTrue="1">
      <formula>C61&gt;0</formula>
    </cfRule>
  </conditionalFormatting>
  <conditionalFormatting sqref="D63 F63 H63 J63 L63 N63 P63">
    <cfRule type="expression" dxfId="9383" priority="724" stopIfTrue="1">
      <formula>C61&gt;0</formula>
    </cfRule>
  </conditionalFormatting>
  <conditionalFormatting sqref="C62">
    <cfRule type="expression" dxfId="9382" priority="723">
      <formula>C61&gt;0</formula>
    </cfRule>
  </conditionalFormatting>
  <conditionalFormatting sqref="D62">
    <cfRule type="expression" dxfId="9381" priority="722">
      <formula>C61&gt;0</formula>
    </cfRule>
  </conditionalFormatting>
  <conditionalFormatting sqref="I63">
    <cfRule type="expression" dxfId="9380" priority="721">
      <formula>"i11&gt;0"</formula>
    </cfRule>
  </conditionalFormatting>
  <conditionalFormatting sqref="O63">
    <cfRule type="expression" dxfId="9379" priority="720">
      <formula>"o11&gt;0"</formula>
    </cfRule>
  </conditionalFormatting>
  <conditionalFormatting sqref="E62">
    <cfRule type="expression" dxfId="9378" priority="719">
      <formula>E61&gt;0</formula>
    </cfRule>
  </conditionalFormatting>
  <conditionalFormatting sqref="F62">
    <cfRule type="expression" dxfId="9377" priority="718">
      <formula>E61&gt;0</formula>
    </cfRule>
  </conditionalFormatting>
  <conditionalFormatting sqref="E63">
    <cfRule type="expression" dxfId="9376" priority="717">
      <formula>E61&gt;0</formula>
    </cfRule>
  </conditionalFormatting>
  <conditionalFormatting sqref="G62 I62 K62 M62 O62">
    <cfRule type="expression" dxfId="9375" priority="716">
      <formula>G61&gt;0</formula>
    </cfRule>
  </conditionalFormatting>
  <conditionalFormatting sqref="H62 J62 L62 N62 P62">
    <cfRule type="expression" dxfId="9374" priority="715">
      <formula>G61&gt;0</formula>
    </cfRule>
  </conditionalFormatting>
  <conditionalFormatting sqref="C63 G63 I63 K63 M63 O63">
    <cfRule type="expression" dxfId="9373" priority="714">
      <formula>C61&gt;0</formula>
    </cfRule>
  </conditionalFormatting>
  <conditionalFormatting sqref="O64">
    <cfRule type="expression" dxfId="9372" priority="713" stopIfTrue="1">
      <formula>O58&gt;0</formula>
    </cfRule>
  </conditionalFormatting>
  <conditionalFormatting sqref="P64">
    <cfRule type="expression" dxfId="9371" priority="712">
      <formula>O58&gt;0</formula>
    </cfRule>
  </conditionalFormatting>
  <conditionalFormatting sqref="M54 I54 K54 G54">
    <cfRule type="cellIs" dxfId="9370" priority="711" stopIfTrue="1" operator="greaterThan">
      <formula>0</formula>
    </cfRule>
  </conditionalFormatting>
  <conditionalFormatting sqref="N54 F54 H54 J54 L54">
    <cfRule type="expression" dxfId="9369" priority="710" stopIfTrue="1">
      <formula>E54&gt;0</formula>
    </cfRule>
  </conditionalFormatting>
  <conditionalFormatting sqref="O54">
    <cfRule type="expression" dxfId="9368" priority="709" stopIfTrue="1">
      <formula>O48&gt;0</formula>
    </cfRule>
  </conditionalFormatting>
  <conditionalFormatting sqref="P54">
    <cfRule type="expression" dxfId="9367" priority="708">
      <formula>O48&gt;0</formula>
    </cfRule>
  </conditionalFormatting>
  <conditionalFormatting sqref="M54 I54 K54 C54 E54 G54">
    <cfRule type="cellIs" dxfId="9366" priority="707" stopIfTrue="1" operator="greaterThan">
      <formula>0</formula>
    </cfRule>
  </conditionalFormatting>
  <conditionalFormatting sqref="N54 D54 F54 H54 J54 L54">
    <cfRule type="expression" dxfId="9365" priority="706" stopIfTrue="1">
      <formula>C54&gt;0</formula>
    </cfRule>
  </conditionalFormatting>
  <conditionalFormatting sqref="O54">
    <cfRule type="expression" dxfId="9364" priority="705" stopIfTrue="1">
      <formula>O48&gt;0</formula>
    </cfRule>
  </conditionalFormatting>
  <conditionalFormatting sqref="P54">
    <cfRule type="expression" dxfId="9363" priority="704">
      <formula>O48&gt;0</formula>
    </cfRule>
  </conditionalFormatting>
  <conditionalFormatting sqref="I51 C51 E51 K51 M51 O51 G51">
    <cfRule type="cellIs" dxfId="9362" priority="703" stopIfTrue="1" operator="greaterThan">
      <formula>0</formula>
    </cfRule>
  </conditionalFormatting>
  <conditionalFormatting sqref="H51 D51 J51 L51 N51 P51 F51">
    <cfRule type="expression" dxfId="9361" priority="702" stopIfTrue="1">
      <formula>C51&gt;0</formula>
    </cfRule>
  </conditionalFormatting>
  <conditionalFormatting sqref="D53 F53 H53 J53 L53 N53 P53">
    <cfRule type="expression" dxfId="9360" priority="701" stopIfTrue="1">
      <formula>C51&gt;0</formula>
    </cfRule>
  </conditionalFormatting>
  <conditionalFormatting sqref="C52">
    <cfRule type="expression" dxfId="9359" priority="700">
      <formula>C51&gt;0</formula>
    </cfRule>
  </conditionalFormatting>
  <conditionalFormatting sqref="D52">
    <cfRule type="expression" dxfId="9358" priority="699">
      <formula>C51&gt;0</formula>
    </cfRule>
  </conditionalFormatting>
  <conditionalFormatting sqref="I53">
    <cfRule type="expression" dxfId="9357" priority="698">
      <formula>"i11&gt;0"</formula>
    </cfRule>
  </conditionalFormatting>
  <conditionalFormatting sqref="O53">
    <cfRule type="expression" dxfId="9356" priority="697">
      <formula>"o11&gt;0"</formula>
    </cfRule>
  </conditionalFormatting>
  <conditionalFormatting sqref="E52">
    <cfRule type="expression" dxfId="9355" priority="696">
      <formula>E51&gt;0</formula>
    </cfRule>
  </conditionalFormatting>
  <conditionalFormatting sqref="F52">
    <cfRule type="expression" dxfId="9354" priority="695">
      <formula>E51&gt;0</formula>
    </cfRule>
  </conditionalFormatting>
  <conditionalFormatting sqref="E53">
    <cfRule type="expression" dxfId="9353" priority="694">
      <formula>E51&gt;0</formula>
    </cfRule>
  </conditionalFormatting>
  <conditionalFormatting sqref="G52 I52 K52 M52 O52">
    <cfRule type="expression" dxfId="9352" priority="693">
      <formula>G51&gt;0</formula>
    </cfRule>
  </conditionalFormatting>
  <conditionalFormatting sqref="H52 J52 L52 N52 P52">
    <cfRule type="expression" dxfId="9351" priority="692">
      <formula>G51&gt;0</formula>
    </cfRule>
  </conditionalFormatting>
  <conditionalFormatting sqref="C53 G53 I53 K53 M53 O53">
    <cfRule type="expression" dxfId="9350" priority="691">
      <formula>C51&gt;0</formula>
    </cfRule>
  </conditionalFormatting>
  <conditionalFormatting sqref="O54">
    <cfRule type="expression" dxfId="9349" priority="690" stopIfTrue="1">
      <formula>O48&gt;0</formula>
    </cfRule>
  </conditionalFormatting>
  <conditionalFormatting sqref="P54">
    <cfRule type="expression" dxfId="9348" priority="689">
      <formula>O48&gt;0</formula>
    </cfRule>
  </conditionalFormatting>
  <conditionalFormatting sqref="M44 I44 K44 G44">
    <cfRule type="cellIs" dxfId="9347" priority="688" stopIfTrue="1" operator="greaterThan">
      <formula>0</formula>
    </cfRule>
  </conditionalFormatting>
  <conditionalFormatting sqref="N44 F44 H44 J44 L44">
    <cfRule type="expression" dxfId="9346" priority="687" stopIfTrue="1">
      <formula>E44&gt;0</formula>
    </cfRule>
  </conditionalFormatting>
  <conditionalFormatting sqref="O44">
    <cfRule type="expression" dxfId="9345" priority="686" stopIfTrue="1">
      <formula>O38&gt;0</formula>
    </cfRule>
  </conditionalFormatting>
  <conditionalFormatting sqref="P44">
    <cfRule type="expression" dxfId="9344" priority="685">
      <formula>O38&gt;0</formula>
    </cfRule>
  </conditionalFormatting>
  <conditionalFormatting sqref="M44 I44 K44 C44 E44 G44">
    <cfRule type="cellIs" dxfId="9343" priority="684" stopIfTrue="1" operator="greaterThan">
      <formula>0</formula>
    </cfRule>
  </conditionalFormatting>
  <conditionalFormatting sqref="N44 D44 F44 H44 J44 L44">
    <cfRule type="expression" dxfId="9342" priority="683" stopIfTrue="1">
      <formula>C44&gt;0</formula>
    </cfRule>
  </conditionalFormatting>
  <conditionalFormatting sqref="O44">
    <cfRule type="expression" dxfId="9341" priority="682" stopIfTrue="1">
      <formula>O38&gt;0</formula>
    </cfRule>
  </conditionalFormatting>
  <conditionalFormatting sqref="P44">
    <cfRule type="expression" dxfId="9340" priority="681">
      <formula>O38&gt;0</formula>
    </cfRule>
  </conditionalFormatting>
  <conditionalFormatting sqref="I41 C41 E41 K41 M41 O41 G41">
    <cfRule type="cellIs" dxfId="9339" priority="680" stopIfTrue="1" operator="greaterThan">
      <formula>0</formula>
    </cfRule>
  </conditionalFormatting>
  <conditionalFormatting sqref="H41 D41 J41 L41 N41 P41 F41">
    <cfRule type="expression" dxfId="9338" priority="679" stopIfTrue="1">
      <formula>C41&gt;0</formula>
    </cfRule>
  </conditionalFormatting>
  <conditionalFormatting sqref="D43 F43 H43 J43 L43 N43 P43">
    <cfRule type="expression" dxfId="9337" priority="678" stopIfTrue="1">
      <formula>C41&gt;0</formula>
    </cfRule>
  </conditionalFormatting>
  <conditionalFormatting sqref="C42">
    <cfRule type="expression" dxfId="9336" priority="677">
      <formula>C41&gt;0</formula>
    </cfRule>
  </conditionalFormatting>
  <conditionalFormatting sqref="D42">
    <cfRule type="expression" dxfId="9335" priority="676">
      <formula>C41&gt;0</formula>
    </cfRule>
  </conditionalFormatting>
  <conditionalFormatting sqref="I43">
    <cfRule type="expression" dxfId="9334" priority="675">
      <formula>"i11&gt;0"</formula>
    </cfRule>
  </conditionalFormatting>
  <conditionalFormatting sqref="O43">
    <cfRule type="expression" dxfId="9333" priority="674">
      <formula>"o11&gt;0"</formula>
    </cfRule>
  </conditionalFormatting>
  <conditionalFormatting sqref="E42">
    <cfRule type="expression" dxfId="9332" priority="673">
      <formula>E41&gt;0</formula>
    </cfRule>
  </conditionalFormatting>
  <conditionalFormatting sqref="F42">
    <cfRule type="expression" dxfId="9331" priority="672">
      <formula>E41&gt;0</formula>
    </cfRule>
  </conditionalFormatting>
  <conditionalFormatting sqref="E43">
    <cfRule type="expression" dxfId="9330" priority="671">
      <formula>E41&gt;0</formula>
    </cfRule>
  </conditionalFormatting>
  <conditionalFormatting sqref="G42 I42 K42 M42 O42">
    <cfRule type="expression" dxfId="9329" priority="670">
      <formula>G41&gt;0</formula>
    </cfRule>
  </conditionalFormatting>
  <conditionalFormatting sqref="H42 J42 L42 N42 P42">
    <cfRule type="expression" dxfId="9328" priority="669">
      <formula>G41&gt;0</formula>
    </cfRule>
  </conditionalFormatting>
  <conditionalFormatting sqref="C43 G43 I43 K43 M43 O43">
    <cfRule type="expression" dxfId="9327" priority="668">
      <formula>C41&gt;0</formula>
    </cfRule>
  </conditionalFormatting>
  <conditionalFormatting sqref="O44">
    <cfRule type="expression" dxfId="9326" priority="667" stopIfTrue="1">
      <formula>O38&gt;0</formula>
    </cfRule>
  </conditionalFormatting>
  <conditionalFormatting sqref="P44">
    <cfRule type="expression" dxfId="9325" priority="666">
      <formula>O38&gt;0</formula>
    </cfRule>
  </conditionalFormatting>
  <conditionalFormatting sqref="M34 I34 K34 G34">
    <cfRule type="cellIs" dxfId="9324" priority="665" stopIfTrue="1" operator="greaterThan">
      <formula>0</formula>
    </cfRule>
  </conditionalFormatting>
  <conditionalFormatting sqref="N34 F34 H34 J34 L34">
    <cfRule type="expression" dxfId="9323" priority="664" stopIfTrue="1">
      <formula>E34&gt;0</formula>
    </cfRule>
  </conditionalFormatting>
  <conditionalFormatting sqref="O34">
    <cfRule type="expression" dxfId="9322" priority="663" stopIfTrue="1">
      <formula>O28&gt;0</formula>
    </cfRule>
  </conditionalFormatting>
  <conditionalFormatting sqref="P34">
    <cfRule type="expression" dxfId="9321" priority="662">
      <formula>O28&gt;0</formula>
    </cfRule>
  </conditionalFormatting>
  <conditionalFormatting sqref="M34 I34 K34 C34 E34 G34">
    <cfRule type="cellIs" dxfId="9320" priority="661" stopIfTrue="1" operator="greaterThan">
      <formula>0</formula>
    </cfRule>
  </conditionalFormatting>
  <conditionalFormatting sqref="N34 D34 F34 H34 J34 L34">
    <cfRule type="expression" dxfId="9319" priority="660" stopIfTrue="1">
      <formula>C34&gt;0</formula>
    </cfRule>
  </conditionalFormatting>
  <conditionalFormatting sqref="O34">
    <cfRule type="expression" dxfId="9318" priority="659" stopIfTrue="1">
      <formula>O28&gt;0</formula>
    </cfRule>
  </conditionalFormatting>
  <conditionalFormatting sqref="P34">
    <cfRule type="expression" dxfId="9317" priority="658">
      <formula>O28&gt;0</formula>
    </cfRule>
  </conditionalFormatting>
  <conditionalFormatting sqref="I31 C31 E31 K31 M31 O31 G31">
    <cfRule type="cellIs" dxfId="9316" priority="657" stopIfTrue="1" operator="greaterThan">
      <formula>0</formula>
    </cfRule>
  </conditionalFormatting>
  <conditionalFormatting sqref="H31 D31 J31 L31 N31 P31 F31">
    <cfRule type="expression" dxfId="9315" priority="656" stopIfTrue="1">
      <formula>C31&gt;0</formula>
    </cfRule>
  </conditionalFormatting>
  <conditionalFormatting sqref="D33 F33 H33 J33 L33 N33 P33">
    <cfRule type="expression" dxfId="9314" priority="655" stopIfTrue="1">
      <formula>C31&gt;0</formula>
    </cfRule>
  </conditionalFormatting>
  <conditionalFormatting sqref="C32">
    <cfRule type="expression" dxfId="9313" priority="654">
      <formula>C31&gt;0</formula>
    </cfRule>
  </conditionalFormatting>
  <conditionalFormatting sqref="D32">
    <cfRule type="expression" dxfId="9312" priority="653">
      <formula>C31&gt;0</formula>
    </cfRule>
  </conditionalFormatting>
  <conditionalFormatting sqref="I33">
    <cfRule type="expression" dxfId="9311" priority="652">
      <formula>"i11&gt;0"</formula>
    </cfRule>
  </conditionalFormatting>
  <conditionalFormatting sqref="O33">
    <cfRule type="expression" dxfId="9310" priority="651">
      <formula>"o11&gt;0"</formula>
    </cfRule>
  </conditionalFormatting>
  <conditionalFormatting sqref="E32">
    <cfRule type="expression" dxfId="9309" priority="650">
      <formula>E31&gt;0</formula>
    </cfRule>
  </conditionalFormatting>
  <conditionalFormatting sqref="F32">
    <cfRule type="expression" dxfId="9308" priority="649">
      <formula>E31&gt;0</formula>
    </cfRule>
  </conditionalFormatting>
  <conditionalFormatting sqref="E33">
    <cfRule type="expression" dxfId="9307" priority="648">
      <formula>E31&gt;0</formula>
    </cfRule>
  </conditionalFormatting>
  <conditionalFormatting sqref="G32 I32 K32 M32 O32">
    <cfRule type="expression" dxfId="9306" priority="647">
      <formula>G31&gt;0</formula>
    </cfRule>
  </conditionalFormatting>
  <conditionalFormatting sqref="H32 J32 L32 N32 P32">
    <cfRule type="expression" dxfId="9305" priority="646">
      <formula>G31&gt;0</formula>
    </cfRule>
  </conditionalFormatting>
  <conditionalFormatting sqref="C33 G33 I33 K33 M33 O33">
    <cfRule type="expression" dxfId="9304" priority="645">
      <formula>C31&gt;0</formula>
    </cfRule>
  </conditionalFormatting>
  <conditionalFormatting sqref="O34">
    <cfRule type="expression" dxfId="9303" priority="644" stopIfTrue="1">
      <formula>O28&gt;0</formula>
    </cfRule>
  </conditionalFormatting>
  <conditionalFormatting sqref="P34">
    <cfRule type="expression" dxfId="9302" priority="643">
      <formula>O28&gt;0</formula>
    </cfRule>
  </conditionalFormatting>
  <conditionalFormatting sqref="M24 I24 K24 G24">
    <cfRule type="cellIs" dxfId="9301" priority="642" stopIfTrue="1" operator="greaterThan">
      <formula>0</formula>
    </cfRule>
  </conditionalFormatting>
  <conditionalFormatting sqref="N24 F24 H24 J24 L24">
    <cfRule type="expression" dxfId="9300" priority="641" stopIfTrue="1">
      <formula>E24&gt;0</formula>
    </cfRule>
  </conditionalFormatting>
  <conditionalFormatting sqref="O24">
    <cfRule type="expression" dxfId="9299" priority="640" stopIfTrue="1">
      <formula>O18&gt;0</formula>
    </cfRule>
  </conditionalFormatting>
  <conditionalFormatting sqref="M24 I24 K24 C24 E24 G24">
    <cfRule type="cellIs" dxfId="9298" priority="638" stopIfTrue="1" operator="greaterThan">
      <formula>0</formula>
    </cfRule>
  </conditionalFormatting>
  <conditionalFormatting sqref="N24 D24 F24 H24 J24 L24">
    <cfRule type="expression" dxfId="9297" priority="637" stopIfTrue="1">
      <formula>C24&gt;0</formula>
    </cfRule>
  </conditionalFormatting>
  <conditionalFormatting sqref="O24">
    <cfRule type="expression" dxfId="9296" priority="636" stopIfTrue="1">
      <formula>O18&gt;0</formula>
    </cfRule>
  </conditionalFormatting>
  <conditionalFormatting sqref="I21 C21 E21 K21 M21 O21 G21">
    <cfRule type="cellIs" dxfId="9295" priority="634" stopIfTrue="1" operator="greaterThan">
      <formula>0</formula>
    </cfRule>
  </conditionalFormatting>
  <conditionalFormatting sqref="H21 D21 J21 L21 N21 P21 F21">
    <cfRule type="expression" dxfId="9294" priority="633" stopIfTrue="1">
      <formula>C21&gt;0</formula>
    </cfRule>
  </conditionalFormatting>
  <conditionalFormatting sqref="D23 F23 H23 J23 L23 N23 P23">
    <cfRule type="expression" dxfId="9293" priority="632" stopIfTrue="1">
      <formula>C21&gt;0</formula>
    </cfRule>
  </conditionalFormatting>
  <conditionalFormatting sqref="C22">
    <cfRule type="expression" dxfId="9292" priority="631">
      <formula>C21&gt;0</formula>
    </cfRule>
  </conditionalFormatting>
  <conditionalFormatting sqref="D22">
    <cfRule type="expression" dxfId="9291" priority="630">
      <formula>C21&gt;0</formula>
    </cfRule>
  </conditionalFormatting>
  <conditionalFormatting sqref="I23">
    <cfRule type="expression" dxfId="9290" priority="629">
      <formula>"i11&gt;0"</formula>
    </cfRule>
  </conditionalFormatting>
  <conditionalFormatting sqref="O23">
    <cfRule type="expression" dxfId="9289" priority="628">
      <formula>"o11&gt;0"</formula>
    </cfRule>
  </conditionalFormatting>
  <conditionalFormatting sqref="E22">
    <cfRule type="expression" dxfId="9288" priority="627">
      <formula>E21&gt;0</formula>
    </cfRule>
  </conditionalFormatting>
  <conditionalFormatting sqref="F22">
    <cfRule type="expression" dxfId="9287" priority="626">
      <formula>E21&gt;0</formula>
    </cfRule>
  </conditionalFormatting>
  <conditionalFormatting sqref="E23">
    <cfRule type="expression" dxfId="9286" priority="625">
      <formula>E21&gt;0</formula>
    </cfRule>
  </conditionalFormatting>
  <conditionalFormatting sqref="G22 I22 K22 M22 O22">
    <cfRule type="expression" dxfId="9285" priority="624">
      <formula>G21&gt;0</formula>
    </cfRule>
  </conditionalFormatting>
  <conditionalFormatting sqref="H22 J22 L22 N22 P22">
    <cfRule type="expression" dxfId="9284" priority="623">
      <formula>G21&gt;0</formula>
    </cfRule>
  </conditionalFormatting>
  <conditionalFormatting sqref="C23 G23 I23 K23 M23 O23">
    <cfRule type="expression" dxfId="9283" priority="622">
      <formula>C21&gt;0</formula>
    </cfRule>
  </conditionalFormatting>
  <conditionalFormatting sqref="O24">
    <cfRule type="expression" dxfId="9282" priority="621" stopIfTrue="1">
      <formula>O18&gt;0</formula>
    </cfRule>
  </conditionalFormatting>
  <conditionalFormatting sqref="M14 I14 K14 G14">
    <cfRule type="cellIs" dxfId="9281" priority="619" stopIfTrue="1" operator="greaterThan">
      <formula>0</formula>
    </cfRule>
  </conditionalFormatting>
  <conditionalFormatting sqref="N14 F14 H14 J14 L14">
    <cfRule type="expression" dxfId="9280" priority="618" stopIfTrue="1">
      <formula>E14&gt;0</formula>
    </cfRule>
  </conditionalFormatting>
  <conditionalFormatting sqref="O14">
    <cfRule type="expression" dxfId="9279" priority="617" stopIfTrue="1">
      <formula>O8&gt;0</formula>
    </cfRule>
  </conditionalFormatting>
  <conditionalFormatting sqref="M14 I14 K14 C14 E14 G14">
    <cfRule type="cellIs" dxfId="9278" priority="615" stopIfTrue="1" operator="greaterThan">
      <formula>0</formula>
    </cfRule>
  </conditionalFormatting>
  <conditionalFormatting sqref="N14 D14 F14 H14 J14 L14">
    <cfRule type="expression" dxfId="9277" priority="614" stopIfTrue="1">
      <formula>C14&gt;0</formula>
    </cfRule>
  </conditionalFormatting>
  <conditionalFormatting sqref="O14">
    <cfRule type="expression" dxfId="9276" priority="613" stopIfTrue="1">
      <formula>O8&gt;0</formula>
    </cfRule>
  </conditionalFormatting>
  <conditionalFormatting sqref="I11 C11 E11 K11 M11 O11 G11">
    <cfRule type="cellIs" dxfId="9275" priority="611" stopIfTrue="1" operator="greaterThan">
      <formula>0</formula>
    </cfRule>
  </conditionalFormatting>
  <conditionalFormatting sqref="H11 D11 J11 L11 N11 P11 F11">
    <cfRule type="expression" dxfId="9274" priority="610" stopIfTrue="1">
      <formula>C11&gt;0</formula>
    </cfRule>
  </conditionalFormatting>
  <conditionalFormatting sqref="D13 F13 H13 J13 L13 N13 P13">
    <cfRule type="expression" dxfId="9273" priority="609" stopIfTrue="1">
      <formula>C11&gt;0</formula>
    </cfRule>
  </conditionalFormatting>
  <conditionalFormatting sqref="C12">
    <cfRule type="expression" dxfId="9272" priority="608">
      <formula>C11&gt;0</formula>
    </cfRule>
  </conditionalFormatting>
  <conditionalFormatting sqref="D12">
    <cfRule type="expression" dxfId="9271" priority="607">
      <formula>C11&gt;0</formula>
    </cfRule>
  </conditionalFormatting>
  <conditionalFormatting sqref="I13">
    <cfRule type="expression" dxfId="9270" priority="606">
      <formula>"i11&gt;0"</formula>
    </cfRule>
  </conditionalFormatting>
  <conditionalFormatting sqref="O13">
    <cfRule type="expression" dxfId="9269" priority="605">
      <formula>"o11&gt;0"</formula>
    </cfRule>
  </conditionalFormatting>
  <conditionalFormatting sqref="E12">
    <cfRule type="expression" dxfId="9268" priority="604">
      <formula>E11&gt;0</formula>
    </cfRule>
  </conditionalFormatting>
  <conditionalFormatting sqref="F12">
    <cfRule type="expression" dxfId="9267" priority="603">
      <formula>E11&gt;0</formula>
    </cfRule>
  </conditionalFormatting>
  <conditionalFormatting sqref="E13">
    <cfRule type="expression" dxfId="9266" priority="602">
      <formula>E11&gt;0</formula>
    </cfRule>
  </conditionalFormatting>
  <conditionalFormatting sqref="G12 I12 K12 M12 O12">
    <cfRule type="expression" dxfId="9265" priority="601">
      <formula>G11&gt;0</formula>
    </cfRule>
  </conditionalFormatting>
  <conditionalFormatting sqref="H12 J12 L12 N12 P12">
    <cfRule type="expression" dxfId="9264" priority="600">
      <formula>G11&gt;0</formula>
    </cfRule>
  </conditionalFormatting>
  <conditionalFormatting sqref="C13 G13 I13 K13 M13 O13">
    <cfRule type="expression" dxfId="9263" priority="599">
      <formula>C11&gt;0</formula>
    </cfRule>
  </conditionalFormatting>
  <conditionalFormatting sqref="O14">
    <cfRule type="expression" dxfId="9262" priority="598" stopIfTrue="1">
      <formula>O8&gt;0</formula>
    </cfRule>
  </conditionalFormatting>
  <conditionalFormatting sqref="M164 C164 E164 G164 I164 K164">
    <cfRule type="cellIs" dxfId="9261" priority="596" stopIfTrue="1" operator="greaterThan">
      <formula>0</formula>
    </cfRule>
  </conditionalFormatting>
  <conditionalFormatting sqref="N164 D164 F164 H164 J164 L164">
    <cfRule type="expression" dxfId="9260" priority="595" stopIfTrue="1">
      <formula>C164&gt;0</formula>
    </cfRule>
  </conditionalFormatting>
  <conditionalFormatting sqref="O164">
    <cfRule type="expression" dxfId="9259" priority="594" stopIfTrue="1">
      <formula>O158&gt;0</formula>
    </cfRule>
  </conditionalFormatting>
  <conditionalFormatting sqref="P164">
    <cfRule type="expression" dxfId="9258" priority="593">
      <formula>O158&gt;0</formula>
    </cfRule>
  </conditionalFormatting>
  <conditionalFormatting sqref="O164">
    <cfRule type="expression" dxfId="9257" priority="592" stopIfTrue="1">
      <formula>O158&gt;0</formula>
    </cfRule>
  </conditionalFormatting>
  <conditionalFormatting sqref="I161 C161 E161 K161 M161 O161 G161">
    <cfRule type="cellIs" dxfId="9256" priority="591" stopIfTrue="1" operator="greaterThan">
      <formula>0</formula>
    </cfRule>
  </conditionalFormatting>
  <conditionalFormatting sqref="H161 D161 J161 L161 N161 P161 F161">
    <cfRule type="expression" dxfId="9255" priority="590" stopIfTrue="1">
      <formula>C161&gt;0</formula>
    </cfRule>
  </conditionalFormatting>
  <conditionalFormatting sqref="D163 F163 H163 J163 L163 N163 P163">
    <cfRule type="expression" dxfId="9254" priority="589" stopIfTrue="1">
      <formula>C161&gt;0</formula>
    </cfRule>
  </conditionalFormatting>
  <conditionalFormatting sqref="C162">
    <cfRule type="expression" dxfId="9253" priority="588">
      <formula>C161&gt;0</formula>
    </cfRule>
  </conditionalFormatting>
  <conditionalFormatting sqref="D162">
    <cfRule type="expression" dxfId="9252" priority="587">
      <formula>C161&gt;0</formula>
    </cfRule>
  </conditionalFormatting>
  <conditionalFormatting sqref="I163">
    <cfRule type="expression" dxfId="9251" priority="586">
      <formula>"i11&gt;0"</formula>
    </cfRule>
  </conditionalFormatting>
  <conditionalFormatting sqref="O163">
    <cfRule type="expression" dxfId="9250" priority="585">
      <formula>"o11&gt;0"</formula>
    </cfRule>
  </conditionalFormatting>
  <conditionalFormatting sqref="E162">
    <cfRule type="expression" dxfId="9249" priority="584">
      <formula>E161&gt;0</formula>
    </cfRule>
  </conditionalFormatting>
  <conditionalFormatting sqref="F162">
    <cfRule type="expression" dxfId="9248" priority="583">
      <formula>E161&gt;0</formula>
    </cfRule>
  </conditionalFormatting>
  <conditionalFormatting sqref="E163">
    <cfRule type="expression" dxfId="9247" priority="582">
      <formula>E161&gt;0</formula>
    </cfRule>
  </conditionalFormatting>
  <conditionalFormatting sqref="G162 I162 K162 M162 O162">
    <cfRule type="expression" dxfId="9246" priority="581">
      <formula>G161&gt;0</formula>
    </cfRule>
  </conditionalFormatting>
  <conditionalFormatting sqref="H162 J162 L162 N162 P162">
    <cfRule type="expression" dxfId="9245" priority="580">
      <formula>G161&gt;0</formula>
    </cfRule>
  </conditionalFormatting>
  <conditionalFormatting sqref="C163 G163 I163 K163 M163 O163">
    <cfRule type="expression" dxfId="9244" priority="579">
      <formula>C161&gt;0</formula>
    </cfRule>
  </conditionalFormatting>
  <conditionalFormatting sqref="O164">
    <cfRule type="expression" dxfId="9243" priority="578" stopIfTrue="1">
      <formula>O158&gt;0</formula>
    </cfRule>
  </conditionalFormatting>
  <conditionalFormatting sqref="P164">
    <cfRule type="expression" dxfId="9242" priority="577">
      <formula>O158&gt;0</formula>
    </cfRule>
  </conditionalFormatting>
  <conditionalFormatting sqref="M164 I164 K164 G164">
    <cfRule type="cellIs" dxfId="9241" priority="576" stopIfTrue="1" operator="greaterThan">
      <formula>0</formula>
    </cfRule>
  </conditionalFormatting>
  <conditionalFormatting sqref="N164 F164 H164 J164 L164">
    <cfRule type="expression" dxfId="9240" priority="575" stopIfTrue="1">
      <formula>E164&gt;0</formula>
    </cfRule>
  </conditionalFormatting>
  <conditionalFormatting sqref="O164">
    <cfRule type="expression" dxfId="9239" priority="574" stopIfTrue="1">
      <formula>O158&gt;0</formula>
    </cfRule>
  </conditionalFormatting>
  <conditionalFormatting sqref="P164">
    <cfRule type="expression" dxfId="9238" priority="573">
      <formula>O158&gt;0</formula>
    </cfRule>
  </conditionalFormatting>
  <conditionalFormatting sqref="M164 I164 K164 C164 E164 G164">
    <cfRule type="cellIs" dxfId="9237" priority="572" stopIfTrue="1" operator="greaterThan">
      <formula>0</formula>
    </cfRule>
  </conditionalFormatting>
  <conditionalFormatting sqref="N164 D164 F164 H164 J164 L164">
    <cfRule type="expression" dxfId="9236" priority="571" stopIfTrue="1">
      <formula>C164&gt;0</formula>
    </cfRule>
  </conditionalFormatting>
  <conditionalFormatting sqref="O164">
    <cfRule type="expression" dxfId="9235" priority="570" stopIfTrue="1">
      <formula>O158&gt;0</formula>
    </cfRule>
  </conditionalFormatting>
  <conditionalFormatting sqref="P164">
    <cfRule type="expression" dxfId="9234" priority="569">
      <formula>O158&gt;0</formula>
    </cfRule>
  </conditionalFormatting>
  <conditionalFormatting sqref="I161 C161 E161 K161 M161 O161 G161">
    <cfRule type="cellIs" dxfId="9233" priority="568" stopIfTrue="1" operator="greaterThan">
      <formula>0</formula>
    </cfRule>
  </conditionalFormatting>
  <conditionalFormatting sqref="H161 D161 J161 L161 N161 P161 F161">
    <cfRule type="expression" dxfId="9232" priority="567" stopIfTrue="1">
      <formula>C161&gt;0</formula>
    </cfRule>
  </conditionalFormatting>
  <conditionalFormatting sqref="D163 F163 H163 J163 L163 N163 P163">
    <cfRule type="expression" dxfId="9231" priority="566" stopIfTrue="1">
      <formula>C161&gt;0</formula>
    </cfRule>
  </conditionalFormatting>
  <conditionalFormatting sqref="C162">
    <cfRule type="expression" dxfId="9230" priority="565">
      <formula>C161&gt;0</formula>
    </cfRule>
  </conditionalFormatting>
  <conditionalFormatting sqref="D162">
    <cfRule type="expression" dxfId="9229" priority="564">
      <formula>C161&gt;0</formula>
    </cfRule>
  </conditionalFormatting>
  <conditionalFormatting sqref="I163">
    <cfRule type="expression" dxfId="9228" priority="563">
      <formula>"i11&gt;0"</formula>
    </cfRule>
  </conditionalFormatting>
  <conditionalFormatting sqref="O163">
    <cfRule type="expression" dxfId="9227" priority="562">
      <formula>"o11&gt;0"</formula>
    </cfRule>
  </conditionalFormatting>
  <conditionalFormatting sqref="E162">
    <cfRule type="expression" dxfId="9226" priority="561">
      <formula>E161&gt;0</formula>
    </cfRule>
  </conditionalFormatting>
  <conditionalFormatting sqref="F162">
    <cfRule type="expression" dxfId="9225" priority="560">
      <formula>E161&gt;0</formula>
    </cfRule>
  </conditionalFormatting>
  <conditionalFormatting sqref="E163">
    <cfRule type="expression" dxfId="9224" priority="559">
      <formula>E161&gt;0</formula>
    </cfRule>
  </conditionalFormatting>
  <conditionalFormatting sqref="G162 I162 K162 M162 O162">
    <cfRule type="expression" dxfId="9223" priority="558">
      <formula>G161&gt;0</formula>
    </cfRule>
  </conditionalFormatting>
  <conditionalFormatting sqref="H162 J162 L162 N162 P162">
    <cfRule type="expression" dxfId="9222" priority="557">
      <formula>G161&gt;0</formula>
    </cfRule>
  </conditionalFormatting>
  <conditionalFormatting sqref="C163 G163 I163 K163 M163 O163">
    <cfRule type="expression" dxfId="9221" priority="556">
      <formula>C161&gt;0</formula>
    </cfRule>
  </conditionalFormatting>
  <conditionalFormatting sqref="O164">
    <cfRule type="expression" dxfId="9220" priority="555" stopIfTrue="1">
      <formula>O158&gt;0</formula>
    </cfRule>
  </conditionalFormatting>
  <conditionalFormatting sqref="P164">
    <cfRule type="expression" dxfId="9219" priority="554">
      <formula>O158&gt;0</formula>
    </cfRule>
  </conditionalFormatting>
  <conditionalFormatting sqref="M174 C174 E174 G174 I174 K174">
    <cfRule type="cellIs" dxfId="9218" priority="553" stopIfTrue="1" operator="greaterThan">
      <formula>0</formula>
    </cfRule>
  </conditionalFormatting>
  <conditionalFormatting sqref="N174 D174 F174 H174 J174 L174">
    <cfRule type="expression" dxfId="9217" priority="552" stopIfTrue="1">
      <formula>C174&gt;0</formula>
    </cfRule>
  </conditionalFormatting>
  <conditionalFormatting sqref="O174">
    <cfRule type="expression" dxfId="9216" priority="551" stopIfTrue="1">
      <formula>O168&gt;0</formula>
    </cfRule>
  </conditionalFormatting>
  <conditionalFormatting sqref="P174">
    <cfRule type="expression" dxfId="9215" priority="550">
      <formula>O168&gt;0</formula>
    </cfRule>
  </conditionalFormatting>
  <conditionalFormatting sqref="O174">
    <cfRule type="expression" dxfId="9214" priority="549" stopIfTrue="1">
      <formula>O168&gt;0</formula>
    </cfRule>
  </conditionalFormatting>
  <conditionalFormatting sqref="I171 C171 E171 K171 M171 O171 G171">
    <cfRule type="cellIs" dxfId="9213" priority="548" stopIfTrue="1" operator="greaterThan">
      <formula>0</formula>
    </cfRule>
  </conditionalFormatting>
  <conditionalFormatting sqref="H171 D171 J171 L171 N171 P171 F171">
    <cfRule type="expression" dxfId="9212" priority="547" stopIfTrue="1">
      <formula>C171&gt;0</formula>
    </cfRule>
  </conditionalFormatting>
  <conditionalFormatting sqref="D173 F173 H173 J173 L173 N173 P173">
    <cfRule type="expression" dxfId="9211" priority="546" stopIfTrue="1">
      <formula>C171&gt;0</formula>
    </cfRule>
  </conditionalFormatting>
  <conditionalFormatting sqref="C172">
    <cfRule type="expression" dxfId="9210" priority="545">
      <formula>C171&gt;0</formula>
    </cfRule>
  </conditionalFormatting>
  <conditionalFormatting sqref="D172">
    <cfRule type="expression" dxfId="9209" priority="544">
      <formula>C171&gt;0</formula>
    </cfRule>
  </conditionalFormatting>
  <conditionalFormatting sqref="I173">
    <cfRule type="expression" dxfId="9208" priority="543">
      <formula>"i11&gt;0"</formula>
    </cfRule>
  </conditionalFormatting>
  <conditionalFormatting sqref="O173">
    <cfRule type="expression" dxfId="9207" priority="542">
      <formula>"o11&gt;0"</formula>
    </cfRule>
  </conditionalFormatting>
  <conditionalFormatting sqref="E172">
    <cfRule type="expression" dxfId="9206" priority="541">
      <formula>E171&gt;0</formula>
    </cfRule>
  </conditionalFormatting>
  <conditionalFormatting sqref="F172">
    <cfRule type="expression" dxfId="9205" priority="540">
      <formula>E171&gt;0</formula>
    </cfRule>
  </conditionalFormatting>
  <conditionalFormatting sqref="E173">
    <cfRule type="expression" dxfId="9204" priority="539">
      <formula>E171&gt;0</formula>
    </cfRule>
  </conditionalFormatting>
  <conditionalFormatting sqref="G172 I172 K172 M172 O172">
    <cfRule type="expression" dxfId="9203" priority="538">
      <formula>G171&gt;0</formula>
    </cfRule>
  </conditionalFormatting>
  <conditionalFormatting sqref="H172 J172 L172 N172 P172">
    <cfRule type="expression" dxfId="9202" priority="537">
      <formula>G171&gt;0</formula>
    </cfRule>
  </conditionalFormatting>
  <conditionalFormatting sqref="C173 G173 I173 K173 M173 O173">
    <cfRule type="expression" dxfId="9201" priority="536">
      <formula>C171&gt;0</formula>
    </cfRule>
  </conditionalFormatting>
  <conditionalFormatting sqref="O174">
    <cfRule type="expression" dxfId="9200" priority="535" stopIfTrue="1">
      <formula>O168&gt;0</formula>
    </cfRule>
  </conditionalFormatting>
  <conditionalFormatting sqref="P174">
    <cfRule type="expression" dxfId="9199" priority="534">
      <formula>O168&gt;0</formula>
    </cfRule>
  </conditionalFormatting>
  <conditionalFormatting sqref="M174 I174 K174 G174">
    <cfRule type="cellIs" dxfId="9198" priority="533" stopIfTrue="1" operator="greaterThan">
      <formula>0</formula>
    </cfRule>
  </conditionalFormatting>
  <conditionalFormatting sqref="N174 F174 H174 J174 L174">
    <cfRule type="expression" dxfId="9197" priority="532" stopIfTrue="1">
      <formula>E174&gt;0</formula>
    </cfRule>
  </conditionalFormatting>
  <conditionalFormatting sqref="O174">
    <cfRule type="expression" dxfId="9196" priority="531" stopIfTrue="1">
      <formula>O168&gt;0</formula>
    </cfRule>
  </conditionalFormatting>
  <conditionalFormatting sqref="P174">
    <cfRule type="expression" dxfId="9195" priority="530">
      <formula>O168&gt;0</formula>
    </cfRule>
  </conditionalFormatting>
  <conditionalFormatting sqref="M174 I174 K174 C174 E174 G174">
    <cfRule type="cellIs" dxfId="9194" priority="529" stopIfTrue="1" operator="greaterThan">
      <formula>0</formula>
    </cfRule>
  </conditionalFormatting>
  <conditionalFormatting sqref="N174 D174 F174 H174 J174 L174">
    <cfRule type="expression" dxfId="9193" priority="528" stopIfTrue="1">
      <formula>C174&gt;0</formula>
    </cfRule>
  </conditionalFormatting>
  <conditionalFormatting sqref="O174">
    <cfRule type="expression" dxfId="9192" priority="527" stopIfTrue="1">
      <formula>O168&gt;0</formula>
    </cfRule>
  </conditionalFormatting>
  <conditionalFormatting sqref="P174">
    <cfRule type="expression" dxfId="9191" priority="526">
      <formula>O168&gt;0</formula>
    </cfRule>
  </conditionalFormatting>
  <conditionalFormatting sqref="I171 C171 E171 K171 M171 O171 G171">
    <cfRule type="cellIs" dxfId="9190" priority="525" stopIfTrue="1" operator="greaterThan">
      <formula>0</formula>
    </cfRule>
  </conditionalFormatting>
  <conditionalFormatting sqref="H171 D171 J171 L171 N171 P171 F171">
    <cfRule type="expression" dxfId="9189" priority="524" stopIfTrue="1">
      <formula>C171&gt;0</formula>
    </cfRule>
  </conditionalFormatting>
  <conditionalFormatting sqref="D173 F173 H173 J173 L173 N173 P173">
    <cfRule type="expression" dxfId="9188" priority="523" stopIfTrue="1">
      <formula>C171&gt;0</formula>
    </cfRule>
  </conditionalFormatting>
  <conditionalFormatting sqref="C172">
    <cfRule type="expression" dxfId="9187" priority="522">
      <formula>C171&gt;0</formula>
    </cfRule>
  </conditionalFormatting>
  <conditionalFormatting sqref="D172">
    <cfRule type="expression" dxfId="9186" priority="521">
      <formula>C171&gt;0</formula>
    </cfRule>
  </conditionalFormatting>
  <conditionalFormatting sqref="I173">
    <cfRule type="expression" dxfId="9185" priority="520">
      <formula>"i11&gt;0"</formula>
    </cfRule>
  </conditionalFormatting>
  <conditionalFormatting sqref="O173">
    <cfRule type="expression" dxfId="9184" priority="519">
      <formula>"o11&gt;0"</formula>
    </cfRule>
  </conditionalFormatting>
  <conditionalFormatting sqref="E172">
    <cfRule type="expression" dxfId="9183" priority="518">
      <formula>E171&gt;0</formula>
    </cfRule>
  </conditionalFormatting>
  <conditionalFormatting sqref="F172">
    <cfRule type="expression" dxfId="9182" priority="517">
      <formula>E171&gt;0</formula>
    </cfRule>
  </conditionalFormatting>
  <conditionalFormatting sqref="E173">
    <cfRule type="expression" dxfId="9181" priority="516">
      <formula>E171&gt;0</formula>
    </cfRule>
  </conditionalFormatting>
  <conditionalFormatting sqref="G172 I172 K172 M172 O172">
    <cfRule type="expression" dxfId="9180" priority="515">
      <formula>G171&gt;0</formula>
    </cfRule>
  </conditionalFormatting>
  <conditionalFormatting sqref="H172 J172 L172 N172 P172">
    <cfRule type="expression" dxfId="9179" priority="514">
      <formula>G171&gt;0</formula>
    </cfRule>
  </conditionalFormatting>
  <conditionalFormatting sqref="C173 G173 I173 K173 M173 O173">
    <cfRule type="expression" dxfId="9178" priority="513">
      <formula>C171&gt;0</formula>
    </cfRule>
  </conditionalFormatting>
  <conditionalFormatting sqref="O174">
    <cfRule type="expression" dxfId="9177" priority="512" stopIfTrue="1">
      <formula>O168&gt;0</formula>
    </cfRule>
  </conditionalFormatting>
  <conditionalFormatting sqref="P174">
    <cfRule type="expression" dxfId="9176" priority="511">
      <formula>O168&gt;0</formula>
    </cfRule>
  </conditionalFormatting>
  <conditionalFormatting sqref="P34">
    <cfRule type="expression" dxfId="9175" priority="496">
      <formula>O28&gt;0</formula>
    </cfRule>
  </conditionalFormatting>
  <conditionalFormatting sqref="P34">
    <cfRule type="expression" dxfId="9174" priority="495">
      <formula>O28&gt;0</formula>
    </cfRule>
  </conditionalFormatting>
  <conditionalFormatting sqref="P34">
    <cfRule type="expression" dxfId="9173" priority="494">
      <formula>O28&gt;0</formula>
    </cfRule>
  </conditionalFormatting>
  <conditionalFormatting sqref="P34">
    <cfRule type="expression" dxfId="9172" priority="493">
      <formula>O28&gt;0</formula>
    </cfRule>
  </conditionalFormatting>
  <conditionalFormatting sqref="P34">
    <cfRule type="expression" dxfId="9171" priority="492">
      <formula>O28&gt;0</formula>
    </cfRule>
  </conditionalFormatting>
  <conditionalFormatting sqref="P34">
    <cfRule type="expression" dxfId="9170" priority="491">
      <formula>O28&gt;0</formula>
    </cfRule>
  </conditionalFormatting>
  <conditionalFormatting sqref="P34">
    <cfRule type="expression" dxfId="9169" priority="490">
      <formula>O28&gt;0</formula>
    </cfRule>
  </conditionalFormatting>
  <conditionalFormatting sqref="P34">
    <cfRule type="expression" dxfId="9168" priority="489">
      <formula>O28&gt;0</formula>
    </cfRule>
  </conditionalFormatting>
  <conditionalFormatting sqref="P34">
    <cfRule type="expression" dxfId="9167" priority="488">
      <formula>O28&gt;0</formula>
    </cfRule>
  </conditionalFormatting>
  <conditionalFormatting sqref="P44">
    <cfRule type="expression" dxfId="9166" priority="487">
      <formula>O38&gt;0</formula>
    </cfRule>
  </conditionalFormatting>
  <conditionalFormatting sqref="P44">
    <cfRule type="expression" dxfId="9165" priority="486">
      <formula>O38&gt;0</formula>
    </cfRule>
  </conditionalFormatting>
  <conditionalFormatting sqref="P44">
    <cfRule type="expression" dxfId="9164" priority="485">
      <formula>O38&gt;0</formula>
    </cfRule>
  </conditionalFormatting>
  <conditionalFormatting sqref="P44">
    <cfRule type="expression" dxfId="9163" priority="484">
      <formula>O38&gt;0</formula>
    </cfRule>
  </conditionalFormatting>
  <conditionalFormatting sqref="P44">
    <cfRule type="expression" dxfId="9162" priority="483">
      <formula>O38&gt;0</formula>
    </cfRule>
  </conditionalFormatting>
  <conditionalFormatting sqref="P44">
    <cfRule type="expression" dxfId="9161" priority="482">
      <formula>O38&gt;0</formula>
    </cfRule>
  </conditionalFormatting>
  <conditionalFormatting sqref="P44">
    <cfRule type="expression" dxfId="9160" priority="481">
      <formula>O38&gt;0</formula>
    </cfRule>
  </conditionalFormatting>
  <conditionalFormatting sqref="P44">
    <cfRule type="expression" dxfId="9159" priority="480">
      <formula>O38&gt;0</formula>
    </cfRule>
  </conditionalFormatting>
  <conditionalFormatting sqref="P44">
    <cfRule type="expression" dxfId="9158" priority="479">
      <formula>O38&gt;0</formula>
    </cfRule>
  </conditionalFormatting>
  <conditionalFormatting sqref="P54">
    <cfRule type="expression" dxfId="9157" priority="478">
      <formula>O48&gt;0</formula>
    </cfRule>
  </conditionalFormatting>
  <conditionalFormatting sqref="P54">
    <cfRule type="expression" dxfId="9156" priority="477">
      <formula>O48&gt;0</formula>
    </cfRule>
  </conditionalFormatting>
  <conditionalFormatting sqref="P54">
    <cfRule type="expression" dxfId="9155" priority="476">
      <formula>O48&gt;0</formula>
    </cfRule>
  </conditionalFormatting>
  <conditionalFormatting sqref="P54">
    <cfRule type="expression" dxfId="9154" priority="475">
      <formula>O48&gt;0</formula>
    </cfRule>
  </conditionalFormatting>
  <conditionalFormatting sqref="P54">
    <cfRule type="expression" dxfId="9153" priority="474">
      <formula>O48&gt;0</formula>
    </cfRule>
  </conditionalFormatting>
  <conditionalFormatting sqref="P54">
    <cfRule type="expression" dxfId="9152" priority="473">
      <formula>O48&gt;0</formula>
    </cfRule>
  </conditionalFormatting>
  <conditionalFormatting sqref="P54">
    <cfRule type="expression" dxfId="9151" priority="472">
      <formula>O48&gt;0</formula>
    </cfRule>
  </conditionalFormatting>
  <conditionalFormatting sqref="P54">
    <cfRule type="expression" dxfId="9150" priority="471">
      <formula>O48&gt;0</formula>
    </cfRule>
  </conditionalFormatting>
  <conditionalFormatting sqref="P54">
    <cfRule type="expression" dxfId="9149" priority="470">
      <formula>O48&gt;0</formula>
    </cfRule>
  </conditionalFormatting>
  <conditionalFormatting sqref="P64">
    <cfRule type="expression" dxfId="9148" priority="469">
      <formula>O58&gt;0</formula>
    </cfRule>
  </conditionalFormatting>
  <conditionalFormatting sqref="P64">
    <cfRule type="expression" dxfId="9147" priority="468">
      <formula>O58&gt;0</formula>
    </cfRule>
  </conditionalFormatting>
  <conditionalFormatting sqref="P64">
    <cfRule type="expression" dxfId="9146" priority="467">
      <formula>O58&gt;0</formula>
    </cfRule>
  </conditionalFormatting>
  <conditionalFormatting sqref="P64">
    <cfRule type="expression" dxfId="9145" priority="466">
      <formula>O58&gt;0</formula>
    </cfRule>
  </conditionalFormatting>
  <conditionalFormatting sqref="P64">
    <cfRule type="expression" dxfId="9144" priority="465">
      <formula>O58&gt;0</formula>
    </cfRule>
  </conditionalFormatting>
  <conditionalFormatting sqref="P64">
    <cfRule type="expression" dxfId="9143" priority="464">
      <formula>O58&gt;0</formula>
    </cfRule>
  </conditionalFormatting>
  <conditionalFormatting sqref="P64">
    <cfRule type="expression" dxfId="9142" priority="463">
      <formula>O58&gt;0</formula>
    </cfRule>
  </conditionalFormatting>
  <conditionalFormatting sqref="P64">
    <cfRule type="expression" dxfId="9141" priority="462">
      <formula>O58&gt;0</formula>
    </cfRule>
  </conditionalFormatting>
  <conditionalFormatting sqref="P64">
    <cfRule type="expression" dxfId="9140" priority="461">
      <formula>O58&gt;0</formula>
    </cfRule>
  </conditionalFormatting>
  <conditionalFormatting sqref="P74">
    <cfRule type="expression" dxfId="9139" priority="460">
      <formula>O68&gt;0</formula>
    </cfRule>
  </conditionalFormatting>
  <conditionalFormatting sqref="P74">
    <cfRule type="expression" dxfId="9138" priority="459">
      <formula>O68&gt;0</formula>
    </cfRule>
  </conditionalFormatting>
  <conditionalFormatting sqref="P74">
    <cfRule type="expression" dxfId="9137" priority="458">
      <formula>O68&gt;0</formula>
    </cfRule>
  </conditionalFormatting>
  <conditionalFormatting sqref="P74">
    <cfRule type="expression" dxfId="9136" priority="457">
      <formula>O68&gt;0</formula>
    </cfRule>
  </conditionalFormatting>
  <conditionalFormatting sqref="P74">
    <cfRule type="expression" dxfId="9135" priority="456">
      <formula>O68&gt;0</formula>
    </cfRule>
  </conditionalFormatting>
  <conditionalFormatting sqref="P74">
    <cfRule type="expression" dxfId="9134" priority="455">
      <formula>O68&gt;0</formula>
    </cfRule>
  </conditionalFormatting>
  <conditionalFormatting sqref="P74">
    <cfRule type="expression" dxfId="9133" priority="454">
      <formula>O68&gt;0</formula>
    </cfRule>
  </conditionalFormatting>
  <conditionalFormatting sqref="P74">
    <cfRule type="expression" dxfId="9132" priority="453">
      <formula>O68&gt;0</formula>
    </cfRule>
  </conditionalFormatting>
  <conditionalFormatting sqref="P74">
    <cfRule type="expression" dxfId="9131" priority="452">
      <formula>O68&gt;0</formula>
    </cfRule>
  </conditionalFormatting>
  <conditionalFormatting sqref="P84">
    <cfRule type="expression" dxfId="9130" priority="451">
      <formula>O78&gt;0</formula>
    </cfRule>
  </conditionalFormatting>
  <conditionalFormatting sqref="P84">
    <cfRule type="expression" dxfId="9129" priority="450">
      <formula>O78&gt;0</formula>
    </cfRule>
  </conditionalFormatting>
  <conditionalFormatting sqref="P84">
    <cfRule type="expression" dxfId="9128" priority="449">
      <formula>O78&gt;0</formula>
    </cfRule>
  </conditionalFormatting>
  <conditionalFormatting sqref="P84">
    <cfRule type="expression" dxfId="9127" priority="448">
      <formula>O78&gt;0</formula>
    </cfRule>
  </conditionalFormatting>
  <conditionalFormatting sqref="P84">
    <cfRule type="expression" dxfId="9126" priority="447">
      <formula>O78&gt;0</formula>
    </cfRule>
  </conditionalFormatting>
  <conditionalFormatting sqref="P84">
    <cfRule type="expression" dxfId="9125" priority="446">
      <formula>O78&gt;0</formula>
    </cfRule>
  </conditionalFormatting>
  <conditionalFormatting sqref="P84">
    <cfRule type="expression" dxfId="9124" priority="445">
      <formula>O78&gt;0</formula>
    </cfRule>
  </conditionalFormatting>
  <conditionalFormatting sqref="P84">
    <cfRule type="expression" dxfId="9123" priority="444">
      <formula>O78&gt;0</formula>
    </cfRule>
  </conditionalFormatting>
  <conditionalFormatting sqref="P84">
    <cfRule type="expression" dxfId="9122" priority="443">
      <formula>O78&gt;0</formula>
    </cfRule>
  </conditionalFormatting>
  <conditionalFormatting sqref="P94">
    <cfRule type="expression" dxfId="9121" priority="442">
      <formula>O88&gt;0</formula>
    </cfRule>
  </conditionalFormatting>
  <conditionalFormatting sqref="P94">
    <cfRule type="expression" dxfId="9120" priority="441">
      <formula>O88&gt;0</formula>
    </cfRule>
  </conditionalFormatting>
  <conditionalFormatting sqref="P94">
    <cfRule type="expression" dxfId="9119" priority="440">
      <formula>O88&gt;0</formula>
    </cfRule>
  </conditionalFormatting>
  <conditionalFormatting sqref="P94">
    <cfRule type="expression" dxfId="9118" priority="439">
      <formula>O88&gt;0</formula>
    </cfRule>
  </conditionalFormatting>
  <conditionalFormatting sqref="P94">
    <cfRule type="expression" dxfId="9117" priority="438">
      <formula>O88&gt;0</formula>
    </cfRule>
  </conditionalFormatting>
  <conditionalFormatting sqref="P94">
    <cfRule type="expression" dxfId="9116" priority="437">
      <formula>O88&gt;0</formula>
    </cfRule>
  </conditionalFormatting>
  <conditionalFormatting sqref="P94">
    <cfRule type="expression" dxfId="9115" priority="436">
      <formula>O88&gt;0</formula>
    </cfRule>
  </conditionalFormatting>
  <conditionalFormatting sqref="P94">
    <cfRule type="expression" dxfId="9114" priority="435">
      <formula>O88&gt;0</formula>
    </cfRule>
  </conditionalFormatting>
  <conditionalFormatting sqref="P94">
    <cfRule type="expression" dxfId="9113" priority="434">
      <formula>O88&gt;0</formula>
    </cfRule>
  </conditionalFormatting>
  <conditionalFormatting sqref="P104">
    <cfRule type="expression" dxfId="9112" priority="433">
      <formula>O98&gt;0</formula>
    </cfRule>
  </conditionalFormatting>
  <conditionalFormatting sqref="P104">
    <cfRule type="expression" dxfId="9111" priority="432">
      <formula>O98&gt;0</formula>
    </cfRule>
  </conditionalFormatting>
  <conditionalFormatting sqref="P104">
    <cfRule type="expression" dxfId="9110" priority="431">
      <formula>O98&gt;0</formula>
    </cfRule>
  </conditionalFormatting>
  <conditionalFormatting sqref="P104">
    <cfRule type="expression" dxfId="9109" priority="430">
      <formula>O98&gt;0</formula>
    </cfRule>
  </conditionalFormatting>
  <conditionalFormatting sqref="P104">
    <cfRule type="expression" dxfId="9108" priority="429">
      <formula>O98&gt;0</formula>
    </cfRule>
  </conditionalFormatting>
  <conditionalFormatting sqref="P104">
    <cfRule type="expression" dxfId="9107" priority="428">
      <formula>O98&gt;0</formula>
    </cfRule>
  </conditionalFormatting>
  <conditionalFormatting sqref="P104">
    <cfRule type="expression" dxfId="9106" priority="427">
      <formula>O98&gt;0</formula>
    </cfRule>
  </conditionalFormatting>
  <conditionalFormatting sqref="P104">
    <cfRule type="expression" dxfId="9105" priority="426">
      <formula>O98&gt;0</formula>
    </cfRule>
  </conditionalFormatting>
  <conditionalFormatting sqref="P104">
    <cfRule type="expression" dxfId="9104" priority="425">
      <formula>O98&gt;0</formula>
    </cfRule>
  </conditionalFormatting>
  <conditionalFormatting sqref="P114">
    <cfRule type="expression" dxfId="9103" priority="424">
      <formula>O108&gt;0</formula>
    </cfRule>
  </conditionalFormatting>
  <conditionalFormatting sqref="P114">
    <cfRule type="expression" dxfId="9102" priority="423">
      <formula>O108&gt;0</formula>
    </cfRule>
  </conditionalFormatting>
  <conditionalFormatting sqref="P114">
    <cfRule type="expression" dxfId="9101" priority="422">
      <formula>O108&gt;0</formula>
    </cfRule>
  </conditionalFormatting>
  <conditionalFormatting sqref="P114">
    <cfRule type="expression" dxfId="9100" priority="421">
      <formula>O108&gt;0</formula>
    </cfRule>
  </conditionalFormatting>
  <conditionalFormatting sqref="P114">
    <cfRule type="expression" dxfId="9099" priority="420">
      <formula>O108&gt;0</formula>
    </cfRule>
  </conditionalFormatting>
  <conditionalFormatting sqref="P114">
    <cfRule type="expression" dxfId="9098" priority="419">
      <formula>O108&gt;0</formula>
    </cfRule>
  </conditionalFormatting>
  <conditionalFormatting sqref="P114">
    <cfRule type="expression" dxfId="9097" priority="418">
      <formula>O108&gt;0</formula>
    </cfRule>
  </conditionalFormatting>
  <conditionalFormatting sqref="P114">
    <cfRule type="expression" dxfId="9096" priority="417">
      <formula>O108&gt;0</formula>
    </cfRule>
  </conditionalFormatting>
  <conditionalFormatting sqref="P114">
    <cfRule type="expression" dxfId="9095" priority="416">
      <formula>O108&gt;0</formula>
    </cfRule>
  </conditionalFormatting>
  <conditionalFormatting sqref="P124">
    <cfRule type="expression" dxfId="9094" priority="415">
      <formula>O118&gt;0</formula>
    </cfRule>
  </conditionalFormatting>
  <conditionalFormatting sqref="P124">
    <cfRule type="expression" dxfId="9093" priority="414">
      <formula>O118&gt;0</formula>
    </cfRule>
  </conditionalFormatting>
  <conditionalFormatting sqref="P124">
    <cfRule type="expression" dxfId="9092" priority="413">
      <formula>O118&gt;0</formula>
    </cfRule>
  </conditionalFormatting>
  <conditionalFormatting sqref="P124">
    <cfRule type="expression" dxfId="9091" priority="412">
      <formula>O118&gt;0</formula>
    </cfRule>
  </conditionalFormatting>
  <conditionalFormatting sqref="P124">
    <cfRule type="expression" dxfId="9090" priority="411">
      <formula>O118&gt;0</formula>
    </cfRule>
  </conditionalFormatting>
  <conditionalFormatting sqref="P124">
    <cfRule type="expression" dxfId="9089" priority="410">
      <formula>O118&gt;0</formula>
    </cfRule>
  </conditionalFormatting>
  <conditionalFormatting sqref="P124">
    <cfRule type="expression" dxfId="9088" priority="409">
      <formula>O118&gt;0</formula>
    </cfRule>
  </conditionalFormatting>
  <conditionalFormatting sqref="P124">
    <cfRule type="expression" dxfId="9087" priority="408">
      <formula>O118&gt;0</formula>
    </cfRule>
  </conditionalFormatting>
  <conditionalFormatting sqref="P124">
    <cfRule type="expression" dxfId="9086" priority="407">
      <formula>O118&gt;0</formula>
    </cfRule>
  </conditionalFormatting>
  <conditionalFormatting sqref="P134">
    <cfRule type="expression" dxfId="9085" priority="406">
      <formula>O128&gt;0</formula>
    </cfRule>
  </conditionalFormatting>
  <conditionalFormatting sqref="P134">
    <cfRule type="expression" dxfId="9084" priority="405">
      <formula>O128&gt;0</formula>
    </cfRule>
  </conditionalFormatting>
  <conditionalFormatting sqref="P134">
    <cfRule type="expression" dxfId="9083" priority="404">
      <formula>O128&gt;0</formula>
    </cfRule>
  </conditionalFormatting>
  <conditionalFormatting sqref="P134">
    <cfRule type="expression" dxfId="9082" priority="403">
      <formula>O128&gt;0</formula>
    </cfRule>
  </conditionalFormatting>
  <conditionalFormatting sqref="P134">
    <cfRule type="expression" dxfId="9081" priority="402">
      <formula>O128&gt;0</formula>
    </cfRule>
  </conditionalFormatting>
  <conditionalFormatting sqref="P134">
    <cfRule type="expression" dxfId="9080" priority="401">
      <formula>O128&gt;0</formula>
    </cfRule>
  </conditionalFormatting>
  <conditionalFormatting sqref="P134">
    <cfRule type="expression" dxfId="9079" priority="400">
      <formula>O128&gt;0</formula>
    </cfRule>
  </conditionalFormatting>
  <conditionalFormatting sqref="P134">
    <cfRule type="expression" dxfId="9078" priority="399">
      <formula>O128&gt;0</formula>
    </cfRule>
  </conditionalFormatting>
  <conditionalFormatting sqref="P134">
    <cfRule type="expression" dxfId="9077" priority="398">
      <formula>O128&gt;0</formula>
    </cfRule>
  </conditionalFormatting>
  <conditionalFormatting sqref="P144">
    <cfRule type="expression" dxfId="9076" priority="397">
      <formula>O138&gt;0</formula>
    </cfRule>
  </conditionalFormatting>
  <conditionalFormatting sqref="P144">
    <cfRule type="expression" dxfId="9075" priority="396">
      <formula>O138&gt;0</formula>
    </cfRule>
  </conditionalFormatting>
  <conditionalFormatting sqref="P144">
    <cfRule type="expression" dxfId="9074" priority="395">
      <formula>O138&gt;0</formula>
    </cfRule>
  </conditionalFormatting>
  <conditionalFormatting sqref="P144">
    <cfRule type="expression" dxfId="9073" priority="394">
      <formula>O138&gt;0</formula>
    </cfRule>
  </conditionalFormatting>
  <conditionalFormatting sqref="P144">
    <cfRule type="expression" dxfId="9072" priority="393">
      <formula>O138&gt;0</formula>
    </cfRule>
  </conditionalFormatting>
  <conditionalFormatting sqref="P144">
    <cfRule type="expression" dxfId="9071" priority="392">
      <formula>O138&gt;0</formula>
    </cfRule>
  </conditionalFormatting>
  <conditionalFormatting sqref="P144">
    <cfRule type="expression" dxfId="9070" priority="391">
      <formula>O138&gt;0</formula>
    </cfRule>
  </conditionalFormatting>
  <conditionalFormatting sqref="P144">
    <cfRule type="expression" dxfId="9069" priority="390">
      <formula>O138&gt;0</formula>
    </cfRule>
  </conditionalFormatting>
  <conditionalFormatting sqref="P144">
    <cfRule type="expression" dxfId="9068" priority="389">
      <formula>O138&gt;0</formula>
    </cfRule>
  </conditionalFormatting>
  <conditionalFormatting sqref="P154">
    <cfRule type="expression" dxfId="9067" priority="388">
      <formula>O148&gt;0</formula>
    </cfRule>
  </conditionalFormatting>
  <conditionalFormatting sqref="P154">
    <cfRule type="expression" dxfId="9066" priority="387">
      <formula>O148&gt;0</formula>
    </cfRule>
  </conditionalFormatting>
  <conditionalFormatting sqref="P154">
    <cfRule type="expression" dxfId="9065" priority="386">
      <formula>O148&gt;0</formula>
    </cfRule>
  </conditionalFormatting>
  <conditionalFormatting sqref="P154">
    <cfRule type="expression" dxfId="9064" priority="385">
      <formula>O148&gt;0</formula>
    </cfRule>
  </conditionalFormatting>
  <conditionalFormatting sqref="P154">
    <cfRule type="expression" dxfId="9063" priority="384">
      <formula>O148&gt;0</formula>
    </cfRule>
  </conditionalFormatting>
  <conditionalFormatting sqref="P154">
    <cfRule type="expression" dxfId="9062" priority="383">
      <formula>O148&gt;0</formula>
    </cfRule>
  </conditionalFormatting>
  <conditionalFormatting sqref="P154">
    <cfRule type="expression" dxfId="9061" priority="382">
      <formula>O148&gt;0</formula>
    </cfRule>
  </conditionalFormatting>
  <conditionalFormatting sqref="P154">
    <cfRule type="expression" dxfId="9060" priority="381">
      <formula>O148&gt;0</formula>
    </cfRule>
  </conditionalFormatting>
  <conditionalFormatting sqref="P154">
    <cfRule type="expression" dxfId="9059" priority="380">
      <formula>O148&gt;0</formula>
    </cfRule>
  </conditionalFormatting>
  <conditionalFormatting sqref="P164">
    <cfRule type="expression" dxfId="9058" priority="379">
      <formula>O158&gt;0</formula>
    </cfRule>
  </conditionalFormatting>
  <conditionalFormatting sqref="P164">
    <cfRule type="expression" dxfId="9057" priority="378">
      <formula>O158&gt;0</formula>
    </cfRule>
  </conditionalFormatting>
  <conditionalFormatting sqref="P164">
    <cfRule type="expression" dxfId="9056" priority="377">
      <formula>O158&gt;0</formula>
    </cfRule>
  </conditionalFormatting>
  <conditionalFormatting sqref="P164">
    <cfRule type="expression" dxfId="9055" priority="376">
      <formula>O158&gt;0</formula>
    </cfRule>
  </conditionalFormatting>
  <conditionalFormatting sqref="P164">
    <cfRule type="expression" dxfId="9054" priority="375">
      <formula>O158&gt;0</formula>
    </cfRule>
  </conditionalFormatting>
  <conditionalFormatting sqref="P164">
    <cfRule type="expression" dxfId="9053" priority="374">
      <formula>O158&gt;0</formula>
    </cfRule>
  </conditionalFormatting>
  <conditionalFormatting sqref="P164">
    <cfRule type="expression" dxfId="9052" priority="373">
      <formula>O158&gt;0</formula>
    </cfRule>
  </conditionalFormatting>
  <conditionalFormatting sqref="P164">
    <cfRule type="expression" dxfId="9051" priority="372">
      <formula>O158&gt;0</formula>
    </cfRule>
  </conditionalFormatting>
  <conditionalFormatting sqref="P164">
    <cfRule type="expression" dxfId="9050" priority="371">
      <formula>O158&gt;0</formula>
    </cfRule>
  </conditionalFormatting>
  <conditionalFormatting sqref="P174">
    <cfRule type="expression" dxfId="9049" priority="370">
      <formula>O168&gt;0</formula>
    </cfRule>
  </conditionalFormatting>
  <conditionalFormatting sqref="P174">
    <cfRule type="expression" dxfId="9048" priority="369">
      <formula>O168&gt;0</formula>
    </cfRule>
  </conditionalFormatting>
  <conditionalFormatting sqref="P174">
    <cfRule type="expression" dxfId="9047" priority="368">
      <formula>O168&gt;0</formula>
    </cfRule>
  </conditionalFormatting>
  <conditionalFormatting sqref="P174">
    <cfRule type="expression" dxfId="9046" priority="367">
      <formula>O168&gt;0</formula>
    </cfRule>
  </conditionalFormatting>
  <conditionalFormatting sqref="P174">
    <cfRule type="expression" dxfId="9045" priority="366">
      <formula>O168&gt;0</formula>
    </cfRule>
  </conditionalFormatting>
  <conditionalFormatting sqref="P174">
    <cfRule type="expression" dxfId="9044" priority="365">
      <formula>O168&gt;0</formula>
    </cfRule>
  </conditionalFormatting>
  <conditionalFormatting sqref="P174">
    <cfRule type="expression" dxfId="9043" priority="364">
      <formula>O168&gt;0</formula>
    </cfRule>
  </conditionalFormatting>
  <conditionalFormatting sqref="P174">
    <cfRule type="expression" dxfId="9042" priority="363">
      <formula>O168&gt;0</formula>
    </cfRule>
  </conditionalFormatting>
  <conditionalFormatting sqref="P174">
    <cfRule type="expression" dxfId="9041" priority="362">
      <formula>O168&gt;0</formula>
    </cfRule>
  </conditionalFormatting>
  <conditionalFormatting sqref="P184">
    <cfRule type="expression" dxfId="9040" priority="361">
      <formula>O178&gt;0</formula>
    </cfRule>
  </conditionalFormatting>
  <conditionalFormatting sqref="P184">
    <cfRule type="expression" dxfId="9039" priority="360">
      <formula>O178&gt;0</formula>
    </cfRule>
  </conditionalFormatting>
  <conditionalFormatting sqref="P184">
    <cfRule type="expression" dxfId="9038" priority="359">
      <formula>O178&gt;0</formula>
    </cfRule>
  </conditionalFormatting>
  <conditionalFormatting sqref="P184">
    <cfRule type="expression" dxfId="9037" priority="358">
      <formula>O178&gt;0</formula>
    </cfRule>
  </conditionalFormatting>
  <conditionalFormatting sqref="P184">
    <cfRule type="expression" dxfId="9036" priority="357">
      <formula>O178&gt;0</formula>
    </cfRule>
  </conditionalFormatting>
  <conditionalFormatting sqref="P184">
    <cfRule type="expression" dxfId="9035" priority="356">
      <formula>O178&gt;0</formula>
    </cfRule>
  </conditionalFormatting>
  <conditionalFormatting sqref="P184">
    <cfRule type="expression" dxfId="9034" priority="355">
      <formula>O178&gt;0</formula>
    </cfRule>
  </conditionalFormatting>
  <conditionalFormatting sqref="P184">
    <cfRule type="expression" dxfId="9033" priority="354">
      <formula>O178&gt;0</formula>
    </cfRule>
  </conditionalFormatting>
  <conditionalFormatting sqref="P184">
    <cfRule type="expression" dxfId="9032" priority="353">
      <formula>O178&gt;0</formula>
    </cfRule>
  </conditionalFormatting>
  <conditionalFormatting sqref="P194">
    <cfRule type="expression" dxfId="9031" priority="352">
      <formula>O188&gt;0</formula>
    </cfRule>
  </conditionalFormatting>
  <conditionalFormatting sqref="P194">
    <cfRule type="expression" dxfId="9030" priority="351">
      <formula>O188&gt;0</formula>
    </cfRule>
  </conditionalFormatting>
  <conditionalFormatting sqref="P194">
    <cfRule type="expression" dxfId="9029" priority="350">
      <formula>O188&gt;0</formula>
    </cfRule>
  </conditionalFormatting>
  <conditionalFormatting sqref="P194">
    <cfRule type="expression" dxfId="9028" priority="349">
      <formula>O188&gt;0</formula>
    </cfRule>
  </conditionalFormatting>
  <conditionalFormatting sqref="P194">
    <cfRule type="expression" dxfId="9027" priority="348">
      <formula>O188&gt;0</formula>
    </cfRule>
  </conditionalFormatting>
  <conditionalFormatting sqref="P194">
    <cfRule type="expression" dxfId="9026" priority="347">
      <formula>O188&gt;0</formula>
    </cfRule>
  </conditionalFormatting>
  <conditionalFormatting sqref="P194">
    <cfRule type="expression" dxfId="9025" priority="346">
      <formula>O188&gt;0</formula>
    </cfRule>
  </conditionalFormatting>
  <conditionalFormatting sqref="P194">
    <cfRule type="expression" dxfId="9024" priority="345">
      <formula>O188&gt;0</formula>
    </cfRule>
  </conditionalFormatting>
  <conditionalFormatting sqref="P194">
    <cfRule type="expression" dxfId="9023" priority="344">
      <formula>O188&gt;0</formula>
    </cfRule>
  </conditionalFormatting>
  <conditionalFormatting sqref="P204">
    <cfRule type="expression" dxfId="9022" priority="343">
      <formula>O198&gt;0</formula>
    </cfRule>
  </conditionalFormatting>
  <conditionalFormatting sqref="P204">
    <cfRule type="expression" dxfId="9021" priority="342">
      <formula>O198&gt;0</formula>
    </cfRule>
  </conditionalFormatting>
  <conditionalFormatting sqref="P204">
    <cfRule type="expression" dxfId="9020" priority="341">
      <formula>O198&gt;0</formula>
    </cfRule>
  </conditionalFormatting>
  <conditionalFormatting sqref="P204">
    <cfRule type="expression" dxfId="9019" priority="340">
      <formula>O198&gt;0</formula>
    </cfRule>
  </conditionalFormatting>
  <conditionalFormatting sqref="P204">
    <cfRule type="expression" dxfId="9018" priority="339">
      <formula>O198&gt;0</formula>
    </cfRule>
  </conditionalFormatting>
  <conditionalFormatting sqref="P204">
    <cfRule type="expression" dxfId="9017" priority="338">
      <formula>O198&gt;0</formula>
    </cfRule>
  </conditionalFormatting>
  <conditionalFormatting sqref="P204">
    <cfRule type="expression" dxfId="9016" priority="337">
      <formula>O198&gt;0</formula>
    </cfRule>
  </conditionalFormatting>
  <conditionalFormatting sqref="P204">
    <cfRule type="expression" dxfId="9015" priority="336">
      <formula>O198&gt;0</formula>
    </cfRule>
  </conditionalFormatting>
  <conditionalFormatting sqref="P204">
    <cfRule type="expression" dxfId="9014" priority="335">
      <formula>O198&gt;0</formula>
    </cfRule>
  </conditionalFormatting>
  <conditionalFormatting sqref="P214">
    <cfRule type="expression" dxfId="9013" priority="334">
      <formula>O208&gt;0</formula>
    </cfRule>
  </conditionalFormatting>
  <conditionalFormatting sqref="P214">
    <cfRule type="expression" dxfId="9012" priority="333">
      <formula>O208&gt;0</formula>
    </cfRule>
  </conditionalFormatting>
  <conditionalFormatting sqref="P214">
    <cfRule type="expression" dxfId="9011" priority="332">
      <formula>O208&gt;0</formula>
    </cfRule>
  </conditionalFormatting>
  <conditionalFormatting sqref="P214">
    <cfRule type="expression" dxfId="9010" priority="331">
      <formula>O208&gt;0</formula>
    </cfRule>
  </conditionalFormatting>
  <conditionalFormatting sqref="P214">
    <cfRule type="expression" dxfId="9009" priority="330">
      <formula>O208&gt;0</formula>
    </cfRule>
  </conditionalFormatting>
  <conditionalFormatting sqref="P214">
    <cfRule type="expression" dxfId="9008" priority="329">
      <formula>O208&gt;0</formula>
    </cfRule>
  </conditionalFormatting>
  <conditionalFormatting sqref="P214">
    <cfRule type="expression" dxfId="9007" priority="328">
      <formula>O208&gt;0</formula>
    </cfRule>
  </conditionalFormatting>
  <conditionalFormatting sqref="P214">
    <cfRule type="expression" dxfId="9006" priority="327">
      <formula>O208&gt;0</formula>
    </cfRule>
  </conditionalFormatting>
  <conditionalFormatting sqref="P214">
    <cfRule type="expression" dxfId="9005" priority="326">
      <formula>O208&gt;0</formula>
    </cfRule>
  </conditionalFormatting>
  <conditionalFormatting sqref="P224 P234 P244 P254 P264 P274 P284 P294 P304 P314 P324 P334">
    <cfRule type="expression" dxfId="9004" priority="325">
      <formula>O218&gt;0</formula>
    </cfRule>
  </conditionalFormatting>
  <conditionalFormatting sqref="P224 P234 P244 P254 P264 P274 P284 P294 P304 P314 P324 P334">
    <cfRule type="expression" dxfId="9003" priority="324">
      <formula>O218&gt;0</formula>
    </cfRule>
  </conditionalFormatting>
  <conditionalFormatting sqref="P224 P234 P244 P254 P264 P274 P284 P294 P304 P314 P324 P334">
    <cfRule type="expression" dxfId="9002" priority="323">
      <formula>O218&gt;0</formula>
    </cfRule>
  </conditionalFormatting>
  <conditionalFormatting sqref="P224 P234 P244 P254 P264 P274 P284 P294 P304 P314 P324 P334">
    <cfRule type="expression" dxfId="9001" priority="322">
      <formula>O218&gt;0</formula>
    </cfRule>
  </conditionalFormatting>
  <conditionalFormatting sqref="P224 P234 P244 P254 P264 P274 P284 P294 P304 P314 P324 P334">
    <cfRule type="expression" dxfId="9000" priority="321">
      <formula>O218&gt;0</formula>
    </cfRule>
  </conditionalFormatting>
  <conditionalFormatting sqref="P224 P234 P244 P254 P264 P274 P284 P294 P304 P314 P324 P334">
    <cfRule type="expression" dxfId="8999" priority="320">
      <formula>O218&gt;0</formula>
    </cfRule>
  </conditionalFormatting>
  <conditionalFormatting sqref="P224 P234 P244 P254 P264 P274 P284 P294 P304 P314 P324 P334">
    <cfRule type="expression" dxfId="8998" priority="319">
      <formula>O218&gt;0</formula>
    </cfRule>
  </conditionalFormatting>
  <conditionalFormatting sqref="P224 P234 P244 P254 P264 P274 P284 P294 P304 P314 P324 P334">
    <cfRule type="expression" dxfId="8997" priority="318">
      <formula>O218&gt;0</formula>
    </cfRule>
  </conditionalFormatting>
  <conditionalFormatting sqref="P224 P234 P244 P254 P264 P274 P284 P294 P304 P314 P324 P334">
    <cfRule type="expression" dxfId="8996" priority="317">
      <formula>O218&gt;0</formula>
    </cfRule>
  </conditionalFormatting>
  <conditionalFormatting sqref="P334 P34 P44 P54 P64 P74 P84 P94 P104 P114 P124 P134 P144 P154 P164 P174 P184 P194 P204 P214 P224 P234 P244 P254 P264 P274 P284 P294 P304 P314 P324">
    <cfRule type="expression" dxfId="8995" priority="223">
      <formula>O28&gt;0</formula>
    </cfRule>
  </conditionalFormatting>
  <conditionalFormatting sqref="P334 P34 P44 P54 P64 P74 P84 P94 P104 P114 P124 P134 P144 P154 P164 P174 P184 P194 P204 P214 P224 P234 P244 P254 P264 P274 P284 P294 P304 P314 P324">
    <cfRule type="expression" dxfId="8994" priority="222">
      <formula>O28&gt;0</formula>
    </cfRule>
  </conditionalFormatting>
  <conditionalFormatting sqref="P334 P34 P44 P54 P64 P74 P84 P94 P104 P114 P124 P134 P144 P154 P164 P174 P184 P194 P204 P214 P224 P234 P244 P254 P264 P274 P284 P294 P304 P314 P324">
    <cfRule type="expression" dxfId="8993" priority="221">
      <formula>O28&gt;0</formula>
    </cfRule>
  </conditionalFormatting>
  <conditionalFormatting sqref="P334 P34 P44 P54 P64 P74 P84 P94 P104 P114 P124 P134 P144 P154 P164 P174 P184 P194 P204 P214 P224 P234 P244 P254 P264 P274 P284 P294 P304 P314 P324">
    <cfRule type="expression" dxfId="8992" priority="220">
      <formula>O28&gt;0</formula>
    </cfRule>
  </conditionalFormatting>
  <conditionalFormatting sqref="P334 P34 P44 P54 P64 P74 P84 P94 P104 P114 P124 P134 P144 P154 P164 P174 P184 P194 P204 P214 P224 P234 P244 P254 P264 P274 P284 P294 P304 P314 P324">
    <cfRule type="expression" dxfId="8991" priority="219">
      <formula>O28&gt;0</formula>
    </cfRule>
  </conditionalFormatting>
  <conditionalFormatting sqref="P334 P34 P44 P54 P64 P74 P84 P94 P104 P114 P124 P134 P144 P154 P164 P174 P184 P194 P204 P214 P224 P234 P244 P254 P264 P274 P284 P294 P304 P314 P324">
    <cfRule type="expression" dxfId="8990" priority="218">
      <formula>O28&gt;0</formula>
    </cfRule>
  </conditionalFormatting>
  <conditionalFormatting sqref="P334 P34 P44 P54 P64 P74 P84 P94 P104 P114 P124 P134 P144 P154 P164 P174 P184 P194 P204 P214 P224 P234 P244 P254 P264 P274 P284 P294 P304 P314 P324">
    <cfRule type="expression" dxfId="8989" priority="217">
      <formula>O28&gt;0</formula>
    </cfRule>
  </conditionalFormatting>
  <conditionalFormatting sqref="P334 P34 P44 P54 P64 P74 P84 P94 P104 P114 P124 P134 P144 P154 P164 P174 P184 P194 P204 P214 P224 P234 P244 P254 P264 P274 P284 P294 P304 P314 P324">
    <cfRule type="expression" dxfId="8988" priority="216">
      <formula>O28&gt;0</formula>
    </cfRule>
  </conditionalFormatting>
  <conditionalFormatting sqref="P334 P34 P44 P54 P64 P74 P84 P94 P104 P114 P124 P134 P144 P154 P164 P174 P184 P194 P204 P214 P224 P234 P244 P254 P264 P274 P284 P294 P304 P314 P324">
    <cfRule type="expression" dxfId="8987" priority="215">
      <formula>O28&gt;0</formula>
    </cfRule>
  </conditionalFormatting>
  <conditionalFormatting sqref="P334 P34 P44 P54 P64 P74 P84 P94 P104 P114 P124 P134 P144 P154 P164 P174 P184 P194 P204 P214 P224 P234 P244 P254 P264 P274 P284 P294 P304 P314 P324">
    <cfRule type="expression" dxfId="8986" priority="214">
      <formula>O28&gt;0</formula>
    </cfRule>
  </conditionalFormatting>
  <conditionalFormatting sqref="P334 P34 P44 P54 P64 P74 P84 P94 P104 P114 P124 P134 P144 P154 P164 P174 P184 P194 P204 P214 P224 P234 P244 P254 P264 P274 P284 P294 P304 P314 P324">
    <cfRule type="expression" dxfId="8985" priority="213">
      <formula>O28&gt;0</formula>
    </cfRule>
  </conditionalFormatting>
  <conditionalFormatting sqref="P334 P34 P44 P54 P64 P74 P84 P94 P104 P114 P124 P134 P144 P154 P164 P174 P184 P194 P204 P214 P224 P234 P244 P254 P264 P274 P284 P294 P304 P314 P324">
    <cfRule type="expression" dxfId="8984" priority="212">
      <formula>O28&gt;0</formula>
    </cfRule>
  </conditionalFormatting>
  <conditionalFormatting sqref="P334 P34 P44 P54 P64 P74 P84 P94 P104 P114 P124 P134 P144 P154 P164 P174 P184 P194 P204 P214 P224 P234 P244 P254 P264 P274 P284 P294 P304 P314 P324">
    <cfRule type="expression" dxfId="8983" priority="211">
      <formula>O28&gt;0</formula>
    </cfRule>
  </conditionalFormatting>
  <conditionalFormatting sqref="P334 P34 P44 P54 P64 P74 P84 P94 P104 P114 P124 P134 P144 P154 P164 P174 P184 P194 P204 P214 P224 P234 P244 P254 P264 P274 P284 P294 P304 P314 P324">
    <cfRule type="expression" dxfId="8982" priority="210">
      <formula>O28&gt;0</formula>
    </cfRule>
  </conditionalFormatting>
  <conditionalFormatting sqref="P334 P34 P44 P54 P64 P74 P84 P94 P104 P114 P124 P134 P144 P154 P164 P174 P184 P194 P204 P214 P224 P234 P244 P254 P264 P274 P284 P294 P304 P314 P324">
    <cfRule type="expression" dxfId="8981" priority="209">
      <formula>O28&gt;0</formula>
    </cfRule>
  </conditionalFormatting>
  <conditionalFormatting sqref="P334 P34 P44 P54 P64 P74 P84 P94 P104 P114 P124 P134 P144 P154 P164 P174 P184 P194 P204 P214 P224 P234 P244 P254 P264 P274 P284 P294 P304 P314 P324">
    <cfRule type="expression" dxfId="8980" priority="208">
      <formula>O28&gt;0</formula>
    </cfRule>
  </conditionalFormatting>
  <conditionalFormatting sqref="P334 P34 P44 P54 P64 P74 P84 P94 P104 P114 P124 P134 P144 P154 P164 P174 P184 P194 P204 P214 P224 P234 P244 P254 P264 P274 P284 P294 P304 P314 P324">
    <cfRule type="expression" dxfId="8979" priority="207">
      <formula>O28&gt;0</formula>
    </cfRule>
  </conditionalFormatting>
  <conditionalFormatting sqref="P334 P34 P44 P54 P64 P74 P84 P94 P104 P114 P124 P134 P144 P154 P164 P174 P184 P194 P204 P214 P224 P234 P244 P254 P264 P274 P284 P294 P304 P314 P324">
    <cfRule type="expression" dxfId="8978" priority="206">
      <formula>O28&gt;0</formula>
    </cfRule>
  </conditionalFormatting>
  <conditionalFormatting sqref="P334 P34 P44 P54 P64 P74 P84 P94 P104 P114 P124 P134 P144 P154 P164 P174 P184 P194 P204 P214 P224 P234 P244 P254 P264 P274 P284 P294 P304 P314 P324">
    <cfRule type="expression" dxfId="8977" priority="205">
      <formula>O28&gt;0</formula>
    </cfRule>
  </conditionalFormatting>
  <conditionalFormatting sqref="P334 P34 P44 P54 P64 P74 P84 P94 P104 P114 P124 P134 P144 P154 P164 P174 P184 P194 P204 P214 P224 P234 P244 P254 P264 P274 P284 P294 P304 P314 P324">
    <cfRule type="expression" dxfId="8976" priority="204">
      <formula>O28&gt;0</formula>
    </cfRule>
  </conditionalFormatting>
  <conditionalFormatting sqref="P334 P34 P44 P54 P64 P74 P84 P94 P104 P114 P124 P134 P144 P154 P164 P174 P184 P194 P204 P214 P224 P234 P244 P254 P264 P274 P284 P294 P304 P314 P324">
    <cfRule type="expression" dxfId="8975" priority="203">
      <formula>O28&gt;0</formula>
    </cfRule>
  </conditionalFormatting>
  <conditionalFormatting sqref="P334 P34 P44 P54 P64 P74 P84 P94 P104 P114 P124 P134 P144 P154 P164 P174 P184 P194 P204 P214 P224 P234 P244 P254 P264 P274 P284 P294 P304 P314 P324">
    <cfRule type="expression" dxfId="8974" priority="202">
      <formula>O28&gt;0</formula>
    </cfRule>
  </conditionalFormatting>
  <conditionalFormatting sqref="P334 P34 P44 P54 P64 P74 P84 P94 P104 P114 P124 P134 P144 P154 P164 P174 P184 P194 P204 P214 P224 P234 P244 P254 P264 P274 P284 P294 P304 P314 P324">
    <cfRule type="expression" dxfId="8973" priority="201">
      <formula>O28&gt;0</formula>
    </cfRule>
  </conditionalFormatting>
  <conditionalFormatting sqref="P334 P34 P44 P54 P64 P74 P84 P94 P104 P114 P124 P134 P144 P154 P164 P174 P184 P194 P204 P214 P224 P234 P244 P254 P264 P274 P284 P294 P304 P314 P324">
    <cfRule type="expression" dxfId="8972" priority="200">
      <formula>O28&gt;0</formula>
    </cfRule>
  </conditionalFormatting>
  <conditionalFormatting sqref="P334 P34 P44 P54 P64 P74 P84 P94 P104 P114 P124 P134 P144 P154 P164 P174 P184 P194 P204 P214 P224 P234 P244 P254 P264 P274 P284 P294 P304 P314 P324">
    <cfRule type="expression" dxfId="8971" priority="199">
      <formula>O28&gt;0</formula>
    </cfRule>
  </conditionalFormatting>
  <conditionalFormatting sqref="P334 P34 P44 P54 P64 P74 P84 P94 P104 P114 P124 P134 P144 P154 P164 P174 P184 P194 P204 P214 P224 P234 P244 P254 P264 P274 P284 P294 P304 P314 P324">
    <cfRule type="expression" dxfId="8970" priority="198">
      <formula>O28&gt;0</formula>
    </cfRule>
  </conditionalFormatting>
  <conditionalFormatting sqref="P334 P34 P44 P54 P64 P74 P84 P94 P104 P114 P124 P134 P144 P154 P164 P174 P184 P194 P204 P214 P224 P234 P244 P254 P264 P274 P284 P294 P304 P314 P324">
    <cfRule type="expression" dxfId="8969" priority="197">
      <formula>O28&gt;0</formula>
    </cfRule>
  </conditionalFormatting>
  <conditionalFormatting sqref="P334 P34 P44 P54 P64 P74 P84 P94 P104 P114 P124 P134 P144 P154 P164 P174 P184 P194 P204 P214 P224 P234 P244 P254 P264 P274 P284 P294 P304 P314 P324">
    <cfRule type="expression" dxfId="8968" priority="196">
      <formula>O28&gt;0</formula>
    </cfRule>
  </conditionalFormatting>
  <conditionalFormatting sqref="P334 P34 P44 P54 P64 P74 P84 P94 P104 P114 P124 P134 P144 P154 P164 P174 P184 P194 P204 P214 P224 P234 P244 P254 P264 P274 P284 P294 P304 P314 P324">
    <cfRule type="expression" dxfId="8967" priority="195">
      <formula>O28&gt;0</formula>
    </cfRule>
  </conditionalFormatting>
  <conditionalFormatting sqref="P334 P34 P44 P54 P64 P74 P84 P94 P104 P114 P124 P134 P144 P154 P164 P174 P184 P194 P204 P214 P224 P234 P244 P254 P264 P274 P284 P294 P304 P314 P324">
    <cfRule type="expression" dxfId="8966" priority="194">
      <formula>O28&gt;0</formula>
    </cfRule>
  </conditionalFormatting>
  <conditionalFormatting sqref="P334 P34 P44 P54 P64 P74 P84 P94 P104 P114 P124 P134 P144 P154 P164 P174 P184 P194 P204 P214 P224 P234 P244 P254 P264 P274 P284 P294 P304 P314 P324">
    <cfRule type="expression" dxfId="8965" priority="193">
      <formula>O28&gt;0</formula>
    </cfRule>
  </conditionalFormatting>
  <conditionalFormatting sqref="P334 P34 P44 P54 P64 P74 P84 P94 P104 P114 P124 P134 P144 P154 P164 P174 P184 P194 P204 P214 P224 P234 P244 P254 P264 P274 P284 P294 P304 P314 P324">
    <cfRule type="expression" dxfId="8964" priority="192">
      <formula>O28&gt;0</formula>
    </cfRule>
  </conditionalFormatting>
  <conditionalFormatting sqref="P334 P34 P44 P54 P64 P74 P84 P94 P104 P114 P124 P134 P144 P154 P164 P174 P184 P194 P204 P214 P224 P234 P244 P254 P264 P274 P284 P294 P304 P314 P324">
    <cfRule type="expression" dxfId="8963" priority="191">
      <formula>O28&gt;0</formula>
    </cfRule>
  </conditionalFormatting>
  <conditionalFormatting sqref="P334 P34 P44 P54 P64 P74 P84 P94 P104 P114 P124 P134 P144 P154 P164 P174 P184 P194 P204 P214 P224 P234 P244 P254 P264 P274 P284 P294 P304 P314 P324">
    <cfRule type="expression" dxfId="8962" priority="190">
      <formula>O28&gt;0</formula>
    </cfRule>
  </conditionalFormatting>
  <conditionalFormatting sqref="P334 P34 P44 P54 P64 P74 P84 P94 P104 P114 P124 P134 P144 P154 P164 P174 P184 P194 P204 P214 P224 P234 P244 P254 P264 P274 P284 P294 P304 P314 P324">
    <cfRule type="expression" dxfId="8961" priority="189">
      <formula>O28&gt;0</formula>
    </cfRule>
  </conditionalFormatting>
  <conditionalFormatting sqref="P334 P34 P44 P54 P64 P74 P84 P94 P104 P114 P124 P134 P144 P154 P164 P174 P184 P194 P204 P214 P224 P234 P244 P254 P264 P274 P284 P294 P304 P314 P324">
    <cfRule type="expression" dxfId="8960" priority="188">
      <formula>O28&gt;0</formula>
    </cfRule>
  </conditionalFormatting>
  <conditionalFormatting sqref="P334 P34 P44 P54 P64 P74 P84 P94 P104 P114 P124 P134 P144 P154 P164 P174 P184 P194 P204 P214 P224 P234 P244 P254 P264 P274 P284 P294 P304 P314 P324">
    <cfRule type="expression" dxfId="8959" priority="187">
      <formula>O28&gt;0</formula>
    </cfRule>
  </conditionalFormatting>
  <conditionalFormatting sqref="P334 P34 P44 P54 P64 P74 P84 P94 P104 P114 P124 P134 P144 P154 P164 P174 P184 P194 P204 P214 P224 P234 P244 P254 P264 P274 P284 P294 P304 P314 P324">
    <cfRule type="expression" dxfId="8958" priority="186">
      <formula>O28&gt;0</formula>
    </cfRule>
  </conditionalFormatting>
  <conditionalFormatting sqref="P334 P34 P44 P54 P64 P74 P84 P94 P104 P114 P124 P134 P144 P154 P164 P174 P184 P194 P204 P214 P224 P234 P244 P254 P264 P274 P284 P294 P304 P314 P324">
    <cfRule type="expression" dxfId="8957" priority="185">
      <formula>O28&gt;0</formula>
    </cfRule>
  </conditionalFormatting>
  <conditionalFormatting sqref="P14">
    <cfRule type="expression" dxfId="8956" priority="78">
      <formula>O8&gt;0</formula>
    </cfRule>
  </conditionalFormatting>
  <conditionalFormatting sqref="P24">
    <cfRule type="expression" dxfId="8955" priority="75">
      <formula>O18&gt;0</formula>
    </cfRule>
  </conditionalFormatting>
  <conditionalFormatting sqref="P34">
    <cfRule type="expression" dxfId="8954" priority="74">
      <formula>O28&gt;0</formula>
    </cfRule>
  </conditionalFormatting>
  <conditionalFormatting sqref="P44 P54 P64 P74 P84 P94 P104 P114 P124 P134 P144 P154 P164 P174 P184 P194 P204 P214 P224 P234 P244 P254 P264 P274 P284 P294 P304 P324 P334">
    <cfRule type="expression" dxfId="8953" priority="73">
      <formula>O38&gt;0</formula>
    </cfRule>
  </conditionalFormatting>
  <conditionalFormatting sqref="P14">
    <cfRule type="expression" dxfId="8952" priority="72">
      <formula>O8&gt;0</formula>
    </cfRule>
  </conditionalFormatting>
  <conditionalFormatting sqref="P14">
    <cfRule type="expression" dxfId="8951" priority="71">
      <formula>O8&gt;0</formula>
    </cfRule>
  </conditionalFormatting>
  <conditionalFormatting sqref="P14">
    <cfRule type="expression" dxfId="8950" priority="70">
      <formula>O8&gt;0</formula>
    </cfRule>
  </conditionalFormatting>
  <conditionalFormatting sqref="P14">
    <cfRule type="expression" dxfId="8949" priority="69">
      <formula>O8&gt;0</formula>
    </cfRule>
  </conditionalFormatting>
  <conditionalFormatting sqref="P14">
    <cfRule type="expression" dxfId="8948" priority="68">
      <formula>O8&gt;0</formula>
    </cfRule>
  </conditionalFormatting>
  <conditionalFormatting sqref="P14">
    <cfRule type="expression" dxfId="8947" priority="67">
      <formula>O8&gt;0</formula>
    </cfRule>
  </conditionalFormatting>
  <conditionalFormatting sqref="P14">
    <cfRule type="expression" dxfId="8946" priority="66">
      <formula>O8&gt;0</formula>
    </cfRule>
  </conditionalFormatting>
  <conditionalFormatting sqref="P14">
    <cfRule type="expression" dxfId="8945" priority="65">
      <formula>O8&gt;0</formula>
    </cfRule>
  </conditionalFormatting>
  <conditionalFormatting sqref="P14">
    <cfRule type="expression" dxfId="8944" priority="64">
      <formula>O8&gt;0</formula>
    </cfRule>
  </conditionalFormatting>
  <conditionalFormatting sqref="P14">
    <cfRule type="expression" dxfId="8943" priority="63">
      <formula>O8&gt;0</formula>
    </cfRule>
  </conditionalFormatting>
  <conditionalFormatting sqref="P14">
    <cfRule type="expression" dxfId="8942" priority="62">
      <formula>O8&gt;0</formula>
    </cfRule>
  </conditionalFormatting>
  <conditionalFormatting sqref="P14">
    <cfRule type="expression" dxfId="8941" priority="61">
      <formula>O8&gt;0</formula>
    </cfRule>
  </conditionalFormatting>
  <conditionalFormatting sqref="P14">
    <cfRule type="expression" dxfId="8940" priority="60">
      <formula>O8&gt;0</formula>
    </cfRule>
  </conditionalFormatting>
  <conditionalFormatting sqref="P14">
    <cfRule type="expression" dxfId="8939" priority="59">
      <formula>O8&gt;0</formula>
    </cfRule>
  </conditionalFormatting>
  <conditionalFormatting sqref="P14">
    <cfRule type="expression" dxfId="8938" priority="58">
      <formula>O8&gt;0</formula>
    </cfRule>
  </conditionalFormatting>
  <conditionalFormatting sqref="P14">
    <cfRule type="expression" dxfId="8937" priority="57">
      <formula>O8&gt;0</formula>
    </cfRule>
  </conditionalFormatting>
  <conditionalFormatting sqref="P14">
    <cfRule type="expression" dxfId="8936" priority="56">
      <formula>O8&gt;0</formula>
    </cfRule>
  </conditionalFormatting>
  <conditionalFormatting sqref="P14">
    <cfRule type="expression" dxfId="8935" priority="55">
      <formula>O8&gt;0</formula>
    </cfRule>
  </conditionalFormatting>
  <conditionalFormatting sqref="P14">
    <cfRule type="expression" dxfId="8934" priority="54">
      <formula>O8&gt;0</formula>
    </cfRule>
  </conditionalFormatting>
  <conditionalFormatting sqref="P14">
    <cfRule type="expression" dxfId="8933" priority="53">
      <formula>O8&gt;0</formula>
    </cfRule>
  </conditionalFormatting>
  <conditionalFormatting sqref="P14">
    <cfRule type="expression" dxfId="8932" priority="52">
      <formula>O8&gt;0</formula>
    </cfRule>
  </conditionalFormatting>
  <conditionalFormatting sqref="P14">
    <cfRule type="expression" dxfId="8931" priority="51">
      <formula>O8&gt;0</formula>
    </cfRule>
  </conditionalFormatting>
  <conditionalFormatting sqref="P14">
    <cfRule type="expression" dxfId="8930" priority="50">
      <formula>O8&gt;0</formula>
    </cfRule>
  </conditionalFormatting>
  <conditionalFormatting sqref="P14">
    <cfRule type="expression" dxfId="8929" priority="49">
      <formula>O8&gt;0</formula>
    </cfRule>
  </conditionalFormatting>
  <conditionalFormatting sqref="P14">
    <cfRule type="expression" dxfId="8928" priority="48">
      <formula>O8&gt;0</formula>
    </cfRule>
  </conditionalFormatting>
  <conditionalFormatting sqref="P14">
    <cfRule type="expression" dxfId="8927" priority="47">
      <formula>O8&gt;0</formula>
    </cfRule>
  </conditionalFormatting>
  <conditionalFormatting sqref="P14">
    <cfRule type="expression" dxfId="8926" priority="46">
      <formula>O8&gt;0</formula>
    </cfRule>
  </conditionalFormatting>
  <conditionalFormatting sqref="P14">
    <cfRule type="expression" dxfId="8925" priority="45">
      <formula>O8&gt;0</formula>
    </cfRule>
  </conditionalFormatting>
  <conditionalFormatting sqref="P14">
    <cfRule type="expression" dxfId="8924" priority="44">
      <formula>O8&gt;0</formula>
    </cfRule>
  </conditionalFormatting>
  <conditionalFormatting sqref="P14">
    <cfRule type="expression" dxfId="8923" priority="43">
      <formula>O8&gt;0</formula>
    </cfRule>
  </conditionalFormatting>
  <conditionalFormatting sqref="P14">
    <cfRule type="expression" dxfId="8922" priority="42">
      <formula>O8&gt;0</formula>
    </cfRule>
  </conditionalFormatting>
  <conditionalFormatting sqref="P14">
    <cfRule type="expression" dxfId="8921" priority="41">
      <formula>O8&gt;0</formula>
    </cfRule>
  </conditionalFormatting>
  <conditionalFormatting sqref="P14">
    <cfRule type="expression" dxfId="8920" priority="40">
      <formula>O8&gt;0</formula>
    </cfRule>
  </conditionalFormatting>
  <conditionalFormatting sqref="P14">
    <cfRule type="expression" dxfId="8919" priority="39">
      <formula>O8&gt;0</formula>
    </cfRule>
  </conditionalFormatting>
  <conditionalFormatting sqref="P14">
    <cfRule type="expression" dxfId="8918" priority="38">
      <formula>O8&gt;0</formula>
    </cfRule>
  </conditionalFormatting>
  <conditionalFormatting sqref="P14">
    <cfRule type="expression" dxfId="8917" priority="37">
      <formula>O8&gt;0</formula>
    </cfRule>
  </conditionalFormatting>
  <conditionalFormatting sqref="P14 P24 P34">
    <cfRule type="expression" dxfId="8916" priority="36">
      <formula>O8&gt;0</formula>
    </cfRule>
  </conditionalFormatting>
  <conditionalFormatting sqref="P14 P24 P34">
    <cfRule type="expression" dxfId="8915" priority="35">
      <formula>O8&gt;0</formula>
    </cfRule>
  </conditionalFormatting>
  <conditionalFormatting sqref="P14 P24 P34">
    <cfRule type="expression" dxfId="8914" priority="34">
      <formula>O8&gt;0</formula>
    </cfRule>
  </conditionalFormatting>
  <conditionalFormatting sqref="P14 P24 P34">
    <cfRule type="expression" dxfId="8913" priority="33">
      <formula>O8&gt;0</formula>
    </cfRule>
  </conditionalFormatting>
  <conditionalFormatting sqref="P14 P24 P34">
    <cfRule type="expression" dxfId="8912" priority="32">
      <formula>O8&gt;0</formula>
    </cfRule>
  </conditionalFormatting>
  <conditionalFormatting sqref="P14 P24 P34">
    <cfRule type="expression" dxfId="8911" priority="31">
      <formula>O8&gt;0</formula>
    </cfRule>
  </conditionalFormatting>
  <conditionalFormatting sqref="P14 P24 P34">
    <cfRule type="expression" dxfId="8910" priority="30">
      <formula>O8&gt;0</formula>
    </cfRule>
  </conditionalFormatting>
  <conditionalFormatting sqref="P14 P24 P34">
    <cfRule type="expression" dxfId="8909" priority="29">
      <formula>O8&gt;0</formula>
    </cfRule>
  </conditionalFormatting>
  <conditionalFormatting sqref="P14 P24 P34">
    <cfRule type="expression" dxfId="8908" priority="28">
      <formula>O8&gt;0</formula>
    </cfRule>
  </conditionalFormatting>
  <conditionalFormatting sqref="P14 P24 P34">
    <cfRule type="expression" dxfId="8907" priority="27">
      <formula>O8&gt;0</formula>
    </cfRule>
  </conditionalFormatting>
  <conditionalFormatting sqref="P14 P24 P34">
    <cfRule type="expression" dxfId="8906" priority="26">
      <formula>O8&gt;0</formula>
    </cfRule>
  </conditionalFormatting>
  <conditionalFormatting sqref="P14 P24 P34">
    <cfRule type="expression" dxfId="8905" priority="25">
      <formula>O8&gt;0</formula>
    </cfRule>
  </conditionalFormatting>
  <conditionalFormatting sqref="P14 P24 P34">
    <cfRule type="expression" dxfId="8904" priority="24">
      <formula>O8&gt;0</formula>
    </cfRule>
  </conditionalFormatting>
  <conditionalFormatting sqref="P14 P24 P34">
    <cfRule type="expression" dxfId="8903" priority="23">
      <formula>O8&gt;0</formula>
    </cfRule>
  </conditionalFormatting>
  <conditionalFormatting sqref="P14 P24 P34">
    <cfRule type="expression" dxfId="8902" priority="22">
      <formula>O8&gt;0</formula>
    </cfRule>
  </conditionalFormatting>
  <conditionalFormatting sqref="P14 P24 P34">
    <cfRule type="expression" dxfId="8901" priority="21">
      <formula>O8&gt;0</formula>
    </cfRule>
  </conditionalFormatting>
  <conditionalFormatting sqref="P14 P24 P34">
    <cfRule type="expression" dxfId="8900" priority="20">
      <formula>O8&gt;0</formula>
    </cfRule>
  </conditionalFormatting>
  <conditionalFormatting sqref="P14 P24 P34">
    <cfRule type="expression" dxfId="8899" priority="19">
      <formula>O8&gt;0</formula>
    </cfRule>
  </conditionalFormatting>
  <conditionalFormatting sqref="P14 P24 P34">
    <cfRule type="expression" dxfId="8898" priority="18">
      <formula>O8&gt;0</formula>
    </cfRule>
  </conditionalFormatting>
  <conditionalFormatting sqref="P14 P24 P34">
    <cfRule type="expression" dxfId="8897" priority="17">
      <formula>O8&gt;0</formula>
    </cfRule>
  </conditionalFormatting>
  <conditionalFormatting sqref="P14 P24 P34">
    <cfRule type="expression" dxfId="8896" priority="16">
      <formula>O8&gt;0</formula>
    </cfRule>
  </conditionalFormatting>
  <conditionalFormatting sqref="P14 P24 P34">
    <cfRule type="expression" dxfId="8895" priority="15">
      <formula>O8&gt;0</formula>
    </cfRule>
  </conditionalFormatting>
  <conditionalFormatting sqref="P14 P24 P34">
    <cfRule type="expression" dxfId="8894" priority="14">
      <formula>O8&gt;0</formula>
    </cfRule>
  </conditionalFormatting>
  <conditionalFormatting sqref="P14 P24 P34">
    <cfRule type="expression" dxfId="8893" priority="13">
      <formula>O8&gt;0</formula>
    </cfRule>
  </conditionalFormatting>
  <conditionalFormatting sqref="P14 P24 P34">
    <cfRule type="expression" dxfId="8892" priority="12">
      <formula>O8&gt;0</formula>
    </cfRule>
  </conditionalFormatting>
  <conditionalFormatting sqref="P14 P24 P34">
    <cfRule type="expression" dxfId="8891" priority="11">
      <formula>O8&gt;0</formula>
    </cfRule>
  </conditionalFormatting>
  <conditionalFormatting sqref="P14 P24 P34">
    <cfRule type="expression" dxfId="8890" priority="10">
      <formula>O8&gt;0</formula>
    </cfRule>
  </conditionalFormatting>
  <conditionalFormatting sqref="P14 P24 P34">
    <cfRule type="expression" dxfId="8889" priority="9">
      <formula>O8&gt;0</formula>
    </cfRule>
  </conditionalFormatting>
  <conditionalFormatting sqref="P14 P24 P34">
    <cfRule type="expression" dxfId="8888" priority="8">
      <formula>O8&gt;0</formula>
    </cfRule>
  </conditionalFormatting>
  <conditionalFormatting sqref="P14 P24 P34">
    <cfRule type="expression" dxfId="8887" priority="7">
      <formula>O8&gt;0</formula>
    </cfRule>
  </conditionalFormatting>
  <conditionalFormatting sqref="P14 P24 P34">
    <cfRule type="expression" dxfId="8886" priority="6">
      <formula>O8&gt;0</formula>
    </cfRule>
  </conditionalFormatting>
  <conditionalFormatting sqref="P14 P24 P34">
    <cfRule type="expression" dxfId="8885" priority="5">
      <formula>O8&gt;0</formula>
    </cfRule>
  </conditionalFormatting>
  <conditionalFormatting sqref="P14 P24 P34">
    <cfRule type="expression" dxfId="8884" priority="4">
      <formula>O8&gt;0</formula>
    </cfRule>
  </conditionalFormatting>
  <conditionalFormatting sqref="P14 P24 P34">
    <cfRule type="expression" dxfId="8883" priority="3">
      <formula>O8&gt;0</formula>
    </cfRule>
  </conditionalFormatting>
  <conditionalFormatting sqref="P14 P24 P34">
    <cfRule type="expression" dxfId="8882" priority="2">
      <formula>O8&gt;0</formula>
    </cfRule>
  </conditionalFormatting>
  <conditionalFormatting sqref="P14 P24 P34">
    <cfRule type="expression" dxfId="8881"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AG66"/>
  <sheetViews>
    <sheetView topLeftCell="P1" workbookViewId="0">
      <selection activeCell="S2" sqref="S2"/>
    </sheetView>
  </sheetViews>
  <sheetFormatPr baseColWidth="10" defaultColWidth="12" defaultRowHeight="15"/>
  <cols>
    <col min="1" max="1" width="10.42578125" style="203" hidden="1" customWidth="1"/>
    <col min="2" max="2" width="10.140625" style="203" hidden="1" customWidth="1"/>
    <col min="3" max="3" width="9.28515625" style="203" hidden="1" customWidth="1"/>
    <col min="4" max="4" width="2.85546875" style="203" hidden="1" customWidth="1"/>
    <col min="5" max="5" width="7.28515625" style="203" hidden="1" customWidth="1"/>
    <col min="6" max="6" width="3.7109375" style="203" hidden="1" customWidth="1"/>
    <col min="7" max="7" width="7.28515625" style="203" hidden="1" customWidth="1"/>
    <col min="8" max="8" width="3.42578125" style="203" hidden="1" customWidth="1"/>
    <col min="9" max="9" width="7.28515625" style="203" hidden="1" customWidth="1"/>
    <col min="10" max="10" width="3.140625" style="203" hidden="1" customWidth="1"/>
    <col min="11" max="11" width="7.28515625" style="203" hidden="1" customWidth="1"/>
    <col min="12" max="12" width="3.28515625" style="203" hidden="1" customWidth="1"/>
    <col min="13" max="13" width="7.28515625" style="203" hidden="1" customWidth="1"/>
    <col min="14" max="14" width="3" style="203" hidden="1" customWidth="1"/>
    <col min="15" max="15" width="9.28515625" style="203" hidden="1" customWidth="1"/>
    <col min="16" max="16" width="12" style="203"/>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2" style="203"/>
  </cols>
  <sheetData>
    <row r="1" spans="1:32" s="203" customFormat="1"/>
    <row r="2" spans="1:32" s="203" customFormat="1" ht="15.75">
      <c r="A2" s="211"/>
      <c r="B2" s="209"/>
      <c r="C2" s="241"/>
      <c r="D2" s="241"/>
      <c r="E2" s="241"/>
      <c r="F2" s="241"/>
      <c r="G2" s="211"/>
      <c r="H2" s="211"/>
      <c r="I2" s="211"/>
      <c r="J2" s="211"/>
      <c r="K2" s="211"/>
      <c r="L2" s="211"/>
      <c r="M2" s="211"/>
      <c r="N2" s="211"/>
      <c r="O2" s="211"/>
      <c r="P2" s="211"/>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42"/>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6"/>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Juni!B6</f>
        <v>41426</v>
      </c>
      <c r="S6" s="91"/>
      <c r="T6" s="210" t="s">
        <v>21</v>
      </c>
      <c r="U6" s="210"/>
      <c r="V6" s="91">
        <f>Juni!B296</f>
        <v>41455</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92"/>
      <c r="O7" s="92">
        <v>0.875</v>
      </c>
      <c r="P7" s="118"/>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s="203" customFormat="1" ht="15.75">
      <c r="A8" s="96" t="s">
        <v>24</v>
      </c>
      <c r="B8" s="97">
        <v>41426</v>
      </c>
      <c r="C8" s="98" t="str">
        <f>IF(Juni!C8&gt;0,Juni!C8,"")</f>
        <v/>
      </c>
      <c r="D8" s="98" t="str">
        <f>IF(Juni!D8&gt;0,Juni!D8,"")</f>
        <v/>
      </c>
      <c r="E8" s="98" t="str">
        <f>IF(Juni!E8&gt;0,Juni!E8,"")</f>
        <v/>
      </c>
      <c r="F8" s="98" t="str">
        <f>IF(Juni!F8&gt;0,Juni!F8,"")</f>
        <v/>
      </c>
      <c r="G8" s="98" t="str">
        <f>IF(Juni!G8&gt;0,Juni!G8,"")</f>
        <v/>
      </c>
      <c r="H8" s="98" t="str">
        <f>IF(Juni!H8&gt;0,Juni!H8,"")</f>
        <v/>
      </c>
      <c r="I8" s="98" t="str">
        <f>IF(Juni!I8&gt;0,Juni!I8,"")</f>
        <v/>
      </c>
      <c r="J8" s="98" t="str">
        <f>IF(Juni!J8&gt;0,Juni!J8,"")</f>
        <v/>
      </c>
      <c r="K8" s="98" t="str">
        <f>IF(Juni!K8&gt;0,Juni!K8,"")</f>
        <v/>
      </c>
      <c r="L8" s="98" t="str">
        <f>IF(Juni!L8&gt;0,Juni!L8,"")</f>
        <v/>
      </c>
      <c r="M8" s="98" t="str">
        <f>IF(Juni!M8&gt;0,Juni!M8,"")</f>
        <v/>
      </c>
      <c r="N8" s="98" t="str">
        <f>IF(Juni!N8&gt;0,Juni!N8,"")</f>
        <v/>
      </c>
      <c r="O8" s="98" t="str">
        <f>IF(Juni!P8="K","",IF(Juni!O8&gt;0,Juni!O8,""))</f>
        <v/>
      </c>
      <c r="P8" s="118"/>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41427</v>
      </c>
      <c r="C9" s="98" t="str">
        <f>IF(Juni!$C$18&gt;0,Juni!$C$18,"")</f>
        <v/>
      </c>
      <c r="D9" s="98"/>
      <c r="E9" s="98" t="str">
        <f>IF(Juni!$E$18&gt;0,Juni!$E$18,"")</f>
        <v/>
      </c>
      <c r="F9" s="98"/>
      <c r="G9" s="98" t="str">
        <f>IF(Juni!$G$18&gt;0,Juni!$G$18,"")</f>
        <v/>
      </c>
      <c r="H9" s="98"/>
      <c r="I9" s="98" t="str">
        <f>IF(Juni!$I$18&gt;0,Juni!$I$18,"")</f>
        <v/>
      </c>
      <c r="J9" s="98"/>
      <c r="K9" s="98" t="str">
        <f>IF(Juni!$K$18&gt;0,Juni!$K$18,"")</f>
        <v/>
      </c>
      <c r="L9" s="98"/>
      <c r="M9" s="98" t="str">
        <f>IF(Juni!$M$18&gt;0,Juni!$M$18,"")</f>
        <v/>
      </c>
      <c r="N9" s="98"/>
      <c r="O9" s="98" t="str">
        <f>IF(Juni!P18="K","",IF(Juni!O18&gt;0,Juni!O18,""))</f>
        <v/>
      </c>
      <c r="P9" s="118"/>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7" si="0">B9+1</f>
        <v>41428</v>
      </c>
      <c r="C10" s="98" t="str">
        <f>IF(Juni!$C$28&gt;0,Juni!$C$28,"")</f>
        <v/>
      </c>
      <c r="D10" s="98"/>
      <c r="E10" s="98" t="str">
        <f>IF(Juni!$E$28&gt;0,Juni!$E$28,"")</f>
        <v/>
      </c>
      <c r="F10" s="98"/>
      <c r="G10" s="98" t="str">
        <f>IF(Juni!$G$28&gt;0,Juni!$G$28,"")</f>
        <v/>
      </c>
      <c r="H10" s="98"/>
      <c r="I10" s="98" t="str">
        <f>IF(Juni!$I$28&gt;0,Juni!$I$28,"")</f>
        <v/>
      </c>
      <c r="J10" s="98"/>
      <c r="K10" s="98" t="str">
        <f>IF(Juni!$K$28&gt;0,Juni!$K$28,"")</f>
        <v/>
      </c>
      <c r="L10" s="98"/>
      <c r="M10" s="98" t="str">
        <f>IF(Juni!$M$28&gt;0,Juni!$M$28,"")</f>
        <v/>
      </c>
      <c r="N10" s="98"/>
      <c r="O10" s="98" t="str">
        <f>IF(Juni!P28="K","",IF(Juni!O28&gt;0,Juni!O28,""))</f>
        <v/>
      </c>
      <c r="P10" s="118"/>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ht="15.75">
      <c r="A11" s="96" t="s">
        <v>30</v>
      </c>
      <c r="B11" s="97">
        <f t="shared" si="0"/>
        <v>41429</v>
      </c>
      <c r="C11" s="98" t="str">
        <f>IF(Juni!$C$38&gt;0,Juni!$C$38,"")</f>
        <v/>
      </c>
      <c r="D11" s="98"/>
      <c r="E11" s="98" t="str">
        <f>IF(Juni!$E$38&gt;0,Juni!$E$38,"")</f>
        <v/>
      </c>
      <c r="F11" s="98"/>
      <c r="G11" s="98" t="str">
        <f>IF(Juni!$G$38&gt;0,Juni!$G$38,"")</f>
        <v/>
      </c>
      <c r="H11" s="98"/>
      <c r="I11" s="98" t="str">
        <f>IF(Juni!$I$38&gt;0,Juni!$I$38,"")</f>
        <v/>
      </c>
      <c r="J11" s="98"/>
      <c r="K11" s="98" t="str">
        <f>IF(Juni!$K$38&gt;0,Juni!$K$38,"")</f>
        <v/>
      </c>
      <c r="L11" s="98"/>
      <c r="M11" s="98" t="str">
        <f>IF(Juni!$M$38&gt;0,Juni!$M$38,"")</f>
        <v/>
      </c>
      <c r="N11" s="98"/>
      <c r="O11" s="98" t="str">
        <f>IF(Juni!P38="K","",IF(Juni!O38&gt;0,Juni!O38,""))</f>
        <v/>
      </c>
      <c r="P11" s="118"/>
      <c r="Q11" s="468">
        <v>60</v>
      </c>
      <c r="R11" s="106">
        <f t="array" ref="R11:R25">FREQUENCY(C8:C65,$Q8:$Q24)</f>
        <v>0</v>
      </c>
      <c r="S11" s="427"/>
      <c r="T11" s="106">
        <f t="array" ref="T11:T25">FREQUENCY(E8:E63,$Q8:$Q24)</f>
        <v>0</v>
      </c>
      <c r="U11" s="427"/>
      <c r="V11" s="106">
        <f t="array" ref="V11:V25">FREQUENCY(G8:G63,$Q8:$Q24)</f>
        <v>0</v>
      </c>
      <c r="W11" s="427"/>
      <c r="X11" s="106">
        <f t="array" ref="X11:X25">FREQUENCY(I8:I63,$Q8:$Q24)</f>
        <v>0</v>
      </c>
      <c r="Y11" s="427"/>
      <c r="Z11" s="106">
        <f t="array" ref="Z11:Z25">FREQUENCY(K8:K63,$Q8:$Q24)</f>
        <v>0</v>
      </c>
      <c r="AA11" s="427"/>
      <c r="AB11" s="106">
        <f t="array" ref="AB11:AB25">FREQUENCY(M8:M63,$Q8:$Q24)</f>
        <v>0</v>
      </c>
      <c r="AC11" s="430"/>
      <c r="AD11" s="108">
        <f t="array" ref="AD11:AD25">FREQUENCY(O8:O63,$Q8:$Q24)</f>
        <v>0</v>
      </c>
      <c r="AE11" s="252"/>
      <c r="AF11" s="252"/>
    </row>
    <row r="12" spans="1:32" s="203" customFormat="1" ht="15.75">
      <c r="A12" s="96" t="s">
        <v>31</v>
      </c>
      <c r="B12" s="97">
        <f t="shared" si="0"/>
        <v>41430</v>
      </c>
      <c r="C12" s="98" t="str">
        <f>IF(Juni!$C$48&gt;0,Juni!$C$48,"")</f>
        <v/>
      </c>
      <c r="D12" s="98"/>
      <c r="E12" s="98" t="str">
        <f>IF(Juni!$E$48&gt;0,Juni!$E$48,"")</f>
        <v/>
      </c>
      <c r="F12" s="98"/>
      <c r="G12" s="98" t="str">
        <f>IF(Juni!$G$48&gt;0,Juni!$G$48,"")</f>
        <v/>
      </c>
      <c r="H12" s="98"/>
      <c r="I12" s="98" t="str">
        <f>IF(Juni!$I$48&gt;0,Juni!$I$48,"")</f>
        <v/>
      </c>
      <c r="J12" s="98"/>
      <c r="K12" s="98" t="str">
        <f>IF(Juni!$K$48&gt;0,Juni!$K$48,"")</f>
        <v/>
      </c>
      <c r="L12" s="98"/>
      <c r="M12" s="98" t="str">
        <f>IF(Juni!$M$48&gt;0,Juni!$M$48,"")</f>
        <v/>
      </c>
      <c r="N12" s="98"/>
      <c r="O12" s="98" t="str">
        <f>IF(Juni!P48="K","",IF(Juni!O48&gt;0,Juni!O48,""))</f>
        <v/>
      </c>
      <c r="P12" s="11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ht="15.75">
      <c r="A13" s="96" t="s">
        <v>32</v>
      </c>
      <c r="B13" s="97">
        <f t="shared" si="0"/>
        <v>41431</v>
      </c>
      <c r="C13" s="98" t="str">
        <f>IF(Juni!$C$58&gt;0,Juni!$C$58,"")</f>
        <v/>
      </c>
      <c r="D13" s="98"/>
      <c r="E13" s="98" t="str">
        <f>IF(Juni!$E$58&gt;0,Juni!$E$58,"")</f>
        <v/>
      </c>
      <c r="F13" s="98"/>
      <c r="G13" s="98" t="str">
        <f>IF(Juni!$G$58&gt;0,Juni!$G$58,"")</f>
        <v/>
      </c>
      <c r="H13" s="98"/>
      <c r="I13" s="98" t="str">
        <f>IF(Juni!$I$58&gt;0,Juni!$I$58,"")</f>
        <v/>
      </c>
      <c r="J13" s="98"/>
      <c r="K13" s="98" t="str">
        <f>IF(Juni!$K$58&gt;0,Juni!$K$58,"")</f>
        <v/>
      </c>
      <c r="L13" s="98"/>
      <c r="M13" s="98" t="str">
        <f>IF(Juni!$M$58&gt;0,Juni!$M$58,"")</f>
        <v/>
      </c>
      <c r="N13" s="98"/>
      <c r="O13" s="98" t="str">
        <f>IF(Juni!P58="K","",IF(Juni!O58&gt;0,Juni!O58,""))</f>
        <v/>
      </c>
      <c r="P13" s="11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ht="15.75">
      <c r="A14" s="96" t="s">
        <v>33</v>
      </c>
      <c r="B14" s="97">
        <f t="shared" si="0"/>
        <v>41432</v>
      </c>
      <c r="C14" s="98" t="str">
        <f>IF(Juni!$C$68&gt;0,Juni!$C$68,"")</f>
        <v/>
      </c>
      <c r="D14" s="98"/>
      <c r="E14" s="98" t="str">
        <f>IF(Juni!$E$68&gt;0,Juni!$E$68,"")</f>
        <v/>
      </c>
      <c r="F14" s="98"/>
      <c r="G14" s="98" t="str">
        <f>IF(Juni!$G$68&gt;0,Juni!$G$68,"")</f>
        <v/>
      </c>
      <c r="H14" s="98"/>
      <c r="I14" s="98" t="str">
        <f>IF(Juni!$I$68&gt;0,Juni!$I$68,"")</f>
        <v/>
      </c>
      <c r="J14" s="98"/>
      <c r="K14" s="98" t="str">
        <f>IF(Juni!$K$68&gt;0,Juni!$K$68,"")</f>
        <v/>
      </c>
      <c r="L14" s="98"/>
      <c r="M14" s="98" t="str">
        <f>IF(Juni!$M$68&gt;0,Juni!$M$68,"")</f>
        <v/>
      </c>
      <c r="N14" s="98"/>
      <c r="O14" s="98" t="str">
        <f>IF(Juni!P68="K","",IF(Juni!O68&gt;0,Juni!O68,""))</f>
        <v/>
      </c>
      <c r="P14" s="11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ht="15.75">
      <c r="A15" s="96" t="s">
        <v>24</v>
      </c>
      <c r="B15" s="97">
        <f t="shared" si="0"/>
        <v>41433</v>
      </c>
      <c r="C15" s="98" t="str">
        <f>IF(Juni!$C$78&gt;0,Juni!$C$78,"")</f>
        <v/>
      </c>
      <c r="D15" s="98"/>
      <c r="E15" s="98" t="str">
        <f>IF(Juni!$E$78&gt;0,Juni!$E$78,"")</f>
        <v/>
      </c>
      <c r="F15" s="98"/>
      <c r="G15" s="98" t="str">
        <f>IF(Juni!$G$78&gt;0,Juni!$G$78,"")</f>
        <v/>
      </c>
      <c r="H15" s="98"/>
      <c r="I15" s="98" t="str">
        <f>IF(Juni!$I$78&gt;0,Juni!$I$78,"")</f>
        <v/>
      </c>
      <c r="J15" s="98"/>
      <c r="K15" s="98" t="str">
        <f>IF(Juni!$K$78&gt;0,Juni!$K$78,"")</f>
        <v/>
      </c>
      <c r="L15" s="98"/>
      <c r="M15" s="98" t="str">
        <f>IF(Juni!$M$78&gt;0,Juni!$M$78,"")</f>
        <v/>
      </c>
      <c r="N15" s="98"/>
      <c r="O15" s="98" t="str">
        <f>IF(Juni!P78="K","",IF(Juni!O78&gt;0,Juni!O78,""))</f>
        <v/>
      </c>
      <c r="P15" s="11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ht="15.75">
      <c r="A16" s="96" t="s">
        <v>27</v>
      </c>
      <c r="B16" s="97">
        <f t="shared" si="0"/>
        <v>41434</v>
      </c>
      <c r="C16" s="98" t="str">
        <f>IF(Juni!$C$88&gt;0,Juni!$C$88,"")</f>
        <v/>
      </c>
      <c r="D16" s="98"/>
      <c r="E16" s="98" t="str">
        <f>IF(Juni!$E$88&gt;0,Juni!$E$88,"")</f>
        <v/>
      </c>
      <c r="F16" s="98"/>
      <c r="G16" s="98" t="str">
        <f>IF(Juni!$G$88&gt;0,Juni!$G$88,"")</f>
        <v/>
      </c>
      <c r="H16" s="98"/>
      <c r="I16" s="98" t="str">
        <f>IF(Juni!$I$88&gt;0,Juni!$I$88,"")</f>
        <v/>
      </c>
      <c r="J16" s="98"/>
      <c r="K16" s="98" t="str">
        <f>IF(Juni!$K$88&gt;0,Juni!$K$88,"")</f>
        <v/>
      </c>
      <c r="L16" s="98"/>
      <c r="M16" s="98" t="str">
        <f>IF(Juni!$M$88&gt;0,Juni!$M$88,"")</f>
        <v/>
      </c>
      <c r="N16" s="98"/>
      <c r="O16" s="98" t="str">
        <f>IF(Juni!P88="K","",IF(Juni!O88&gt;0,Juni!O88,""))</f>
        <v/>
      </c>
      <c r="P16" s="11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ht="15.75">
      <c r="A17" s="96" t="s">
        <v>29</v>
      </c>
      <c r="B17" s="97">
        <f t="shared" si="0"/>
        <v>41435</v>
      </c>
      <c r="C17" s="98" t="str">
        <f>IF(Juni!$C$98&gt;0,Juni!$C$98,"")</f>
        <v/>
      </c>
      <c r="D17" s="98"/>
      <c r="E17" s="98" t="str">
        <f>IF(Juni!$E$98&gt;0,Juni!$E$98,"")</f>
        <v/>
      </c>
      <c r="F17" s="98"/>
      <c r="G17" s="98" t="str">
        <f>IF(Juni!$G$98&gt;0,Juni!$G$98,"")</f>
        <v/>
      </c>
      <c r="H17" s="98"/>
      <c r="I17" s="98" t="str">
        <f>IF(Juni!$I$98&gt;0,Juni!$I$98,"")</f>
        <v/>
      </c>
      <c r="J17" s="98"/>
      <c r="K17" s="98" t="str">
        <f>IF(Juni!$K$98&gt;0,Juni!$K$98,"")</f>
        <v/>
      </c>
      <c r="L17" s="98"/>
      <c r="M17" s="98" t="str">
        <f>IF(Juni!$M$98&gt;0,Juni!$M$98,"")</f>
        <v/>
      </c>
      <c r="N17" s="98"/>
      <c r="O17" s="98" t="str">
        <f>IF(Juni!P98="K","",IF(Juni!O98&gt;0,Juni!O98,""))</f>
        <v/>
      </c>
      <c r="P17" s="11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ht="15.75">
      <c r="A18" s="96" t="s">
        <v>30</v>
      </c>
      <c r="B18" s="97">
        <f t="shared" si="0"/>
        <v>41436</v>
      </c>
      <c r="C18" s="98" t="str">
        <f>IF(Juni!$C$108&gt;0,Juni!$C$108,"")</f>
        <v/>
      </c>
      <c r="D18" s="98"/>
      <c r="E18" s="98" t="str">
        <f>IF(Juni!$E$108&gt;0,Juni!$E$108,"")</f>
        <v/>
      </c>
      <c r="F18" s="98"/>
      <c r="G18" s="98" t="str">
        <f>IF(Juni!$G$108&gt;0,Juni!$G$108,"")</f>
        <v/>
      </c>
      <c r="H18" s="98"/>
      <c r="I18" s="98" t="str">
        <f>IF(Juni!$I$108&gt;0,Juni!$I$108,"")</f>
        <v/>
      </c>
      <c r="J18" s="98"/>
      <c r="K18" s="98" t="str">
        <f>IF(Juni!$K$108&gt;0,Juni!$K$108,"")</f>
        <v/>
      </c>
      <c r="L18" s="98"/>
      <c r="M18" s="98" t="str">
        <f>IF(Juni!$M$108&gt;0,Juni!$M$108,"")</f>
        <v/>
      </c>
      <c r="N18" s="98"/>
      <c r="O18" s="98" t="str">
        <f>IF(Juni!P108="K","",IF(Juni!O108&gt;0,Juni!O108,""))</f>
        <v/>
      </c>
      <c r="P18" s="11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ht="15.75">
      <c r="A19" s="96" t="s">
        <v>31</v>
      </c>
      <c r="B19" s="97">
        <f t="shared" si="0"/>
        <v>41437</v>
      </c>
      <c r="C19" s="98" t="str">
        <f>IF(Juni!$C$118&gt;0,Juni!$C$118,"")</f>
        <v/>
      </c>
      <c r="D19" s="98"/>
      <c r="E19" s="98" t="str">
        <f>IF(Juni!$E$118&gt;0,Juni!$E$118,"")</f>
        <v/>
      </c>
      <c r="F19" s="98"/>
      <c r="G19" s="98" t="str">
        <f>IF(Juni!$G$118&gt;0,Juni!$G$118,"")</f>
        <v/>
      </c>
      <c r="H19" s="98"/>
      <c r="I19" s="98" t="str">
        <f>IF(Juni!$I$118&gt;0,Juni!$I$118,"")</f>
        <v/>
      </c>
      <c r="J19" s="98"/>
      <c r="K19" s="98" t="str">
        <f>IF(Juni!$K$118&gt;0,Juni!$K$118,"")</f>
        <v/>
      </c>
      <c r="L19" s="98"/>
      <c r="M19" s="98" t="str">
        <f>IF(Juni!$M$118&gt;0,Juni!$M$118,"")</f>
        <v/>
      </c>
      <c r="N19" s="98"/>
      <c r="O19" s="98" t="str">
        <f>IF(Juni!P118="K","",IF(Juni!O118&gt;0,Juni!O118,""))</f>
        <v/>
      </c>
      <c r="P19" s="11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ht="15.75">
      <c r="A20" s="96" t="s">
        <v>32</v>
      </c>
      <c r="B20" s="97">
        <f t="shared" si="0"/>
        <v>41438</v>
      </c>
      <c r="C20" s="98" t="str">
        <f>IF(Juni!$C$128&gt;0,Juni!$C$128,"")</f>
        <v/>
      </c>
      <c r="D20" s="98"/>
      <c r="E20" s="98" t="str">
        <f>IF(Juni!$E$128&gt;0,Juni!$E$128,"")</f>
        <v/>
      </c>
      <c r="F20" s="98"/>
      <c r="G20" s="98" t="str">
        <f>IF(Juni!$G$128&gt;0,Juni!$G$128,"")</f>
        <v/>
      </c>
      <c r="H20" s="98"/>
      <c r="I20" s="98" t="str">
        <f>IF(Juni!$I$128&gt;0,Juni!$I$128,"")</f>
        <v/>
      </c>
      <c r="J20" s="98"/>
      <c r="K20" s="98" t="str">
        <f>IF(Juni!$K$128&gt;0,Juni!$K$128,"")</f>
        <v/>
      </c>
      <c r="L20" s="98"/>
      <c r="M20" s="98" t="str">
        <f>IF(Juni!$M$128&gt;0,Juni!$M$128,"")</f>
        <v/>
      </c>
      <c r="N20" s="98"/>
      <c r="O20" s="98" t="str">
        <f>IF(Juni!P128="K","",IF(Juni!O128&gt;0,Juni!O128,""))</f>
        <v/>
      </c>
      <c r="P20" s="11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ht="15.75">
      <c r="A21" s="96" t="s">
        <v>33</v>
      </c>
      <c r="B21" s="97">
        <f t="shared" si="0"/>
        <v>41439</v>
      </c>
      <c r="C21" s="98" t="str">
        <f>IF(Juni!$C$138&gt;0,Juni!$C$138,"")</f>
        <v/>
      </c>
      <c r="D21" s="98"/>
      <c r="E21" s="98" t="str">
        <f>IF(Juni!$E$138&gt;0,Juni!$E$138,"")</f>
        <v/>
      </c>
      <c r="F21" s="98"/>
      <c r="G21" s="98" t="str">
        <f>IF(Juni!$G$138&gt;0,Juni!$G$138,"")</f>
        <v/>
      </c>
      <c r="H21" s="98"/>
      <c r="I21" s="98" t="str">
        <f>IF(Juni!$I$138&gt;0,Juni!$I$138,"")</f>
        <v/>
      </c>
      <c r="J21" s="98"/>
      <c r="K21" s="98" t="str">
        <f>IF(Juni!$K$138&gt;0,Juni!$K$138,"")</f>
        <v/>
      </c>
      <c r="L21" s="98"/>
      <c r="M21" s="98" t="str">
        <f>IF(Juni!$M$138&gt;0,Juni!$M$138,"")</f>
        <v/>
      </c>
      <c r="N21" s="98"/>
      <c r="O21" s="98" t="str">
        <f>IF(Juni!P138="K","",IF(Juni!O138&gt;0,Juni!O138,""))</f>
        <v/>
      </c>
      <c r="P21" s="118"/>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ht="15.75">
      <c r="A22" s="96" t="s">
        <v>24</v>
      </c>
      <c r="B22" s="97">
        <f t="shared" si="0"/>
        <v>41440</v>
      </c>
      <c r="C22" s="98" t="str">
        <f>IF(Juni!$C$148&gt;0,Juni!$C$148,"")</f>
        <v/>
      </c>
      <c r="D22" s="98"/>
      <c r="E22" s="98" t="str">
        <f>IF(Juni!$E$148&gt;0,Juni!$E$148,"")</f>
        <v/>
      </c>
      <c r="F22" s="98"/>
      <c r="G22" s="98" t="str">
        <f>IF(Juni!$G$148&gt;0,Juni!$G$148,"")</f>
        <v/>
      </c>
      <c r="H22" s="98"/>
      <c r="I22" s="98" t="str">
        <f>IF(Juni!$I$148&gt;0,Juni!$I$148,"")</f>
        <v/>
      </c>
      <c r="J22" s="98"/>
      <c r="K22" s="98" t="str">
        <f>IF(Juni!$K$148&gt;0,Juni!$K$148,"")</f>
        <v/>
      </c>
      <c r="L22" s="98"/>
      <c r="M22" s="98" t="str">
        <f>IF(Juni!$M$148&gt;0,Juni!$M$148,"")</f>
        <v/>
      </c>
      <c r="N22" s="98"/>
      <c r="O22" s="98" t="str">
        <f>IF(Juni!P148="K","",IF(Juni!O148&gt;0,Juni!O148,""))</f>
        <v/>
      </c>
      <c r="P22" s="118"/>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ht="15.75">
      <c r="A23" s="96" t="s">
        <v>27</v>
      </c>
      <c r="B23" s="97">
        <f t="shared" si="0"/>
        <v>41441</v>
      </c>
      <c r="C23" s="98" t="str">
        <f>IF(Juni!$C$158&gt;0,Juni!$C$158,"")</f>
        <v/>
      </c>
      <c r="D23" s="98"/>
      <c r="E23" s="98" t="str">
        <f>IF(Juni!$E$158&gt;0,Juni!$E$158,"")</f>
        <v/>
      </c>
      <c r="F23" s="98"/>
      <c r="G23" s="98" t="str">
        <f>IF(Juni!$G$158&gt;0,Juni!$G$158,"")</f>
        <v/>
      </c>
      <c r="H23" s="98"/>
      <c r="I23" s="98" t="str">
        <f>IF(Juni!$I$158&gt;0,Juni!$I$158,"")</f>
        <v/>
      </c>
      <c r="J23" s="98"/>
      <c r="K23" s="98" t="str">
        <f>IF(Juni!$K$158&gt;0,Juni!$K$158,"")</f>
        <v/>
      </c>
      <c r="L23" s="98"/>
      <c r="M23" s="98" t="str">
        <f>IF(Juni!$M$158&gt;0,Juni!$M$158,"")</f>
        <v/>
      </c>
      <c r="N23" s="98"/>
      <c r="O23" s="98" t="str">
        <f>IF(Juni!P158="K","",IF(Juni!O158&gt;0,Juni!O158,""))</f>
        <v/>
      </c>
      <c r="P23" s="118"/>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ht="15.75">
      <c r="A24" s="96" t="s">
        <v>29</v>
      </c>
      <c r="B24" s="97">
        <f t="shared" si="0"/>
        <v>41442</v>
      </c>
      <c r="C24" s="98" t="str">
        <f>IF(Juni!$C$168&gt;0,Juni!$C$168,"")</f>
        <v/>
      </c>
      <c r="D24" s="98"/>
      <c r="E24" s="98" t="str">
        <f>IF(Juni!$E$168&gt;0,Juni!$E$168,"")</f>
        <v/>
      </c>
      <c r="F24" s="98"/>
      <c r="G24" s="98" t="str">
        <f>IF(Juni!$G$168&gt;0,Juni!$G$168,"")</f>
        <v/>
      </c>
      <c r="H24" s="98"/>
      <c r="I24" s="98" t="str">
        <f>IF(Juni!$C$168&gt;0,Juni!$I$168,"")</f>
        <v/>
      </c>
      <c r="J24" s="98"/>
      <c r="K24" s="98" t="str">
        <f>IF(Juni!$K$168&gt;0,Juni!$K$168,"")</f>
        <v/>
      </c>
      <c r="L24" s="98"/>
      <c r="M24" s="98" t="str">
        <f>IF(Juni!$M$168&gt;0,Juni!$M$168,"")</f>
        <v/>
      </c>
      <c r="N24" s="98"/>
      <c r="O24" s="98" t="str">
        <f>IF(Juni!P168="K","",IF(Juni!O168&gt;0,Juni!O168,""))</f>
        <v/>
      </c>
      <c r="P24" s="118"/>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6.5" thickBot="1">
      <c r="A25" s="96" t="s">
        <v>30</v>
      </c>
      <c r="B25" s="97">
        <f t="shared" si="0"/>
        <v>41443</v>
      </c>
      <c r="C25" s="98" t="str">
        <f>IF(Juni!$C$178&gt;0,Juni!$C$178,"")</f>
        <v/>
      </c>
      <c r="D25" s="98"/>
      <c r="E25" s="98" t="str">
        <f>IF(Juni!$E$178&gt;0,Juni!$E$178,"")</f>
        <v/>
      </c>
      <c r="F25" s="98"/>
      <c r="G25" s="98" t="str">
        <f>IF(Juni!$G$178&gt;0,Juni!$G$178,"")</f>
        <v/>
      </c>
      <c r="H25" s="98"/>
      <c r="I25" s="98" t="str">
        <f>IF(Juni!$I$178&gt;0,Juni!$I$178,"")</f>
        <v/>
      </c>
      <c r="J25" s="98"/>
      <c r="K25" s="98" t="str">
        <f>IF(Juni!$K$178&gt;0,Juni!$K$178,"")</f>
        <v/>
      </c>
      <c r="L25" s="98"/>
      <c r="M25" s="98" t="str">
        <f>IF(Juni!$M$178&gt;0,Juni!$M$178,"")</f>
        <v/>
      </c>
      <c r="N25" s="98"/>
      <c r="O25" s="98" t="str">
        <f>IF(Juni!P178="K","",IF(Juni!O178&gt;0,Juni!O178,""))</f>
        <v/>
      </c>
      <c r="P25" s="118"/>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ht="15.75">
      <c r="A26" s="96" t="s">
        <v>31</v>
      </c>
      <c r="B26" s="97">
        <f t="shared" si="0"/>
        <v>41444</v>
      </c>
      <c r="C26" s="98" t="str">
        <f>IF(Juni!$C$188&gt;0,Juni!$C$188,"")</f>
        <v/>
      </c>
      <c r="D26" s="98"/>
      <c r="E26" s="98" t="str">
        <f>IF(Juni!$E$188&gt;0,Juni!$E$188,"")</f>
        <v/>
      </c>
      <c r="F26" s="98"/>
      <c r="G26" s="98" t="str">
        <f>IF(Juni!$G$188&gt;0,Juni!$G$188,"")</f>
        <v/>
      </c>
      <c r="H26" s="98"/>
      <c r="I26" s="98" t="str">
        <f>IF(Juni!$I$188&gt;0,Juni!$I$188,"")</f>
        <v/>
      </c>
      <c r="J26" s="98"/>
      <c r="K26" s="98" t="str">
        <f>IF(Juni!$K$188&gt;0,Juni!$K$188,"")</f>
        <v/>
      </c>
      <c r="L26" s="98"/>
      <c r="M26" s="98" t="str">
        <f>IF(Juni!$M$188&gt;0,Juni!$M$188,"")</f>
        <v/>
      </c>
      <c r="N26" s="98"/>
      <c r="O26" s="98" t="str">
        <f>IF(Juni!P188="K","",IF(Juni!O188&gt;0,Juni!O188,""))</f>
        <v/>
      </c>
      <c r="P26" s="118"/>
      <c r="Q26" s="486" t="s">
        <v>112</v>
      </c>
      <c r="R26" s="486"/>
      <c r="S26" s="486"/>
      <c r="T26" s="486"/>
      <c r="U26" s="486"/>
      <c r="V26" s="486"/>
      <c r="W26" s="486"/>
      <c r="X26" s="486"/>
      <c r="Y26" s="486"/>
      <c r="Z26" s="486"/>
      <c r="AA26" s="486"/>
      <c r="AB26" s="486"/>
      <c r="AC26" s="486"/>
      <c r="AD26" s="486"/>
      <c r="AE26" s="211"/>
      <c r="AF26" s="211"/>
    </row>
    <row r="27" spans="1:32" s="203" customFormat="1" ht="30.75" customHeight="1">
      <c r="A27" s="96" t="s">
        <v>32</v>
      </c>
      <c r="B27" s="97">
        <f t="shared" si="0"/>
        <v>41445</v>
      </c>
      <c r="C27" s="98" t="str">
        <f>IF(Juni!$C$198&gt;0,Juni!$C$198,"")</f>
        <v/>
      </c>
      <c r="D27" s="98"/>
      <c r="E27" s="98" t="str">
        <f>IF(Juni!$E$198&gt;0,Juni!$E$198,"")</f>
        <v/>
      </c>
      <c r="F27" s="98"/>
      <c r="G27" s="98" t="str">
        <f>IF(Juni!$G$198&gt;0,Juni!$G$198,"")</f>
        <v/>
      </c>
      <c r="H27" s="98"/>
      <c r="I27" s="98" t="str">
        <f>IF(Juni!$I$198&gt;0,Juni!$I$198,"")</f>
        <v/>
      </c>
      <c r="J27" s="98"/>
      <c r="K27" s="98" t="str">
        <f>IF(Juni!$K$198&gt;0,Juni!$K$198,"")</f>
        <v/>
      </c>
      <c r="L27" s="98"/>
      <c r="M27" s="98" t="str">
        <f>IF(Juni!$M$198&gt;0,Juni!$M$198,"")</f>
        <v/>
      </c>
      <c r="N27" s="98"/>
      <c r="O27" s="98" t="str">
        <f>IF(Juni!P198="K","",IF(Juni!O198&gt;0,Juni!O198,""))</f>
        <v/>
      </c>
      <c r="P27" s="118"/>
      <c r="Q27" s="152" t="str">
        <f>IF(R11&gt;0,"Achtung!! HYPO",IF(T11&gt;0,"Achtung!! HYPO", IF(V11&gt;0,"Achtung!! Hypo",IF(X11&gt;0,"Achtung!! HYPO",IF(Z11&gt;0,"Achtung!! HYPO",IF(AB11&gt;0,"Achtung!! HYPO",IF(AD11&gt;0,"Achtung!! HYPO","")))))))</f>
        <v/>
      </c>
      <c r="R27" s="144"/>
      <c r="S27" s="144"/>
      <c r="T27" s="144"/>
      <c r="U27" s="144"/>
      <c r="V27" s="144"/>
      <c r="W27" s="144"/>
      <c r="X27" s="144"/>
      <c r="Y27" s="144"/>
      <c r="Z27" s="144"/>
      <c r="AA27" s="144"/>
      <c r="AB27" s="144"/>
      <c r="AC27" s="144"/>
      <c r="AD27" s="144" t="str">
        <f>IF(AE11&gt;0,"Achtung!! HYPO",IF(AF11&gt;0,"Achtung!! HYPO", IF(AG11&gt;0,"Achtung!! Hypo",IF(AH11&gt;0,"Achtung!! HYPO",IF(AI11&gt;0,"Achtung!! HYPO",IF(AJ11&gt;0,"Achtung!! HYPO",IF(AK11&gt;0,"Achtung!! HYPO","")))))))</f>
        <v/>
      </c>
      <c r="AE27" s="245"/>
      <c r="AF27" s="211"/>
    </row>
    <row r="28" spans="1:32" s="203" customFormat="1" ht="15.75">
      <c r="A28" s="96" t="s">
        <v>33</v>
      </c>
      <c r="B28" s="97">
        <f t="shared" si="0"/>
        <v>41446</v>
      </c>
      <c r="C28" s="98" t="str">
        <f>IF(Juni!$C$208&gt;0,Juni!$C$208,"")</f>
        <v/>
      </c>
      <c r="D28" s="98"/>
      <c r="E28" s="98" t="str">
        <f>IF(Juni!$E$208&gt;0,Juni!$E$208,"")</f>
        <v/>
      </c>
      <c r="F28" s="98"/>
      <c r="G28" s="98" t="str">
        <f>IF(Juni!$G$208&gt;0,Juni!$G$208,"")</f>
        <v/>
      </c>
      <c r="H28" s="98"/>
      <c r="I28" s="98" t="str">
        <f>IF(Juni!$I$208&gt;0,Juni!$I$208,"")</f>
        <v/>
      </c>
      <c r="J28" s="98"/>
      <c r="K28" s="98" t="str">
        <f>IF(Juni!$K$208&gt;0,Juni!$K$208,"")</f>
        <v/>
      </c>
      <c r="L28" s="98"/>
      <c r="M28" s="98" t="str">
        <f>IF(Juni!$M$208&gt;0,Juni!$M$208,"")</f>
        <v/>
      </c>
      <c r="N28" s="98"/>
      <c r="O28" s="98" t="str">
        <f>IF(Juni!P208="K","",IF(Juni!O208&gt;0,Juni!O208,""))</f>
        <v/>
      </c>
      <c r="P28" s="249"/>
      <c r="Q28" s="115"/>
      <c r="R28" s="115"/>
      <c r="S28" s="115"/>
      <c r="T28" s="115"/>
      <c r="U28" s="115"/>
      <c r="V28" s="116"/>
      <c r="W28" s="116"/>
      <c r="X28" s="116"/>
      <c r="Y28" s="116"/>
      <c r="Z28" s="116"/>
      <c r="AA28" s="116"/>
      <c r="AB28" s="116"/>
      <c r="AC28" s="116"/>
      <c r="AD28" s="116"/>
      <c r="AE28" s="245"/>
      <c r="AF28" s="211"/>
    </row>
    <row r="29" spans="1:32" s="203" customFormat="1" ht="15.75">
      <c r="A29" s="96" t="s">
        <v>24</v>
      </c>
      <c r="B29" s="97">
        <f t="shared" si="0"/>
        <v>41447</v>
      </c>
      <c r="C29" s="98" t="str">
        <f>IF(Juni!$C$218&gt;0,Juni!$C$218,"")</f>
        <v/>
      </c>
      <c r="D29" s="98"/>
      <c r="E29" s="98" t="str">
        <f>IF(Juni!$E$218&gt;0,Juni!$E$218,"")</f>
        <v/>
      </c>
      <c r="F29" s="98"/>
      <c r="G29" s="98" t="str">
        <f>IF(Juni!$G$218&gt;0,Juni!$G$218,"")</f>
        <v/>
      </c>
      <c r="H29" s="98"/>
      <c r="I29" s="98" t="str">
        <f>IF(Juni!$I$218&gt;0,Juni!$I$218,"")</f>
        <v/>
      </c>
      <c r="J29" s="98"/>
      <c r="K29" s="98" t="str">
        <f>IF(Juni!$K$218&gt;0,Juni!$K$218,"")</f>
        <v/>
      </c>
      <c r="L29" s="98"/>
      <c r="M29" s="98" t="str">
        <f>IF(Juni!$M$218&gt;0,Juni!$M$218,"")</f>
        <v/>
      </c>
      <c r="N29" s="98"/>
      <c r="O29" s="98" t="str">
        <f>IF(Juni!P218="K","",IF(Juni!O218&gt;0,Juni!O218,""))</f>
        <v/>
      </c>
      <c r="P29" s="249"/>
      <c r="Q29" s="117"/>
      <c r="R29" s="118"/>
      <c r="S29" s="118"/>
      <c r="T29" s="118"/>
      <c r="U29" s="118"/>
      <c r="V29" s="118"/>
      <c r="W29" s="118"/>
      <c r="X29" s="118"/>
      <c r="Y29" s="118"/>
      <c r="Z29" s="118"/>
      <c r="AA29" s="118"/>
      <c r="AB29" s="118"/>
      <c r="AC29" s="118"/>
      <c r="AD29" s="118"/>
      <c r="AE29" s="245"/>
      <c r="AF29" s="211"/>
    </row>
    <row r="30" spans="1:32" s="203" customFormat="1">
      <c r="A30" s="96" t="s">
        <v>27</v>
      </c>
      <c r="B30" s="97">
        <f t="shared" si="0"/>
        <v>41448</v>
      </c>
      <c r="C30" s="98" t="str">
        <f>IF(Juni!$C$228&gt;0,Juni!$C$228,"")</f>
        <v/>
      </c>
      <c r="D30" s="98"/>
      <c r="E30" s="98" t="str">
        <f>IF(Juni!$E$228&gt;0,Juni!$E$228,"")</f>
        <v/>
      </c>
      <c r="F30" s="98"/>
      <c r="G30" s="98" t="str">
        <f>IF(Juni!$G$228&gt;0,Juni!$G$228,"")</f>
        <v/>
      </c>
      <c r="H30" s="98"/>
      <c r="I30" s="98" t="str">
        <f>IF(Juni!$I$228&gt;0,Juni!$I$228,"")</f>
        <v/>
      </c>
      <c r="J30" s="98"/>
      <c r="K30" s="98" t="str">
        <f>IF(Juni!$K$228&gt;0,Juni!$K$228,"")</f>
        <v/>
      </c>
      <c r="L30" s="98"/>
      <c r="M30" s="98" t="str">
        <f>IF(Juni!$M$228&gt;0,Juni!$M$228,"")</f>
        <v/>
      </c>
      <c r="N30" s="98"/>
      <c r="O30" s="98" t="str">
        <f>IF(Juni!P228="K","",IF(Juni!O228&gt;0,Juni!O228,""))</f>
        <v/>
      </c>
      <c r="P30" s="249"/>
      <c r="Q30" s="119"/>
      <c r="R30" s="120"/>
      <c r="S30" s="120"/>
      <c r="T30" s="120"/>
      <c r="U30" s="120"/>
      <c r="V30" s="120"/>
      <c r="W30" s="120"/>
      <c r="X30" s="120"/>
      <c r="Y30" s="120"/>
      <c r="Z30" s="120"/>
      <c r="AA30" s="120"/>
      <c r="AB30" s="120"/>
      <c r="AC30" s="120"/>
      <c r="AD30" s="120"/>
      <c r="AE30" s="245"/>
      <c r="AF30" s="211"/>
    </row>
    <row r="31" spans="1:32" s="203" customFormat="1">
      <c r="A31" s="96" t="s">
        <v>29</v>
      </c>
      <c r="B31" s="97">
        <f t="shared" si="0"/>
        <v>41449</v>
      </c>
      <c r="C31" s="98" t="str">
        <f>IF(Juni!$C$238&gt;0,Juni!$C$238,"")</f>
        <v/>
      </c>
      <c r="D31" s="98"/>
      <c r="E31" s="98" t="str">
        <f>IF(Juni!$E$238&gt;0,Juni!$E$238,"")</f>
        <v/>
      </c>
      <c r="F31" s="98"/>
      <c r="G31" s="98" t="str">
        <f>IF(Juni!$G$238&gt;0,Juni!$G$238,"")</f>
        <v/>
      </c>
      <c r="H31" s="98"/>
      <c r="I31" s="98" t="str">
        <f>IF(Juni!$I$238&gt;0,Juni!$I$238,"")</f>
        <v/>
      </c>
      <c r="J31" s="98"/>
      <c r="K31" s="98" t="str">
        <f>IF(Juni!$K$238&gt;0,Juni!$K$238,"")</f>
        <v/>
      </c>
      <c r="L31" s="98"/>
      <c r="M31" s="98" t="str">
        <f>IF(Juni!$M$238&gt;0,Juni!$M$238,"")</f>
        <v/>
      </c>
      <c r="N31" s="98"/>
      <c r="O31" s="98" t="str">
        <f>IF(Juni!P238="K","",IF(Juni!O238&gt;0,Juni!O238,""))</f>
        <v/>
      </c>
      <c r="P31" s="249"/>
      <c r="Q31" s="121"/>
      <c r="R31" s="120"/>
      <c r="S31" s="120"/>
      <c r="T31" s="120"/>
      <c r="U31" s="120"/>
      <c r="V31" s="120"/>
      <c r="W31" s="120"/>
      <c r="X31" s="120"/>
      <c r="Y31" s="120"/>
      <c r="Z31" s="120"/>
      <c r="AA31" s="120"/>
      <c r="AB31" s="120"/>
      <c r="AC31" s="120"/>
      <c r="AD31" s="120"/>
      <c r="AE31" s="245"/>
      <c r="AF31" s="211"/>
    </row>
    <row r="32" spans="1:32" s="203" customFormat="1">
      <c r="A32" s="96" t="s">
        <v>30</v>
      </c>
      <c r="B32" s="97">
        <f t="shared" si="0"/>
        <v>41450</v>
      </c>
      <c r="C32" s="98" t="str">
        <f>IF(Juni!$C$248&gt;0,Juni!$C$248,"")</f>
        <v/>
      </c>
      <c r="D32" s="98"/>
      <c r="E32" s="98" t="str">
        <f>IF(Juni!$E$248&gt;0,Juni!$E$248,"")</f>
        <v/>
      </c>
      <c r="F32" s="98"/>
      <c r="G32" s="98" t="str">
        <f>IF(Juni!$G$248&gt;0,Juni!$G$248,"")</f>
        <v/>
      </c>
      <c r="H32" s="98"/>
      <c r="I32" s="98" t="str">
        <f>IF(Juni!$I$248&gt;0,Juni!$I$248,"")</f>
        <v/>
      </c>
      <c r="J32" s="98"/>
      <c r="K32" s="98" t="str">
        <f>IF(Juni!$K$248&gt;0,Juni!$K$248,"")</f>
        <v/>
      </c>
      <c r="L32" s="98"/>
      <c r="M32" s="98" t="str">
        <f>IF(Juni!$M$248&gt;0,Juni!$M$248,"")</f>
        <v/>
      </c>
      <c r="N32" s="98"/>
      <c r="O32" s="98" t="str">
        <f>IF(Juni!P248="K","",IF(Juni!O248&gt;0,Juni!O248,""))</f>
        <v/>
      </c>
      <c r="P32" s="249"/>
      <c r="Q32" s="122"/>
      <c r="R32" s="120"/>
      <c r="S32" s="120"/>
      <c r="T32" s="120"/>
      <c r="U32" s="120"/>
      <c r="V32" s="120"/>
      <c r="W32" s="120"/>
      <c r="X32" s="120"/>
      <c r="Y32" s="120"/>
      <c r="Z32" s="120"/>
      <c r="AA32" s="120"/>
      <c r="AB32" s="120"/>
      <c r="AC32" s="120"/>
      <c r="AD32" s="120"/>
      <c r="AE32" s="245"/>
      <c r="AF32" s="211"/>
    </row>
    <row r="33" spans="1:31" s="203" customFormat="1">
      <c r="A33" s="96" t="s">
        <v>31</v>
      </c>
      <c r="B33" s="97">
        <f t="shared" si="0"/>
        <v>41451</v>
      </c>
      <c r="C33" s="98" t="str">
        <f>IF(Juni!$C$258&gt;0,Juni!$C$258,"")</f>
        <v/>
      </c>
      <c r="D33" s="98"/>
      <c r="E33" s="98" t="str">
        <f>IF(Juni!$E$258&gt;0,Juni!$E$258,"")</f>
        <v/>
      </c>
      <c r="F33" s="98"/>
      <c r="G33" s="98" t="str">
        <f>IF(Juni!$G$258&gt;0,Juni!$G$258,"")</f>
        <v/>
      </c>
      <c r="H33" s="98"/>
      <c r="I33" s="98" t="str">
        <f>IF(Juni!$I$258&gt;0,Juni!$I$258,"")</f>
        <v/>
      </c>
      <c r="J33" s="98"/>
      <c r="K33" s="98" t="str">
        <f>IF(Juni!$K$258&gt;0,Juni!$K$258,"")</f>
        <v/>
      </c>
      <c r="L33" s="98"/>
      <c r="M33" s="98" t="str">
        <f>IF(Juni!$M$258&gt;0,Juni!$M$258,"")</f>
        <v/>
      </c>
      <c r="N33" s="98"/>
      <c r="O33" s="98" t="str">
        <f>IF(Juni!P258="K","",IF(Juni!O258&gt;0,Juni!O258,""))</f>
        <v/>
      </c>
      <c r="P33" s="249"/>
      <c r="Q33" s="123"/>
      <c r="R33" s="120"/>
      <c r="S33" s="120"/>
      <c r="T33" s="120"/>
      <c r="U33" s="120"/>
      <c r="V33" s="120"/>
      <c r="W33" s="120"/>
      <c r="X33" s="120"/>
      <c r="Y33" s="120"/>
      <c r="Z33" s="120"/>
      <c r="AA33" s="120"/>
      <c r="AB33" s="120"/>
      <c r="AC33" s="120"/>
      <c r="AD33" s="120"/>
      <c r="AE33" s="202"/>
    </row>
    <row r="34" spans="1:31" s="203" customFormat="1">
      <c r="A34" s="96" t="s">
        <v>32</v>
      </c>
      <c r="B34" s="97">
        <f t="shared" si="0"/>
        <v>41452</v>
      </c>
      <c r="C34" s="98" t="str">
        <f>IF(Juni!$C$268&gt;0,Juni!$C$268,"")</f>
        <v/>
      </c>
      <c r="D34" s="98"/>
      <c r="E34" s="98" t="str">
        <f>IF(Juni!$E$268&gt;0,Juni!$E$268,"")</f>
        <v/>
      </c>
      <c r="F34" s="98"/>
      <c r="G34" s="98" t="str">
        <f>IF(Juni!$G$268&gt;0,Juni!$G$268,"")</f>
        <v/>
      </c>
      <c r="H34" s="98"/>
      <c r="I34" s="98" t="str">
        <f>IF(Juni!$I$268&gt;0,Juni!$I$268,"")</f>
        <v/>
      </c>
      <c r="J34" s="98"/>
      <c r="K34" s="98" t="str">
        <f>IF(Juni!$K$268&gt;0,Juni!$K$268,"")</f>
        <v/>
      </c>
      <c r="L34" s="98"/>
      <c r="M34" s="98" t="str">
        <f>IF(Juni!$M$268&gt;0,Juni!$M$268,"")</f>
        <v/>
      </c>
      <c r="N34" s="98"/>
      <c r="O34" s="98" t="str">
        <f>IF(Juni!P268="K","",IF(Juni!O268&gt;0,Juni!O268,""))</f>
        <v/>
      </c>
      <c r="P34" s="249"/>
      <c r="Q34" s="124"/>
      <c r="R34" s="120"/>
      <c r="S34" s="120"/>
      <c r="T34" s="120"/>
      <c r="U34" s="120"/>
      <c r="V34" s="120"/>
      <c r="W34" s="120"/>
      <c r="X34" s="120"/>
      <c r="Y34" s="120"/>
      <c r="Z34" s="120"/>
      <c r="AA34" s="120"/>
      <c r="AB34" s="120"/>
      <c r="AC34" s="120"/>
      <c r="AD34" s="120"/>
      <c r="AE34" s="202"/>
    </row>
    <row r="35" spans="1:31" s="203" customFormat="1">
      <c r="A35" s="170" t="s">
        <v>33</v>
      </c>
      <c r="B35" s="171">
        <f t="shared" si="0"/>
        <v>41453</v>
      </c>
      <c r="C35" s="98" t="str">
        <f>IF(Juni!$C$278&gt;0,Juni!$C$278,"")</f>
        <v/>
      </c>
      <c r="D35" s="98"/>
      <c r="E35" s="98" t="str">
        <f>IF(Juni!$E$278&gt;0,Juni!$E$278,"")</f>
        <v/>
      </c>
      <c r="F35" s="98"/>
      <c r="G35" s="98" t="str">
        <f>IF(Juni!$G$278&gt;0,Juni!$G$278,"")</f>
        <v/>
      </c>
      <c r="H35" s="98"/>
      <c r="I35" s="98" t="str">
        <f>IF(Juni!$I$278&gt;0,Juni!$I$278,"")</f>
        <v/>
      </c>
      <c r="J35" s="98"/>
      <c r="K35" s="98" t="str">
        <f>IF(Juni!$K$278&gt;0,Juni!$K$278,"")</f>
        <v/>
      </c>
      <c r="L35" s="98"/>
      <c r="M35" s="98" t="str">
        <f>IF(Juni!$M$278&gt;0,Juni!$M$278,"")</f>
        <v/>
      </c>
      <c r="N35" s="98"/>
      <c r="O35" s="98" t="str">
        <f>IF(Juni!P278="K","",IF(Juni!O278&gt;0,Juni!O278,""))</f>
        <v/>
      </c>
      <c r="P35" s="249"/>
      <c r="Q35" s="125"/>
      <c r="R35" s="120"/>
      <c r="S35" s="120"/>
      <c r="T35" s="120"/>
      <c r="U35" s="120"/>
      <c r="V35" s="120"/>
      <c r="W35" s="120"/>
      <c r="X35" s="120"/>
      <c r="Y35" s="120"/>
      <c r="Z35" s="120"/>
      <c r="AA35" s="120"/>
      <c r="AB35" s="120"/>
      <c r="AC35" s="120"/>
      <c r="AD35" s="120"/>
      <c r="AE35" s="202"/>
    </row>
    <row r="36" spans="1:31" s="203" customFormat="1">
      <c r="A36" s="113" t="s">
        <v>24</v>
      </c>
      <c r="B36" s="97">
        <f t="shared" si="0"/>
        <v>41454</v>
      </c>
      <c r="C36" s="98" t="str">
        <f>IF(Juni!$C$288&gt;0,Juni!$C$288,"")</f>
        <v/>
      </c>
      <c r="D36" s="98"/>
      <c r="E36" s="98" t="str">
        <f>IF(Juni!$E$288&gt;0,Juni!$E$288,"")</f>
        <v/>
      </c>
      <c r="F36" s="98"/>
      <c r="G36" s="98" t="str">
        <f>IF(Juni!$G$288&gt;0,Juni!$G$288,"")</f>
        <v/>
      </c>
      <c r="H36" s="98"/>
      <c r="I36" s="98" t="str">
        <f>IF(Juni!$I$288&gt;0,Juni!$I$288,"")</f>
        <v/>
      </c>
      <c r="J36" s="98"/>
      <c r="K36" s="98" t="str">
        <f>IF(Juni!$K$288&gt;0,Juni!$K$288,"")</f>
        <v/>
      </c>
      <c r="L36" s="98"/>
      <c r="M36" s="98" t="str">
        <f>IF(Juni!$M$288&gt;0,Juni!$M$288,"")</f>
        <v/>
      </c>
      <c r="N36" s="98"/>
      <c r="O36" s="98" t="str">
        <f>IF(Juni!P288="K","",IF(Juni!O288&gt;0,Juni!O288,""))</f>
        <v/>
      </c>
      <c r="P36" s="249"/>
      <c r="Q36" s="126"/>
      <c r="R36" s="120"/>
      <c r="S36" s="120"/>
      <c r="T36" s="120"/>
      <c r="U36" s="120"/>
      <c r="V36" s="120"/>
      <c r="W36" s="120"/>
      <c r="X36" s="120"/>
      <c r="Y36" s="120"/>
      <c r="Z36" s="120"/>
      <c r="AA36" s="120"/>
      <c r="AB36" s="120"/>
      <c r="AC36" s="120"/>
      <c r="AD36" s="120"/>
      <c r="AE36" s="202"/>
    </row>
    <row r="37" spans="1:31">
      <c r="A37" s="170" t="s">
        <v>27</v>
      </c>
      <c r="B37" s="171">
        <f t="shared" si="0"/>
        <v>41455</v>
      </c>
      <c r="C37" s="98" t="str">
        <f>IF(Juni!$C$298&gt;0,Juni!$C$298,"")</f>
        <v/>
      </c>
      <c r="D37" s="98"/>
      <c r="E37" s="98" t="str">
        <f>IF(Juni!$E$298&gt;0,Juni!$E$298,"")</f>
        <v/>
      </c>
      <c r="F37" s="98"/>
      <c r="G37" s="98" t="str">
        <f>IF(Juni!$G$298&gt;0,Juni!$G$298,"")</f>
        <v/>
      </c>
      <c r="H37" s="98"/>
      <c r="I37" s="98" t="str">
        <f>IF(Juni!$I$298&gt;0,Juni!$I$298,"")</f>
        <v/>
      </c>
      <c r="J37" s="98"/>
      <c r="K37" s="98" t="str">
        <f>IF(Juni!$K$298&gt;0,Juni!$K$298,"")</f>
        <v/>
      </c>
      <c r="L37" s="98"/>
      <c r="M37" s="98" t="str">
        <f>IF(Juni!$M$298&gt;0,Juni!$M$298,"")</f>
        <v/>
      </c>
      <c r="N37" s="98"/>
      <c r="O37" s="98" t="str">
        <f>IF(Juni!P298="K","",IF(Juni!O298&gt;0,Juni!O298,""))</f>
        <v/>
      </c>
      <c r="P37" s="249"/>
      <c r="Q37" s="127"/>
      <c r="R37" s="120"/>
      <c r="S37" s="120"/>
      <c r="T37" s="120"/>
      <c r="U37" s="120"/>
      <c r="V37" s="120"/>
      <c r="W37" s="120"/>
      <c r="X37" s="120"/>
      <c r="Y37" s="120"/>
      <c r="Z37" s="120"/>
      <c r="AA37" s="120"/>
      <c r="AB37" s="120"/>
      <c r="AC37" s="120"/>
      <c r="AD37" s="120"/>
      <c r="AE37" s="202"/>
    </row>
    <row r="38" spans="1:31">
      <c r="A38" s="452"/>
      <c r="B38" s="453"/>
      <c r="C38" s="454" t="str">
        <f>IF(Mai!$C$308&gt;0,Mai!$C$308,"")</f>
        <v/>
      </c>
      <c r="D38" s="454"/>
      <c r="E38" s="454" t="str">
        <f>IF(Mai!$E$308&gt;0,Mai!$E$308,"")</f>
        <v/>
      </c>
      <c r="F38" s="454"/>
      <c r="G38" s="454" t="str">
        <f>IF(Mai!$G$308&gt;0,Mai!$G$308,"")</f>
        <v/>
      </c>
      <c r="H38" s="454"/>
      <c r="I38" s="454" t="str">
        <f>IF(Mai!$I$308&gt;0,Mai!$I$308,"")</f>
        <v/>
      </c>
      <c r="J38" s="454"/>
      <c r="K38" s="454" t="str">
        <f>IF(Mai!$K$308&gt;0,Mai!$K$308,"")</f>
        <v/>
      </c>
      <c r="L38" s="454"/>
      <c r="M38" s="454" t="str">
        <f>IF(Mai!$M$308&gt;0,Mai!$M$308,"")</f>
        <v/>
      </c>
      <c r="N38" s="454"/>
      <c r="O38" s="455"/>
      <c r="P38" s="249"/>
      <c r="Q38" s="128"/>
      <c r="R38" s="120"/>
      <c r="S38" s="120"/>
      <c r="T38" s="120"/>
      <c r="U38" s="120"/>
      <c r="V38" s="120"/>
      <c r="W38" s="120"/>
      <c r="X38" s="120"/>
      <c r="Y38" s="120"/>
      <c r="Z38" s="120"/>
      <c r="AA38" s="120"/>
      <c r="AB38" s="120"/>
      <c r="AC38" s="120"/>
      <c r="AD38" s="120"/>
      <c r="AE38" s="202"/>
    </row>
    <row r="39" spans="1:31">
      <c r="A39" s="437"/>
      <c r="B39" s="376"/>
      <c r="C39" s="254"/>
      <c r="D39" s="254"/>
      <c r="E39" s="254"/>
      <c r="F39" s="254"/>
      <c r="G39" s="254"/>
      <c r="H39" s="254"/>
      <c r="I39" s="254"/>
      <c r="J39" s="254"/>
      <c r="K39" s="254"/>
      <c r="L39" s="254"/>
      <c r="M39" s="254"/>
      <c r="N39" s="254"/>
      <c r="O39" s="254"/>
      <c r="P39" s="249"/>
      <c r="Q39" s="129"/>
      <c r="R39" s="120"/>
      <c r="S39" s="120"/>
      <c r="T39" s="120"/>
      <c r="U39" s="120"/>
      <c r="V39" s="120"/>
      <c r="W39" s="120"/>
      <c r="X39" s="120"/>
      <c r="Y39" s="120"/>
      <c r="Z39" s="120"/>
      <c r="AA39" s="120"/>
      <c r="AB39" s="120"/>
      <c r="AC39" s="120"/>
      <c r="AD39" s="120"/>
      <c r="AE39" s="202"/>
    </row>
    <row r="40" spans="1:31">
      <c r="A40" s="437"/>
      <c r="B40" s="376"/>
      <c r="C40" s="254"/>
      <c r="D40" s="254"/>
      <c r="E40" s="254"/>
      <c r="F40" s="254"/>
      <c r="G40" s="254"/>
      <c r="H40" s="254"/>
      <c r="I40" s="254"/>
      <c r="J40" s="254"/>
      <c r="K40" s="254"/>
      <c r="L40" s="254"/>
      <c r="M40" s="254"/>
      <c r="N40" s="254"/>
      <c r="O40" s="254"/>
      <c r="P40" s="249"/>
      <c r="Q40" s="130"/>
      <c r="R40" s="120"/>
      <c r="S40" s="120"/>
      <c r="T40" s="120"/>
      <c r="U40" s="120"/>
      <c r="V40" s="120"/>
      <c r="W40" s="120"/>
      <c r="X40" s="120"/>
      <c r="Y40" s="120"/>
      <c r="Z40" s="120"/>
      <c r="AA40" s="120"/>
      <c r="AB40" s="120"/>
      <c r="AC40" s="120"/>
      <c r="AD40" s="120"/>
      <c r="AE40" s="202"/>
    </row>
    <row r="41" spans="1:31">
      <c r="A41" s="437"/>
      <c r="B41" s="376"/>
      <c r="C41" s="254"/>
      <c r="D41" s="254"/>
      <c r="E41" s="254"/>
      <c r="F41" s="254"/>
      <c r="G41" s="254"/>
      <c r="H41" s="254"/>
      <c r="I41" s="254"/>
      <c r="J41" s="254"/>
      <c r="K41" s="254"/>
      <c r="L41" s="254"/>
      <c r="M41" s="254"/>
      <c r="N41" s="254"/>
      <c r="O41" s="254"/>
      <c r="P41" s="249"/>
      <c r="Q41" s="131"/>
      <c r="R41" s="120"/>
      <c r="S41" s="120"/>
      <c r="T41" s="120"/>
      <c r="U41" s="120"/>
      <c r="V41" s="120"/>
      <c r="W41" s="120"/>
      <c r="X41" s="120"/>
      <c r="Y41" s="120"/>
      <c r="Z41" s="120"/>
      <c r="AA41" s="120"/>
      <c r="AB41" s="120"/>
      <c r="AC41" s="120"/>
      <c r="AD41" s="120"/>
      <c r="AE41" s="202"/>
    </row>
    <row r="42" spans="1:31">
      <c r="A42" s="437"/>
      <c r="B42" s="376"/>
      <c r="C42" s="254"/>
      <c r="D42" s="254"/>
      <c r="E42" s="254"/>
      <c r="F42" s="254"/>
      <c r="G42" s="254"/>
      <c r="H42" s="254"/>
      <c r="I42" s="254"/>
      <c r="J42" s="254"/>
      <c r="K42" s="254"/>
      <c r="L42" s="254"/>
      <c r="M42" s="254"/>
      <c r="N42" s="254"/>
      <c r="O42" s="254"/>
      <c r="P42" s="211"/>
      <c r="Q42" s="132"/>
      <c r="R42" s="120"/>
      <c r="S42" s="120"/>
      <c r="T42" s="120"/>
      <c r="U42" s="120"/>
      <c r="V42" s="120"/>
      <c r="W42" s="120"/>
      <c r="X42" s="120"/>
      <c r="Y42" s="120"/>
      <c r="Z42" s="120"/>
      <c r="AA42" s="120"/>
      <c r="AB42" s="120"/>
      <c r="AC42" s="120"/>
      <c r="AD42" s="120"/>
      <c r="AE42" s="202"/>
    </row>
    <row r="43" spans="1:31">
      <c r="A43" s="437"/>
      <c r="B43" s="376"/>
      <c r="C43" s="254"/>
      <c r="D43" s="254"/>
      <c r="E43" s="254"/>
      <c r="F43" s="254"/>
      <c r="G43" s="254"/>
      <c r="H43" s="254"/>
      <c r="I43" s="254"/>
      <c r="J43" s="254"/>
      <c r="K43" s="254"/>
      <c r="L43" s="254"/>
      <c r="M43" s="254"/>
      <c r="N43" s="254"/>
      <c r="O43" s="254"/>
      <c r="Q43" s="133"/>
      <c r="R43" s="120"/>
      <c r="S43" s="120"/>
      <c r="T43" s="120"/>
      <c r="U43" s="120"/>
      <c r="V43" s="120"/>
      <c r="W43" s="120"/>
      <c r="X43" s="120"/>
      <c r="Y43" s="120"/>
      <c r="Z43" s="120"/>
      <c r="AA43" s="120"/>
      <c r="AB43" s="120"/>
      <c r="AC43" s="120"/>
      <c r="AD43" s="120"/>
      <c r="AE43" s="202"/>
    </row>
    <row r="44" spans="1:31">
      <c r="A44" s="437"/>
      <c r="B44" s="376"/>
      <c r="C44" s="254"/>
      <c r="D44" s="254"/>
      <c r="E44" s="254"/>
      <c r="F44" s="254"/>
      <c r="G44" s="254"/>
      <c r="H44" s="254"/>
      <c r="I44" s="254"/>
      <c r="J44" s="254"/>
      <c r="K44" s="254"/>
      <c r="L44" s="254"/>
      <c r="M44" s="254"/>
      <c r="N44" s="254"/>
      <c r="O44" s="254"/>
      <c r="Q44" s="134"/>
      <c r="R44" s="120"/>
      <c r="S44" s="120"/>
      <c r="T44" s="120"/>
      <c r="U44" s="120"/>
      <c r="V44" s="120"/>
      <c r="W44" s="120"/>
      <c r="X44" s="120"/>
      <c r="Y44" s="120"/>
      <c r="Z44" s="120"/>
      <c r="AA44" s="120"/>
      <c r="AB44" s="120"/>
      <c r="AC44" s="120"/>
      <c r="AD44" s="120"/>
      <c r="AE44" s="202"/>
    </row>
    <row r="45" spans="1:31">
      <c r="A45" s="437"/>
      <c r="B45" s="376"/>
      <c r="C45" s="254"/>
      <c r="D45" s="254"/>
      <c r="E45" s="254"/>
      <c r="F45" s="254"/>
      <c r="G45" s="254"/>
      <c r="H45" s="254"/>
      <c r="I45" s="254"/>
      <c r="J45" s="254"/>
      <c r="K45" s="254"/>
      <c r="L45" s="254"/>
      <c r="M45" s="254"/>
      <c r="N45" s="254"/>
      <c r="O45" s="254"/>
    </row>
    <row r="46" spans="1:31">
      <c r="A46" s="437"/>
      <c r="B46" s="376"/>
      <c r="C46" s="254"/>
      <c r="D46" s="254"/>
      <c r="E46" s="254"/>
      <c r="F46" s="254"/>
      <c r="G46" s="254"/>
      <c r="H46" s="254"/>
      <c r="I46" s="254"/>
      <c r="J46" s="254"/>
      <c r="K46" s="254"/>
      <c r="L46" s="254"/>
      <c r="M46" s="254"/>
      <c r="N46" s="254"/>
      <c r="O46" s="254"/>
    </row>
    <row r="47" spans="1:31">
      <c r="A47" s="437"/>
      <c r="B47" s="376"/>
      <c r="C47" s="254"/>
      <c r="D47" s="254"/>
      <c r="E47" s="254"/>
      <c r="F47" s="254"/>
      <c r="G47" s="254"/>
      <c r="H47" s="254"/>
      <c r="I47" s="254"/>
      <c r="J47" s="254"/>
      <c r="K47" s="254"/>
      <c r="L47" s="254"/>
      <c r="M47" s="254"/>
      <c r="N47" s="254"/>
      <c r="O47" s="254"/>
    </row>
    <row r="48" spans="1:31">
      <c r="A48" s="437"/>
      <c r="B48" s="376"/>
      <c r="C48" s="254"/>
      <c r="D48" s="254"/>
      <c r="E48" s="254"/>
      <c r="F48" s="254"/>
      <c r="G48" s="254"/>
      <c r="H48" s="254"/>
      <c r="I48" s="254"/>
      <c r="J48" s="254"/>
      <c r="K48" s="254"/>
      <c r="L48" s="254"/>
      <c r="M48" s="254"/>
      <c r="N48" s="254"/>
      <c r="O48" s="254"/>
    </row>
    <row r="49" spans="1:23">
      <c r="A49" s="437"/>
      <c r="B49" s="376"/>
      <c r="C49" s="254"/>
      <c r="D49" s="254"/>
      <c r="E49" s="254"/>
      <c r="F49" s="254"/>
      <c r="G49" s="254"/>
      <c r="H49" s="254"/>
      <c r="I49" s="254"/>
      <c r="J49" s="254"/>
      <c r="K49" s="254"/>
      <c r="L49" s="254"/>
      <c r="M49" s="254"/>
      <c r="N49" s="254"/>
      <c r="O49" s="254"/>
      <c r="Q49" s="250"/>
      <c r="R49" s="136"/>
      <c r="S49" s="136"/>
      <c r="T49" s="136"/>
      <c r="U49" s="136"/>
      <c r="V49" s="137"/>
      <c r="W49" s="137"/>
    </row>
    <row r="50" spans="1:23">
      <c r="A50" s="437"/>
      <c r="B50" s="376"/>
      <c r="C50" s="254"/>
      <c r="D50" s="254"/>
      <c r="E50" s="254"/>
      <c r="F50" s="254"/>
      <c r="G50" s="254"/>
      <c r="H50" s="254"/>
      <c r="I50" s="254"/>
      <c r="J50" s="254"/>
      <c r="K50" s="254"/>
      <c r="L50" s="254"/>
      <c r="M50" s="254"/>
      <c r="N50" s="254"/>
      <c r="O50" s="254"/>
      <c r="Q50" s="250"/>
      <c r="R50" s="136"/>
      <c r="S50" s="136"/>
      <c r="T50" s="136"/>
      <c r="U50" s="136"/>
      <c r="V50" s="137"/>
      <c r="W50" s="137"/>
    </row>
    <row r="51" spans="1:23">
      <c r="A51" s="437"/>
      <c r="B51" s="376"/>
      <c r="C51" s="254"/>
      <c r="D51" s="254"/>
      <c r="E51" s="254"/>
      <c r="F51" s="254"/>
      <c r="G51" s="254"/>
      <c r="H51" s="254"/>
      <c r="I51" s="254"/>
      <c r="J51" s="254"/>
      <c r="K51" s="254"/>
      <c r="L51" s="254"/>
      <c r="M51" s="254"/>
      <c r="N51" s="254"/>
      <c r="O51" s="254"/>
      <c r="Q51" s="250"/>
      <c r="R51" s="138"/>
      <c r="S51" s="138"/>
      <c r="T51" s="138"/>
      <c r="U51" s="138"/>
      <c r="V51" s="137"/>
      <c r="W51" s="137"/>
    </row>
    <row r="52" spans="1:23">
      <c r="A52" s="437"/>
      <c r="B52" s="376"/>
      <c r="C52" s="254"/>
      <c r="D52" s="254"/>
      <c r="E52" s="254"/>
      <c r="F52" s="254"/>
      <c r="G52" s="254"/>
      <c r="H52" s="254"/>
      <c r="I52" s="254"/>
      <c r="J52" s="254"/>
      <c r="K52" s="254"/>
      <c r="L52" s="254"/>
      <c r="M52" s="254"/>
      <c r="N52" s="254"/>
      <c r="O52" s="254"/>
      <c r="Q52" s="250"/>
      <c r="R52" s="138"/>
      <c r="S52" s="138"/>
      <c r="T52" s="138"/>
      <c r="U52" s="138"/>
      <c r="V52" s="137"/>
      <c r="W52" s="137"/>
    </row>
    <row r="53" spans="1:23">
      <c r="A53" s="437"/>
      <c r="B53" s="376"/>
      <c r="C53" s="254"/>
      <c r="D53" s="254"/>
      <c r="E53" s="254"/>
      <c r="F53" s="254"/>
      <c r="G53" s="254"/>
      <c r="H53" s="254"/>
      <c r="I53" s="254"/>
      <c r="J53" s="254"/>
      <c r="K53" s="254"/>
      <c r="L53" s="254"/>
      <c r="M53" s="254"/>
      <c r="N53" s="254"/>
      <c r="O53" s="254"/>
      <c r="Q53" s="250"/>
      <c r="R53" s="138"/>
      <c r="S53" s="138"/>
      <c r="T53" s="138"/>
      <c r="U53" s="138"/>
      <c r="V53" s="137"/>
      <c r="W53" s="137"/>
    </row>
    <row r="54" spans="1:23">
      <c r="A54" s="437"/>
      <c r="B54" s="376"/>
      <c r="C54" s="254"/>
      <c r="D54" s="254"/>
      <c r="E54" s="254"/>
      <c r="F54" s="254"/>
      <c r="G54" s="254"/>
      <c r="H54" s="254"/>
      <c r="I54" s="254"/>
      <c r="J54" s="254"/>
      <c r="K54" s="254"/>
      <c r="L54" s="254"/>
      <c r="M54" s="254"/>
      <c r="N54" s="254"/>
      <c r="O54" s="254"/>
      <c r="Q54" s="250"/>
      <c r="R54" s="138"/>
      <c r="S54" s="138"/>
      <c r="T54" s="138"/>
      <c r="U54" s="138"/>
      <c r="V54" s="137"/>
      <c r="W54" s="137"/>
    </row>
    <row r="55" spans="1:23">
      <c r="A55" s="437"/>
      <c r="B55" s="376"/>
      <c r="C55" s="254"/>
      <c r="D55" s="254"/>
      <c r="E55" s="254"/>
      <c r="F55" s="254"/>
      <c r="G55" s="254"/>
      <c r="H55" s="254"/>
      <c r="I55" s="254"/>
      <c r="J55" s="254"/>
      <c r="K55" s="254"/>
      <c r="L55" s="254"/>
      <c r="M55" s="254"/>
      <c r="N55" s="254"/>
      <c r="O55" s="254"/>
      <c r="Q55" s="250"/>
      <c r="R55" s="138"/>
      <c r="S55" s="138"/>
      <c r="T55" s="138"/>
      <c r="U55" s="138"/>
      <c r="V55" s="137"/>
      <c r="W55" s="137"/>
    </row>
    <row r="56" spans="1:23">
      <c r="A56" s="437"/>
      <c r="B56" s="376"/>
      <c r="C56" s="254"/>
      <c r="D56" s="254"/>
      <c r="E56" s="254"/>
      <c r="F56" s="254"/>
      <c r="G56" s="254"/>
      <c r="H56" s="254"/>
      <c r="I56" s="254"/>
      <c r="J56" s="254"/>
      <c r="K56" s="254"/>
      <c r="L56" s="254"/>
      <c r="M56" s="254"/>
      <c r="N56" s="254"/>
      <c r="O56" s="254"/>
      <c r="Q56" s="250"/>
      <c r="R56" s="138"/>
      <c r="S56" s="138"/>
      <c r="T56" s="138"/>
      <c r="U56" s="138"/>
      <c r="V56" s="137"/>
      <c r="W56" s="137"/>
    </row>
    <row r="57" spans="1:23">
      <c r="A57" s="437"/>
      <c r="B57" s="376"/>
      <c r="C57" s="254"/>
      <c r="D57" s="254"/>
      <c r="E57" s="254"/>
      <c r="F57" s="254"/>
      <c r="G57" s="254"/>
      <c r="H57" s="254"/>
      <c r="I57" s="254"/>
      <c r="J57" s="254"/>
      <c r="K57" s="254"/>
      <c r="L57" s="254"/>
      <c r="M57" s="254"/>
      <c r="N57" s="254"/>
      <c r="O57" s="254"/>
      <c r="Q57" s="250"/>
      <c r="R57" s="138"/>
      <c r="S57" s="138"/>
      <c r="T57" s="138"/>
      <c r="U57" s="138"/>
      <c r="V57" s="137"/>
      <c r="W57" s="137"/>
    </row>
    <row r="58" spans="1:23">
      <c r="A58" s="437"/>
      <c r="B58" s="376"/>
      <c r="C58" s="254"/>
      <c r="D58" s="254"/>
      <c r="E58" s="254"/>
      <c r="F58" s="254"/>
      <c r="G58" s="254"/>
      <c r="H58" s="254"/>
      <c r="I58" s="254"/>
      <c r="J58" s="254"/>
      <c r="K58" s="254"/>
      <c r="L58" s="254"/>
      <c r="M58" s="254"/>
      <c r="N58" s="254"/>
      <c r="O58" s="254"/>
      <c r="Q58" s="250"/>
      <c r="R58" s="138"/>
      <c r="S58" s="138"/>
      <c r="T58" s="138"/>
      <c r="U58" s="138"/>
      <c r="V58" s="137"/>
      <c r="W58" s="137"/>
    </row>
    <row r="59" spans="1:23">
      <c r="A59" s="437"/>
      <c r="B59" s="376"/>
      <c r="C59" s="254"/>
      <c r="D59" s="254"/>
      <c r="E59" s="254"/>
      <c r="F59" s="254"/>
      <c r="G59" s="254"/>
      <c r="H59" s="254"/>
      <c r="I59" s="254"/>
      <c r="J59" s="254"/>
      <c r="K59" s="254"/>
      <c r="L59" s="254"/>
      <c r="M59" s="254"/>
      <c r="N59" s="254"/>
      <c r="O59" s="254"/>
      <c r="Q59" s="250"/>
      <c r="R59" s="138"/>
      <c r="S59" s="138"/>
      <c r="T59" s="138"/>
      <c r="U59" s="138"/>
      <c r="V59" s="137"/>
      <c r="W59" s="137"/>
    </row>
    <row r="60" spans="1:23">
      <c r="A60" s="437"/>
      <c r="B60" s="376"/>
      <c r="C60" s="254"/>
      <c r="D60" s="254"/>
      <c r="E60" s="254"/>
      <c r="F60" s="254"/>
      <c r="G60" s="254"/>
      <c r="H60" s="254"/>
      <c r="I60" s="254"/>
      <c r="J60" s="254"/>
      <c r="K60" s="254"/>
      <c r="L60" s="254"/>
      <c r="M60" s="254"/>
      <c r="N60" s="254"/>
      <c r="O60" s="254"/>
      <c r="Q60" s="250"/>
      <c r="R60" s="136"/>
      <c r="S60" s="136"/>
      <c r="T60" s="136"/>
      <c r="U60" s="136"/>
      <c r="V60" s="137"/>
      <c r="W60" s="137"/>
    </row>
    <row r="61" spans="1:23">
      <c r="A61" s="437"/>
      <c r="B61" s="376"/>
      <c r="C61" s="254"/>
      <c r="D61" s="254"/>
      <c r="E61" s="254"/>
      <c r="F61" s="254"/>
      <c r="G61" s="254"/>
      <c r="H61" s="254"/>
      <c r="I61" s="254"/>
      <c r="J61" s="254"/>
      <c r="K61" s="254"/>
      <c r="L61" s="254"/>
      <c r="M61" s="254"/>
      <c r="N61" s="254"/>
      <c r="O61" s="254"/>
      <c r="Q61" s="250"/>
      <c r="R61" s="138"/>
      <c r="S61" s="138"/>
      <c r="T61" s="138"/>
      <c r="U61" s="138"/>
      <c r="V61" s="137"/>
      <c r="W61" s="137"/>
    </row>
    <row r="62" spans="1:23">
      <c r="A62" s="437"/>
      <c r="B62" s="376"/>
      <c r="C62" s="254"/>
      <c r="D62" s="254"/>
      <c r="E62" s="254"/>
      <c r="F62" s="254"/>
      <c r="G62" s="254"/>
      <c r="H62" s="254"/>
      <c r="I62" s="254"/>
      <c r="J62" s="254"/>
      <c r="K62" s="254"/>
      <c r="L62" s="254"/>
      <c r="M62" s="254"/>
      <c r="N62" s="254"/>
      <c r="O62" s="254"/>
      <c r="Q62" s="250"/>
      <c r="R62" s="138"/>
      <c r="S62" s="138"/>
      <c r="T62" s="138"/>
      <c r="U62" s="138"/>
      <c r="V62" s="137"/>
      <c r="W62" s="137"/>
    </row>
    <row r="63" spans="1:23">
      <c r="A63" s="437"/>
      <c r="B63" s="376"/>
      <c r="C63" s="254"/>
      <c r="D63" s="254"/>
      <c r="E63" s="254"/>
      <c r="F63" s="254"/>
      <c r="G63" s="254"/>
      <c r="H63" s="254"/>
      <c r="I63" s="254"/>
      <c r="J63" s="254"/>
      <c r="K63" s="254"/>
      <c r="L63" s="254"/>
      <c r="M63" s="254"/>
      <c r="N63" s="254"/>
      <c r="O63" s="254"/>
      <c r="Q63" s="250"/>
      <c r="R63" s="138"/>
      <c r="S63" s="138"/>
      <c r="T63" s="138"/>
      <c r="U63" s="138"/>
      <c r="V63" s="137"/>
      <c r="W63" s="137"/>
    </row>
    <row r="64" spans="1:23">
      <c r="A64" s="202"/>
      <c r="B64" s="202"/>
      <c r="C64" s="254"/>
      <c r="D64" s="254"/>
      <c r="E64" s="202"/>
      <c r="F64" s="202"/>
      <c r="G64" s="202"/>
      <c r="H64" s="202"/>
      <c r="I64" s="202"/>
      <c r="J64" s="202"/>
      <c r="K64" s="202"/>
      <c r="L64" s="202"/>
      <c r="M64" s="202"/>
      <c r="N64" s="202"/>
      <c r="O64" s="202"/>
      <c r="Q64" s="250"/>
      <c r="R64" s="138"/>
      <c r="S64" s="138"/>
      <c r="T64" s="138"/>
      <c r="U64" s="138"/>
      <c r="V64" s="137"/>
      <c r="W64" s="137"/>
    </row>
    <row r="65" spans="1:26">
      <c r="A65" s="202"/>
      <c r="B65" s="202"/>
      <c r="C65" s="254"/>
      <c r="D65" s="254"/>
      <c r="E65" s="202"/>
      <c r="F65" s="202"/>
      <c r="G65" s="202"/>
      <c r="H65" s="202"/>
      <c r="I65" s="202"/>
      <c r="J65" s="202"/>
      <c r="K65" s="202"/>
      <c r="L65" s="202"/>
      <c r="M65" s="202"/>
      <c r="N65" s="202"/>
      <c r="O65" s="202"/>
      <c r="Q65" s="251"/>
      <c r="R65" s="137"/>
      <c r="S65" s="137"/>
      <c r="T65" s="137"/>
      <c r="U65" s="137"/>
      <c r="V65" s="137"/>
      <c r="W65" s="137"/>
    </row>
    <row r="66" spans="1:26">
      <c r="A66" s="202"/>
      <c r="B66" s="202"/>
      <c r="C66" s="202"/>
      <c r="D66" s="202"/>
      <c r="E66" s="202"/>
      <c r="F66" s="202"/>
      <c r="G66" s="202"/>
      <c r="H66" s="202"/>
      <c r="I66" s="202"/>
      <c r="J66" s="202"/>
      <c r="K66" s="202"/>
      <c r="L66" s="202"/>
      <c r="M66" s="202"/>
      <c r="N66" s="202"/>
      <c r="O66" s="202"/>
      <c r="Q66" s="251"/>
      <c r="R66" s="137"/>
      <c r="S66" s="137"/>
      <c r="T66" s="137"/>
      <c r="U66" s="137"/>
      <c r="V66" s="137"/>
      <c r="W66" s="137"/>
      <c r="Z66" t="s">
        <v>34</v>
      </c>
    </row>
  </sheetData>
  <sheetProtection password="CC7D" sheet="1" objects="1" scenarios="1" selectLockedCells="1"/>
  <mergeCells count="1">
    <mergeCell ref="Q7:AD7"/>
  </mergeCells>
  <conditionalFormatting sqref="R11:AD25">
    <cfRule type="cellIs" dxfId="8880" priority="17" operator="equal">
      <formula>0</formula>
    </cfRule>
  </conditionalFormatting>
  <conditionalFormatting sqref="R30:AD44">
    <cfRule type="cellIs" dxfId="8879" priority="15" operator="greaterThan">
      <formula>0</formula>
    </cfRule>
    <cfRule type="cellIs" dxfId="8878" priority="16" operator="equal">
      <formula>0</formula>
    </cfRule>
  </conditionalFormatting>
  <conditionalFormatting sqref="Q27:AD27">
    <cfRule type="containsText" dxfId="8877" priority="12" operator="containsText" text="Achtung!! HYPO">
      <formula>NOT(ISERROR(SEARCH("Achtung!! HYPO",Q27)))</formula>
    </cfRule>
  </conditionalFormatting>
  <conditionalFormatting sqref="R11:AD11 R18:AD25">
    <cfRule type="cellIs" dxfId="8876" priority="11" operator="greaterThan">
      <formula>0</formula>
    </cfRule>
  </conditionalFormatting>
  <conditionalFormatting sqref="R12:AD14">
    <cfRule type="cellIs" dxfId="8875" priority="8" operator="greaterThan">
      <formula>0</formula>
    </cfRule>
  </conditionalFormatting>
  <conditionalFormatting sqref="R15:AD17">
    <cfRule type="cellIs" dxfId="8874" priority="7" operator="greaterThan">
      <formula>0</formula>
    </cfRule>
  </conditionalFormatting>
  <conditionalFormatting sqref="Q7">
    <cfRule type="containsText" dxfId="8873" priority="3" operator="containsText" text="Achtung!! HYPO">
      <formula>NOT(ISERROR(SEARCH("Achtung!! HYPO",Q7)))</formula>
    </cfRule>
  </conditionalFormatting>
  <conditionalFormatting sqref="Q7">
    <cfRule type="containsText" dxfId="8872" priority="2" operator="containsText" text="Achtung!! HYPO">
      <formula>NOT(ISERROR(SEARCH("Achtung!! HYPO",Q7)))</formula>
    </cfRule>
  </conditionalFormatting>
  <conditionalFormatting sqref="Q7">
    <cfRule type="containsText" dxfId="8871" priority="1" operator="containsText" text="Achtung!! HYPO">
      <formula>NOT(ISERROR(SEARCH("Achtung!! HYPO",Q7)))</formula>
    </cfRule>
  </conditionalFormatting>
  <printOptions horizontalCentered="1" verticalCentered="1"/>
  <pageMargins left="0.15748031496062992" right="0.19685039370078741" top="0.78740157480314965" bottom="0.78740157480314965" header="0.31496062992125984" footer="0.31496062992125984"/>
  <pageSetup paperSize="9" scale="89" orientation="landscape" horizontalDpi="4294967293" verticalDpi="0" r:id="rId1"/>
</worksheet>
</file>

<file path=xl/worksheets/sheet14.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41456</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Montag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7" t="s">
        <v>4</v>
      </c>
      <c r="B16" s="59">
        <f>IF($B$6&gt;0,B6+1,"")</f>
        <v>41457</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Dienstag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41458</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Mittwoch</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41459</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Donnerstag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41460</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Freitag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41461</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Samstag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41462</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Sonntag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41463</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Montag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41464</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Dienstag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41465</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Mittwoch</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41466</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Donnerstag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41467</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Freitag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41468</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Samstag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41469</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Sonntag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41470</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Montag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41471</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Dienstag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41472</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Mittwoch</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41473</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Donnerstag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41474</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Freitag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41475</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Samstag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41476</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Sonntag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41477</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Montag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41478</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Dienstag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41479</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Mittwoch</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41480</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Donnerstag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41481</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Freitag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41482</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Samstag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41483</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Sonntag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41484</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Montag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41485</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Dienstag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41486</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Mittwoch</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7" t="s">
        <v>4</v>
      </c>
      <c r="B316" s="59">
        <f>IF($B$6&gt;0,B306+1,"")</f>
        <v>41487</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Donnerstag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41488</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Freitag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v>98</v>
      </c>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f>IF(O328&gt;0,O328-$G$1,"")</f>
        <v>-2</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f>IF(O328&gt;0,O327,"")</f>
        <v>0.875</v>
      </c>
      <c r="R331" s="41" t="str">
        <f>IF(O328&gt;0,"Levemir Langzeit","")</f>
        <v>Levemir Langzeit</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t="str">
        <f>IF(O328&gt;295,"+10",IF(O328&gt;275&gt;"+9",IF(O328&gt;255,"+8",IF(O328&gt;235,"+7",IF(O328&gt;215,"+6",IF(O328&gt;195,"+5",IF(O328&gt;175,"+4",IF(O328&gt;155,"+3",IF(O328&gt;135,"+2",IF(O328&gt;115,"+1",IF(O328&lt;50,-3,IF(O328&lt;70,-2,IF(O328&lt;90,-1,IF(O328&lt;116,"0",""))))))))))))))</f>
        <v>0</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f>IF(O328&gt;0,$G$3+P334,"")</f>
        <v>40</v>
      </c>
      <c r="P334" s="257" t="str">
        <f>IF(O328&gt;295,"+10",IF(O328&gt;275&gt;"+9",IF(O328&gt;255,"+8",IF(O328&gt;235,"+7",IF(O328&gt;215,"+6",IF(O328&gt;195,"+5",IF(O328&gt;175,"+4",IF(O328&gt;155,"+3",IF(O328&gt;135,"+2",IF(O328&gt;115,"+1",IF(O328&lt;50,-3,IF(O328&lt;70,-2,IF(O328&lt;90,-1,IF(O328&lt;116,"0",""))))))))))))))</f>
        <v>0</v>
      </c>
      <c r="Q334" s="79"/>
      <c r="R334" s="54"/>
      <c r="S334" s="55"/>
    </row>
  </sheetData>
  <sheetProtection password="CC7D" sheet="1" objects="1" scenarios="1" selectLockedCells="1"/>
  <conditionalFormatting sqref="R14 R24 R34 R44 R54 R64 R74">
    <cfRule type="expression" dxfId="8870" priority="1373" stopIfTrue="1">
      <formula>Q14&gt;="A"</formula>
    </cfRule>
  </conditionalFormatting>
  <conditionalFormatting sqref="S14 S24 S34 S44 S54 S64 S74">
    <cfRule type="expression" dxfId="8869" priority="1372"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8868" priority="1371" stopIfTrue="1" operator="greaterThanOrEqual">
      <formula>"""A"""</formula>
    </cfRule>
  </conditionalFormatting>
  <conditionalFormatting sqref="Q44 Q54 Q64 Q74 Q84 Q94 Q134 Q144 Q154 Q164 Q174 Q184 Q224 Q234 Q244 Q254 Q264 Q274 Q284 Q294 Q304 Q314 Q324">
    <cfRule type="expression" dxfId="8867" priority="1370"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8866" priority="1369" stopIfTrue="1" operator="greaterThan">
      <formula>0</formula>
    </cfRule>
  </conditionalFormatting>
  <conditionalFormatting sqref="Q13:Q14 Q24 Q34 Q114 Q124 Q204 Q214 Q103:Q104 Q193:Q194">
    <cfRule type="expression" dxfId="8865" priority="1368" stopIfTrue="1">
      <formula>Q13&gt;="A"</formula>
    </cfRule>
  </conditionalFormatting>
  <conditionalFormatting sqref="Q23:S23 Q113:S113 Q203:S203">
    <cfRule type="expression" dxfId="8864" priority="1367" stopIfTrue="1">
      <formula>$Q$22&gt;"A"</formula>
    </cfRule>
  </conditionalFormatting>
  <conditionalFormatting sqref="Q33:S33 Q123:S123 Q213:S213">
    <cfRule type="expression" dxfId="8863" priority="1366" stopIfTrue="1">
      <formula>$Q$32&gt;"A"</formula>
    </cfRule>
  </conditionalFormatting>
  <conditionalFormatting sqref="Q43:S43 Q133:S133 Q223:S223">
    <cfRule type="expression" dxfId="8862" priority="1365" stopIfTrue="1">
      <formula>$Q$42&gt;"A"</formula>
    </cfRule>
  </conditionalFormatting>
  <conditionalFormatting sqref="Q53:S53 Q143:S143 Q233:S233">
    <cfRule type="expression" dxfId="8861" priority="1364" stopIfTrue="1">
      <formula>$Q$52&gt;"A"</formula>
    </cfRule>
  </conditionalFormatting>
  <conditionalFormatting sqref="Q63:S63 Q83:S83 Q153:S153 Q173:S173 Q243:S243 Q263:S263">
    <cfRule type="expression" dxfId="8860" priority="1363" stopIfTrue="1">
      <formula>$Q$62&gt;"A"</formula>
    </cfRule>
  </conditionalFormatting>
  <conditionalFormatting sqref="Q73:S73 Q93:S93 Q163:S163 Q183:S183 Q253:S253 Q273:S273 Q283:S283 Q293:S293 Q303:S303 Q313:S313 Q323:S323">
    <cfRule type="expression" dxfId="8859" priority="1362"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8858" priority="1359" stopIfTrue="1" operator="between">
      <formula>10</formula>
      <formula>110</formula>
    </cfRule>
    <cfRule type="cellIs" dxfId="8857" priority="1360" stopIfTrue="1" operator="between">
      <formula>111</formula>
      <formula>140</formula>
    </cfRule>
    <cfRule type="cellIs" dxfId="8856" priority="1361" stopIfTrue="1" operator="between">
      <formula>141</formula>
      <formula>599</formula>
    </cfRule>
  </conditionalFormatting>
  <conditionalFormatting sqref="H11 D11 J11 L11 N11 P11 F11 D21 J21 L21 N21 P21 F21 H21">
    <cfRule type="expression" dxfId="8855" priority="1358"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8854" priority="1357"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8853" priority="1356"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8852" priority="1355"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8851" priority="1352" stopIfTrue="1">
      <formula>C8&gt;140</formula>
    </cfRule>
    <cfRule type="expression" dxfId="8850" priority="1353" stopIfTrue="1">
      <formula>C8&gt;110</formula>
    </cfRule>
    <cfRule type="expression" dxfId="8849" priority="1354" stopIfTrue="1">
      <formula>C8&gt;10</formula>
    </cfRule>
  </conditionalFormatting>
  <conditionalFormatting sqref="D13 F13 H13 J13 L13 N13 P13">
    <cfRule type="expression" dxfId="8848" priority="1351" stopIfTrue="1">
      <formula>C11&gt;0</formula>
    </cfRule>
  </conditionalFormatting>
  <conditionalFormatting sqref="R13">
    <cfRule type="expression" dxfId="8847" priority="1350" stopIfTrue="1">
      <formula>Q13&gt;="A"</formula>
    </cfRule>
  </conditionalFormatting>
  <conditionalFormatting sqref="S13">
    <cfRule type="expression" dxfId="8846" priority="1349"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8845" priority="1348" stopIfTrue="1">
      <formula>C14&gt;0</formula>
    </cfRule>
  </conditionalFormatting>
  <conditionalFormatting sqref="O14 O24 O34 O44 O54 O64 O74">
    <cfRule type="expression" dxfId="8844" priority="1347" stopIfTrue="1">
      <formula>O8&gt;0</formula>
    </cfRule>
  </conditionalFormatting>
  <conditionalFormatting sqref="P34 P24">
    <cfRule type="expression" dxfId="8843" priority="1346">
      <formula>O18&gt;0</formula>
    </cfRule>
  </conditionalFormatting>
  <conditionalFormatting sqref="P44 P64">
    <cfRule type="expression" dxfId="8842" priority="1345">
      <formula>O38&gt;0</formula>
    </cfRule>
  </conditionalFormatting>
  <conditionalFormatting sqref="P54">
    <cfRule type="expression" dxfId="8841" priority="1344">
      <formula>O48&gt;0</formula>
    </cfRule>
  </conditionalFormatting>
  <conditionalFormatting sqref="P74">
    <cfRule type="expression" dxfId="8840" priority="1343">
      <formula>O68&gt;0</formula>
    </cfRule>
  </conditionalFormatting>
  <conditionalFormatting sqref="R84 R94">
    <cfRule type="expression" dxfId="8839" priority="1342" stopIfTrue="1">
      <formula>Q84&gt;="A"</formula>
    </cfRule>
  </conditionalFormatting>
  <conditionalFormatting sqref="S84 S94">
    <cfRule type="expression" dxfId="8838" priority="1341" stopIfTrue="1">
      <formula>Q84&gt;="A"</formula>
    </cfRule>
  </conditionalFormatting>
  <conditionalFormatting sqref="D89 F89 H89 J89 L89 N89 P89 F79 H79 J79 L79 N79 P79">
    <cfRule type="expression" dxfId="8837" priority="1340" stopIfTrue="1">
      <formula>C79-100.599</formula>
    </cfRule>
  </conditionalFormatting>
  <conditionalFormatting sqref="D80 F80 H80 J80 L80 N80 P80 D90 F90 H90 J90 L90 N90 P90">
    <cfRule type="expression" dxfId="8836" priority="1339" stopIfTrue="1">
      <formula>C80&gt;="""A"""</formula>
    </cfRule>
  </conditionalFormatting>
  <conditionalFormatting sqref="F78 H78 J78 L78 N78 P78 D88 F88 H88 J88 L88 N88 P88">
    <cfRule type="expression" dxfId="8835" priority="1336" stopIfTrue="1">
      <formula>C78&gt;140</formula>
    </cfRule>
    <cfRule type="expression" dxfId="8834" priority="1337" stopIfTrue="1">
      <formula>C78&gt;110</formula>
    </cfRule>
    <cfRule type="expression" dxfId="8833" priority="1338" stopIfTrue="1">
      <formula>C78&gt;10</formula>
    </cfRule>
  </conditionalFormatting>
  <conditionalFormatting sqref="N84 D84 F84 H84 J84 L84 N94 D94 F94 H94 J94 L94">
    <cfRule type="expression" dxfId="8832" priority="1335" stopIfTrue="1">
      <formula>C84&gt;0</formula>
    </cfRule>
  </conditionalFormatting>
  <conditionalFormatting sqref="O94 O84">
    <cfRule type="expression" dxfId="8831" priority="1334" stopIfTrue="1">
      <formula>O78&gt;0</formula>
    </cfRule>
  </conditionalFormatting>
  <conditionalFormatting sqref="P84">
    <cfRule type="expression" dxfId="8830" priority="1333">
      <formula>O78&gt;0</formula>
    </cfRule>
  </conditionalFormatting>
  <conditionalFormatting sqref="P94">
    <cfRule type="expression" dxfId="8829" priority="1332">
      <formula>O88&gt;0</formula>
    </cfRule>
  </conditionalFormatting>
  <conditionalFormatting sqref="O74 O64 O54 O44 O34 O24 O14">
    <cfRule type="expression" dxfId="8828" priority="1331" stopIfTrue="1">
      <formula>O8&gt;0</formula>
    </cfRule>
  </conditionalFormatting>
  <conditionalFormatting sqref="R104 R114 R124 R134 R144 R154 R164">
    <cfRule type="expression" dxfId="8827" priority="1330" stopIfTrue="1">
      <formula>Q104&gt;="A"</formula>
    </cfRule>
  </conditionalFormatting>
  <conditionalFormatting sqref="S104 S114 S124 S134 S144 S154 S164">
    <cfRule type="expression" dxfId="8826" priority="1329"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8825" priority="1328"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8824" priority="1327"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8823" priority="1324" stopIfTrue="1">
      <formula>C98&gt;140</formula>
    </cfRule>
    <cfRule type="expression" dxfId="8822" priority="1325" stopIfTrue="1">
      <formula>C98&gt;110</formula>
    </cfRule>
    <cfRule type="expression" dxfId="8821" priority="1326" stopIfTrue="1">
      <formula>C98&gt;10</formula>
    </cfRule>
  </conditionalFormatting>
  <conditionalFormatting sqref="R103">
    <cfRule type="expression" dxfId="8820" priority="1323" stopIfTrue="1">
      <formula>Q103&gt;="A"</formula>
    </cfRule>
  </conditionalFormatting>
  <conditionalFormatting sqref="S103">
    <cfRule type="expression" dxfId="8819" priority="1322"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8818" priority="1321" stopIfTrue="1">
      <formula>C104&gt;0</formula>
    </cfRule>
  </conditionalFormatting>
  <conditionalFormatting sqref="O104 O114 O124 O134 O144 O154">
    <cfRule type="expression" dxfId="8817" priority="1320" stopIfTrue="1">
      <formula>O98&gt;0</formula>
    </cfRule>
  </conditionalFormatting>
  <conditionalFormatting sqref="P124 P114">
    <cfRule type="expression" dxfId="8816" priority="1319">
      <formula>O108&gt;0</formula>
    </cfRule>
  </conditionalFormatting>
  <conditionalFormatting sqref="P134 P154">
    <cfRule type="expression" dxfId="8815" priority="1318">
      <formula>O128&gt;0</formula>
    </cfRule>
  </conditionalFormatting>
  <conditionalFormatting sqref="P144">
    <cfRule type="expression" dxfId="8814" priority="1317">
      <formula>O138&gt;0</formula>
    </cfRule>
  </conditionalFormatting>
  <conditionalFormatting sqref="R174 R184">
    <cfRule type="expression" dxfId="8813" priority="1316" stopIfTrue="1">
      <formula>Q174&gt;="A"</formula>
    </cfRule>
  </conditionalFormatting>
  <conditionalFormatting sqref="S174 S184">
    <cfRule type="expression" dxfId="8812" priority="1315" stopIfTrue="1">
      <formula>Q174&gt;="A"</formula>
    </cfRule>
  </conditionalFormatting>
  <conditionalFormatting sqref="D179 F179 H179 J179 L179 N179 P179 F169 H169 J169 L169 N169 P169">
    <cfRule type="expression" dxfId="8811" priority="1314" stopIfTrue="1">
      <formula>C169-100.599</formula>
    </cfRule>
  </conditionalFormatting>
  <conditionalFormatting sqref="D170 F170 H170 J170 L170 N170 P170 D180 F180 H180 J180 L180 N180 P180">
    <cfRule type="expression" dxfId="8810" priority="1313" stopIfTrue="1">
      <formula>C170&gt;="""A"""</formula>
    </cfRule>
  </conditionalFormatting>
  <conditionalFormatting sqref="F168 H168 J168 L168 N168 P168 D178 F178 H178 J178 L178 N178 P178">
    <cfRule type="expression" dxfId="8809" priority="1310" stopIfTrue="1">
      <formula>C168&gt;140</formula>
    </cfRule>
    <cfRule type="expression" dxfId="8808" priority="1311" stopIfTrue="1">
      <formula>C168&gt;110</formula>
    </cfRule>
    <cfRule type="expression" dxfId="8807" priority="1312" stopIfTrue="1">
      <formula>C168&gt;10</formula>
    </cfRule>
  </conditionalFormatting>
  <conditionalFormatting sqref="N184 D184 F184 H184 J184 L184">
    <cfRule type="expression" dxfId="8806" priority="1309" stopIfTrue="1">
      <formula>C184&gt;0</formula>
    </cfRule>
  </conditionalFormatting>
  <conditionalFormatting sqref="O184">
    <cfRule type="expression" dxfId="8805" priority="1308" stopIfTrue="1">
      <formula>O178&gt;0</formula>
    </cfRule>
  </conditionalFormatting>
  <conditionalFormatting sqref="P184">
    <cfRule type="expression" dxfId="8804" priority="1307">
      <formula>O178&gt;0</formula>
    </cfRule>
  </conditionalFormatting>
  <conditionalFormatting sqref="O104 O154 O144 O134 O124 O114">
    <cfRule type="expression" dxfId="8803" priority="1306" stopIfTrue="1">
      <formula>O98&gt;0</formula>
    </cfRule>
  </conditionalFormatting>
  <conditionalFormatting sqref="R194 R204 R214 R224 R234 R244 R254">
    <cfRule type="expression" dxfId="8802" priority="1305" stopIfTrue="1">
      <formula>Q194&gt;="A"</formula>
    </cfRule>
  </conditionalFormatting>
  <conditionalFormatting sqref="S194 S204 S214 S224 S234 S244 S254">
    <cfRule type="expression" dxfId="8801" priority="1304" stopIfTrue="1">
      <formula>Q194&gt;="A"</formula>
    </cfRule>
  </conditionalFormatting>
  <conditionalFormatting sqref="P221">
    <cfRule type="expression" dxfId="8800" priority="1303"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8799" priority="1302"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8798" priority="1301"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8797" priority="1298" stopIfTrue="1">
      <formula>C188&gt;140</formula>
    </cfRule>
    <cfRule type="expression" dxfId="8796" priority="1299" stopIfTrue="1">
      <formula>C188&gt;110</formula>
    </cfRule>
    <cfRule type="expression" dxfId="8795" priority="1300" stopIfTrue="1">
      <formula>C188&gt;10</formula>
    </cfRule>
  </conditionalFormatting>
  <conditionalFormatting sqref="P223">
    <cfRule type="expression" dxfId="8794" priority="1297" stopIfTrue="1">
      <formula>O218&gt;0</formula>
    </cfRule>
  </conditionalFormatting>
  <conditionalFormatting sqref="R193">
    <cfRule type="expression" dxfId="8793" priority="1296" stopIfTrue="1">
      <formula>Q193&gt;="A"</formula>
    </cfRule>
  </conditionalFormatting>
  <conditionalFormatting sqref="S193">
    <cfRule type="expression" dxfId="8792" priority="1295"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8791" priority="1294" stopIfTrue="1">
      <formula>C194&gt;0</formula>
    </cfRule>
  </conditionalFormatting>
  <conditionalFormatting sqref="O194 O204 O214 O224 O234 O244 O254">
    <cfRule type="expression" dxfId="8790" priority="1293" stopIfTrue="1">
      <formula>O188&gt;0</formula>
    </cfRule>
  </conditionalFormatting>
  <conditionalFormatting sqref="P214 P204">
    <cfRule type="expression" dxfId="8789" priority="1292">
      <formula>O198&gt;0</formula>
    </cfRule>
  </conditionalFormatting>
  <conditionalFormatting sqref="P224 P244">
    <cfRule type="expression" dxfId="8788" priority="1291">
      <formula>O218&gt;0</formula>
    </cfRule>
  </conditionalFormatting>
  <conditionalFormatting sqref="P234">
    <cfRule type="expression" dxfId="8787" priority="1290">
      <formula>O228&gt;0</formula>
    </cfRule>
  </conditionalFormatting>
  <conditionalFormatting sqref="P254">
    <cfRule type="expression" dxfId="8786" priority="1289">
      <formula>O248&gt;0</formula>
    </cfRule>
  </conditionalFormatting>
  <conditionalFormatting sqref="R264 R274">
    <cfRule type="expression" dxfId="8785" priority="1288" stopIfTrue="1">
      <formula>Q264&gt;="A"</formula>
    </cfRule>
  </conditionalFormatting>
  <conditionalFormatting sqref="S264 S274">
    <cfRule type="expression" dxfId="8784" priority="1287" stopIfTrue="1">
      <formula>Q264&gt;="A"</formula>
    </cfRule>
  </conditionalFormatting>
  <conditionalFormatting sqref="D269 F269 H269 J269 L269 N269 P269 F259 H259 J259 L259 N259 P259">
    <cfRule type="expression" dxfId="8783" priority="1286" stopIfTrue="1">
      <formula>C259-100.599</formula>
    </cfRule>
  </conditionalFormatting>
  <conditionalFormatting sqref="D260 F260 H260 J260 L260 N260 P260 D270 F270 H270 J270 L270 N270 P270">
    <cfRule type="expression" dxfId="8782" priority="1285" stopIfTrue="1">
      <formula>C260&gt;="""A"""</formula>
    </cfRule>
  </conditionalFormatting>
  <conditionalFormatting sqref="F258 H258 J258 L258 N258 P258 D268 F268 H268 J268 L268 N268 P268">
    <cfRule type="expression" dxfId="8781" priority="1282" stopIfTrue="1">
      <formula>C258&gt;140</formula>
    </cfRule>
    <cfRule type="expression" dxfId="8780" priority="1283" stopIfTrue="1">
      <formula>C258&gt;110</formula>
    </cfRule>
    <cfRule type="expression" dxfId="8779" priority="1284" stopIfTrue="1">
      <formula>C258&gt;10</formula>
    </cfRule>
  </conditionalFormatting>
  <conditionalFormatting sqref="N264 D264 F264 H264 J264 L264 N274 D274 F274 H274 J274 L274">
    <cfRule type="expression" dxfId="8778" priority="1281" stopIfTrue="1">
      <formula>C264&gt;0</formula>
    </cfRule>
  </conditionalFormatting>
  <conditionalFormatting sqref="O274 O264">
    <cfRule type="expression" dxfId="8777" priority="1280" stopIfTrue="1">
      <formula>O258&gt;0</formula>
    </cfRule>
  </conditionalFormatting>
  <conditionalFormatting sqref="P264">
    <cfRule type="expression" dxfId="8776" priority="1279">
      <formula>O258&gt;0</formula>
    </cfRule>
  </conditionalFormatting>
  <conditionalFormatting sqref="P274">
    <cfRule type="expression" dxfId="8775" priority="1278">
      <formula>O268&gt;0</formula>
    </cfRule>
  </conditionalFormatting>
  <conditionalFormatting sqref="O254 O244 O234 O224 O214 O204 O194">
    <cfRule type="expression" dxfId="8774" priority="1277" stopIfTrue="1">
      <formula>O188&gt;0</formula>
    </cfRule>
  </conditionalFormatting>
  <conditionalFormatting sqref="R284">
    <cfRule type="expression" dxfId="8773" priority="1276" stopIfTrue="1">
      <formula>Q284&gt;="A"</formula>
    </cfRule>
  </conditionalFormatting>
  <conditionalFormatting sqref="S284">
    <cfRule type="expression" dxfId="8772" priority="1275" stopIfTrue="1">
      <formula>Q284&gt;="A"</formula>
    </cfRule>
  </conditionalFormatting>
  <conditionalFormatting sqref="D279 F279 H279 J279 L279 N279 P279">
    <cfRule type="expression" dxfId="8771" priority="1274" stopIfTrue="1">
      <formula>C279-100.599</formula>
    </cfRule>
  </conditionalFormatting>
  <conditionalFormatting sqref="D280 F280 H280 J280 L280 N280 P280">
    <cfRule type="expression" dxfId="8770" priority="1273" stopIfTrue="1">
      <formula>C280&gt;="""A"""</formula>
    </cfRule>
  </conditionalFormatting>
  <conditionalFormatting sqref="D278 F278 H278 J278 L278 N278 P278">
    <cfRule type="expression" dxfId="8769" priority="1270" stopIfTrue="1">
      <formula>C278&gt;140</formula>
    </cfRule>
    <cfRule type="expression" dxfId="8768" priority="1271" stopIfTrue="1">
      <formula>C278&gt;110</formula>
    </cfRule>
    <cfRule type="expression" dxfId="8767" priority="1272" stopIfTrue="1">
      <formula>C278&gt;10</formula>
    </cfRule>
  </conditionalFormatting>
  <conditionalFormatting sqref="N284 D284 F284 H284 J284 L284">
    <cfRule type="expression" dxfId="8766" priority="1269" stopIfTrue="1">
      <formula>C284&gt;0</formula>
    </cfRule>
  </conditionalFormatting>
  <conditionalFormatting sqref="O284">
    <cfRule type="expression" dxfId="8765" priority="1268" stopIfTrue="1">
      <formula>O278&gt;0</formula>
    </cfRule>
  </conditionalFormatting>
  <conditionalFormatting sqref="P284">
    <cfRule type="expression" dxfId="8764" priority="1267">
      <formula>O278&gt;0</formula>
    </cfRule>
  </conditionalFormatting>
  <conditionalFormatting sqref="R294">
    <cfRule type="expression" dxfId="8763" priority="1266" stopIfTrue="1">
      <formula>Q294&gt;="A"</formula>
    </cfRule>
  </conditionalFormatting>
  <conditionalFormatting sqref="S294">
    <cfRule type="expression" dxfId="8762" priority="1265" stopIfTrue="1">
      <formula>Q294&gt;="A"</formula>
    </cfRule>
  </conditionalFormatting>
  <conditionalFormatting sqref="D289 F289 H289 J289 L289 N289 P289">
    <cfRule type="expression" dxfId="8761" priority="1264" stopIfTrue="1">
      <formula>C289-100.599</formula>
    </cfRule>
  </conditionalFormatting>
  <conditionalFormatting sqref="D290 F290 H290 J290 L290 N290 P290">
    <cfRule type="expression" dxfId="8760" priority="1263" stopIfTrue="1">
      <formula>C290&gt;="""A"""</formula>
    </cfRule>
  </conditionalFormatting>
  <conditionalFormatting sqref="D288 F288 H288 J288 L288 N288 P288">
    <cfRule type="expression" dxfId="8759" priority="1260" stopIfTrue="1">
      <formula>C288&gt;140</formula>
    </cfRule>
    <cfRule type="expression" dxfId="8758" priority="1261" stopIfTrue="1">
      <formula>C288&gt;110</formula>
    </cfRule>
    <cfRule type="expression" dxfId="8757" priority="1262" stopIfTrue="1">
      <formula>C288&gt;10</formula>
    </cfRule>
  </conditionalFormatting>
  <conditionalFormatting sqref="N294 D294 F294 H294 J294 L294">
    <cfRule type="expression" dxfId="8756" priority="1259" stopIfTrue="1">
      <formula>C294&gt;0</formula>
    </cfRule>
  </conditionalFormatting>
  <conditionalFormatting sqref="O294">
    <cfRule type="expression" dxfId="8755" priority="1258" stopIfTrue="1">
      <formula>O288&gt;0</formula>
    </cfRule>
  </conditionalFormatting>
  <conditionalFormatting sqref="P294">
    <cfRule type="expression" dxfId="8754" priority="1257">
      <formula>O288&gt;0</formula>
    </cfRule>
  </conditionalFormatting>
  <conditionalFormatting sqref="R304">
    <cfRule type="expression" dxfId="8753" priority="1256" stopIfTrue="1">
      <formula>Q304&gt;="A"</formula>
    </cfRule>
  </conditionalFormatting>
  <conditionalFormatting sqref="S304">
    <cfRule type="expression" dxfId="8752" priority="1255" stopIfTrue="1">
      <formula>Q304&gt;="A"</formula>
    </cfRule>
  </conditionalFormatting>
  <conditionalFormatting sqref="D299 F299 H299 J299 L299 N299 P299">
    <cfRule type="expression" dxfId="8751" priority="1254" stopIfTrue="1">
      <formula>C299-100.599</formula>
    </cfRule>
  </conditionalFormatting>
  <conditionalFormatting sqref="D300 F300 H300 J300 L300 N300 P300">
    <cfRule type="expression" dxfId="8750" priority="1253" stopIfTrue="1">
      <formula>C300&gt;="""A"""</formula>
    </cfRule>
  </conditionalFormatting>
  <conditionalFormatting sqref="D298 F298 H298 J298 L298 N298 P298">
    <cfRule type="expression" dxfId="8749" priority="1250" stopIfTrue="1">
      <formula>C298&gt;140</formula>
    </cfRule>
    <cfRule type="expression" dxfId="8748" priority="1251" stopIfTrue="1">
      <formula>C298&gt;110</formula>
    </cfRule>
    <cfRule type="expression" dxfId="8747" priority="1252" stopIfTrue="1">
      <formula>C298&gt;10</formula>
    </cfRule>
  </conditionalFormatting>
  <conditionalFormatting sqref="N304 D304 F304 H304 J304 L304">
    <cfRule type="expression" dxfId="8746" priority="1249" stopIfTrue="1">
      <formula>C304&gt;0</formula>
    </cfRule>
  </conditionalFormatting>
  <conditionalFormatting sqref="O304">
    <cfRule type="expression" dxfId="8745" priority="1248" stopIfTrue="1">
      <formula>O298&gt;0</formula>
    </cfRule>
  </conditionalFormatting>
  <conditionalFormatting sqref="P304">
    <cfRule type="expression" dxfId="8744" priority="1247">
      <formula>O298&gt;0</formula>
    </cfRule>
  </conditionalFormatting>
  <conditionalFormatting sqref="R314">
    <cfRule type="expression" dxfId="8743" priority="1246" stopIfTrue="1">
      <formula>Q314&gt;="A"</formula>
    </cfRule>
  </conditionalFormatting>
  <conditionalFormatting sqref="S314">
    <cfRule type="expression" dxfId="8742" priority="1245" stopIfTrue="1">
      <formula>Q314&gt;="A"</formula>
    </cfRule>
  </conditionalFormatting>
  <conditionalFormatting sqref="D309 F309 H309 J309 L309 N309 P309">
    <cfRule type="expression" dxfId="8741" priority="1244" stopIfTrue="1">
      <formula>C309-100.599</formula>
    </cfRule>
  </conditionalFormatting>
  <conditionalFormatting sqref="D310 F310 H310 J310 L310 N310 P310">
    <cfRule type="expression" dxfId="8740" priority="1243" stopIfTrue="1">
      <formula>C310&gt;="""A"""</formula>
    </cfRule>
  </conditionalFormatting>
  <conditionalFormatting sqref="D308 F308 H308 J308 L308 N308 P308">
    <cfRule type="expression" dxfId="8739" priority="1240" stopIfTrue="1">
      <formula>C308&gt;140</formula>
    </cfRule>
    <cfRule type="expression" dxfId="8738" priority="1241" stopIfTrue="1">
      <formula>C308&gt;110</formula>
    </cfRule>
    <cfRule type="expression" dxfId="8737" priority="1242" stopIfTrue="1">
      <formula>C308&gt;10</formula>
    </cfRule>
  </conditionalFormatting>
  <conditionalFormatting sqref="N314 D314 F314 H314 J314 L314">
    <cfRule type="expression" dxfId="8736" priority="1239" stopIfTrue="1">
      <formula>C314&gt;0</formula>
    </cfRule>
  </conditionalFormatting>
  <conditionalFormatting sqref="O314">
    <cfRule type="expression" dxfId="8735" priority="1238" stopIfTrue="1">
      <formula>O308&gt;0</formula>
    </cfRule>
  </conditionalFormatting>
  <conditionalFormatting sqref="P314">
    <cfRule type="expression" dxfId="8734" priority="1237">
      <formula>O308&gt;0</formula>
    </cfRule>
  </conditionalFormatting>
  <conditionalFormatting sqref="R324">
    <cfRule type="expression" dxfId="8733" priority="1236" stopIfTrue="1">
      <formula>Q324&gt;="A"</formula>
    </cfRule>
  </conditionalFormatting>
  <conditionalFormatting sqref="S324">
    <cfRule type="expression" dxfId="8732" priority="1235" stopIfTrue="1">
      <formula>Q324&gt;="A"</formula>
    </cfRule>
  </conditionalFormatting>
  <conditionalFormatting sqref="D319 F319 H319 J319 L319 N319 P319">
    <cfRule type="expression" dxfId="8731" priority="1234" stopIfTrue="1">
      <formula>C319-100.599</formula>
    </cfRule>
  </conditionalFormatting>
  <conditionalFormatting sqref="D320 F320 H320 J320 L320 N320 P320">
    <cfRule type="expression" dxfId="8730" priority="1233" stopIfTrue="1">
      <formula>C320&gt;="""A"""</formula>
    </cfRule>
  </conditionalFormatting>
  <conditionalFormatting sqref="D318 F318 H318 J318 L318 N318 P318">
    <cfRule type="expression" dxfId="8729" priority="1230" stopIfTrue="1">
      <formula>C318&gt;140</formula>
    </cfRule>
    <cfRule type="expression" dxfId="8728" priority="1231" stopIfTrue="1">
      <formula>C318&gt;110</formula>
    </cfRule>
    <cfRule type="expression" dxfId="8727" priority="1232" stopIfTrue="1">
      <formula>C318&gt;10</formula>
    </cfRule>
  </conditionalFormatting>
  <conditionalFormatting sqref="N324 D324 F324 H324 J324 L324">
    <cfRule type="expression" dxfId="8726" priority="1229" stopIfTrue="1">
      <formula>C324&gt;0</formula>
    </cfRule>
  </conditionalFormatting>
  <conditionalFormatting sqref="O324">
    <cfRule type="expression" dxfId="8725" priority="1228" stopIfTrue="1">
      <formula>O318&gt;0</formula>
    </cfRule>
  </conditionalFormatting>
  <conditionalFormatting sqref="P324">
    <cfRule type="expression" dxfId="8724" priority="1227">
      <formula>O318&gt;0</formula>
    </cfRule>
  </conditionalFormatting>
  <conditionalFormatting sqref="M330 O330 G330 I330 K330">
    <cfRule type="cellIs" dxfId="8723" priority="1226" stopIfTrue="1" operator="greaterThanOrEqual">
      <formula>"""A"""</formula>
    </cfRule>
  </conditionalFormatting>
  <conditionalFormatting sqref="Q334">
    <cfRule type="expression" dxfId="8722" priority="1225" stopIfTrue="1">
      <formula>Q334&gt;="A"</formula>
    </cfRule>
  </conditionalFormatting>
  <conditionalFormatting sqref="M334 I334 K334 G334">
    <cfRule type="cellIs" dxfId="8721" priority="1224" stopIfTrue="1" operator="greaterThan">
      <formula>0</formula>
    </cfRule>
  </conditionalFormatting>
  <conditionalFormatting sqref="Q333:S333">
    <cfRule type="expression" dxfId="8720" priority="1223" stopIfTrue="1">
      <formula>$Q$72&gt;"A"</formula>
    </cfRule>
  </conditionalFormatting>
  <conditionalFormatting sqref="G328 I328 K328 M328 O328">
    <cfRule type="cellIs" dxfId="8719" priority="1220" stopIfTrue="1" operator="between">
      <formula>10</formula>
      <formula>110</formula>
    </cfRule>
    <cfRule type="cellIs" dxfId="8718" priority="1221" stopIfTrue="1" operator="between">
      <formula>111</formula>
      <formula>140</formula>
    </cfRule>
    <cfRule type="cellIs" dxfId="8717" priority="1222" stopIfTrue="1" operator="between">
      <formula>141</formula>
      <formula>599</formula>
    </cfRule>
  </conditionalFormatting>
  <conditionalFormatting sqref="G329 I329 K329 M329 O329">
    <cfRule type="cellIs" dxfId="8716" priority="1219" stopIfTrue="1" operator="between">
      <formula>-100</formula>
      <formula>599</formula>
    </cfRule>
  </conditionalFormatting>
  <conditionalFormatting sqref="R334">
    <cfRule type="expression" dxfId="8715" priority="1218" stopIfTrue="1">
      <formula>Q334&gt;="A"</formula>
    </cfRule>
  </conditionalFormatting>
  <conditionalFormatting sqref="S334">
    <cfRule type="expression" dxfId="8714" priority="1217" stopIfTrue="1">
      <formula>Q334&gt;="A"</formula>
    </cfRule>
  </conditionalFormatting>
  <conditionalFormatting sqref="F329 H329 J329 L329 N329 P329">
    <cfRule type="expression" dxfId="8713" priority="1216" stopIfTrue="1">
      <formula>E329-100.599</formula>
    </cfRule>
  </conditionalFormatting>
  <conditionalFormatting sqref="F330 H330 J330 L330 N330 P330">
    <cfRule type="expression" dxfId="8712" priority="1215" stopIfTrue="1">
      <formula>E330&gt;="""A"""</formula>
    </cfRule>
  </conditionalFormatting>
  <conditionalFormatting sqref="F328 H328 J328 L328 N328 P328">
    <cfRule type="expression" dxfId="8711" priority="1212" stopIfTrue="1">
      <formula>E328&gt;140</formula>
    </cfRule>
    <cfRule type="expression" dxfId="8710" priority="1213" stopIfTrue="1">
      <formula>E328&gt;110</formula>
    </cfRule>
    <cfRule type="expression" dxfId="8709" priority="1214" stopIfTrue="1">
      <formula>E328&gt;10</formula>
    </cfRule>
  </conditionalFormatting>
  <conditionalFormatting sqref="N334 F334 H334 J334 L334">
    <cfRule type="expression" dxfId="8708" priority="1211" stopIfTrue="1">
      <formula>E334&gt;0</formula>
    </cfRule>
  </conditionalFormatting>
  <conditionalFormatting sqref="O334">
    <cfRule type="expression" dxfId="8707" priority="1210" stopIfTrue="1">
      <formula>O328&gt;0</formula>
    </cfRule>
  </conditionalFormatting>
  <conditionalFormatting sqref="P334">
    <cfRule type="expression" dxfId="8706" priority="1209">
      <formula>O328&gt;0</formula>
    </cfRule>
  </conditionalFormatting>
  <conditionalFormatting sqref="M330 O330 C330 E330 G330 I330 K330">
    <cfRule type="cellIs" dxfId="8705" priority="1208" stopIfTrue="1" operator="greaterThanOrEqual">
      <formula>"""A"""</formula>
    </cfRule>
  </conditionalFormatting>
  <conditionalFormatting sqref="Q334">
    <cfRule type="expression" dxfId="8704" priority="1207" stopIfTrue="1">
      <formula>Q334&gt;="A"</formula>
    </cfRule>
  </conditionalFormatting>
  <conditionalFormatting sqref="M334 I334 K334 C334 E334 G334">
    <cfRule type="cellIs" dxfId="8703" priority="1206" stopIfTrue="1" operator="greaterThan">
      <formula>0</formula>
    </cfRule>
  </conditionalFormatting>
  <conditionalFormatting sqref="Q333:S333">
    <cfRule type="expression" dxfId="8702" priority="1205" stopIfTrue="1">
      <formula>$Q$72&gt;"A"</formula>
    </cfRule>
  </conditionalFormatting>
  <conditionalFormatting sqref="C328 E328 G328 I328 K328 M328 O328">
    <cfRule type="cellIs" dxfId="8701" priority="1202" stopIfTrue="1" operator="between">
      <formula>10</formula>
      <formula>110</formula>
    </cfRule>
    <cfRule type="cellIs" dxfId="8700" priority="1203" stopIfTrue="1" operator="between">
      <formula>111</formula>
      <formula>140</formula>
    </cfRule>
    <cfRule type="cellIs" dxfId="8699" priority="1204" stopIfTrue="1" operator="between">
      <formula>141</formula>
      <formula>599</formula>
    </cfRule>
  </conditionalFormatting>
  <conditionalFormatting sqref="C329 E329 G329 I329 K329 M329 O329">
    <cfRule type="cellIs" dxfId="8698" priority="1201" stopIfTrue="1" operator="between">
      <formula>-100</formula>
      <formula>599</formula>
    </cfRule>
  </conditionalFormatting>
  <conditionalFormatting sqref="R334">
    <cfRule type="expression" dxfId="8697" priority="1200" stopIfTrue="1">
      <formula>Q334&gt;="A"</formula>
    </cfRule>
  </conditionalFormatting>
  <conditionalFormatting sqref="S334">
    <cfRule type="expression" dxfId="8696" priority="1199" stopIfTrue="1">
      <formula>Q334&gt;="A"</formula>
    </cfRule>
  </conditionalFormatting>
  <conditionalFormatting sqref="D329 F329 H329 J329 L329 N329 P329">
    <cfRule type="expression" dxfId="8695" priority="1198" stopIfTrue="1">
      <formula>C329-100.599</formula>
    </cfRule>
  </conditionalFormatting>
  <conditionalFormatting sqref="D330 F330 H330 J330 L330 N330 P330">
    <cfRule type="expression" dxfId="8694" priority="1197" stopIfTrue="1">
      <formula>C330&gt;="""A"""</formula>
    </cfRule>
  </conditionalFormatting>
  <conditionalFormatting sqref="D328 F328 H328 J328 L328 N328 P328">
    <cfRule type="expression" dxfId="8693" priority="1194" stopIfTrue="1">
      <formula>C328&gt;140</formula>
    </cfRule>
    <cfRule type="expression" dxfId="8692" priority="1195" stopIfTrue="1">
      <formula>C328&gt;110</formula>
    </cfRule>
    <cfRule type="expression" dxfId="8691" priority="1196" stopIfTrue="1">
      <formula>C328&gt;10</formula>
    </cfRule>
  </conditionalFormatting>
  <conditionalFormatting sqref="N334 D334 F334 H334 J334 L334">
    <cfRule type="expression" dxfId="8690" priority="1193" stopIfTrue="1">
      <formula>C334&gt;0</formula>
    </cfRule>
  </conditionalFormatting>
  <conditionalFormatting sqref="O334">
    <cfRule type="expression" dxfId="8689" priority="1192" stopIfTrue="1">
      <formula>O328&gt;0</formula>
    </cfRule>
  </conditionalFormatting>
  <conditionalFormatting sqref="P334">
    <cfRule type="expression" dxfId="8688" priority="1191">
      <formula>O328&gt;0</formula>
    </cfRule>
  </conditionalFormatting>
  <conditionalFormatting sqref="P14">
    <cfRule type="expression" dxfId="8687" priority="1190">
      <formula>O8&gt;0</formula>
    </cfRule>
  </conditionalFormatting>
  <conditionalFormatting sqref="D80 F80 H80 J80 L80 N80 P80">
    <cfRule type="expression" dxfId="8686" priority="1189" stopIfTrue="1">
      <formula>C80&gt;="""A"""</formula>
    </cfRule>
  </conditionalFormatting>
  <conditionalFormatting sqref="D90 F90 H90 J90 L90 N90 P90">
    <cfRule type="expression" dxfId="8685" priority="1188" stopIfTrue="1">
      <formula>C90&gt;="""A"""</formula>
    </cfRule>
  </conditionalFormatting>
  <conditionalFormatting sqref="D100 F100 H100 J100 L100 N100 P100">
    <cfRule type="expression" dxfId="8684" priority="1187" stopIfTrue="1">
      <formula>C100&gt;="""A"""</formula>
    </cfRule>
  </conditionalFormatting>
  <conditionalFormatting sqref="D110 F110 H110 J110 L110 N110 P110">
    <cfRule type="expression" dxfId="8683" priority="1186" stopIfTrue="1">
      <formula>C110&gt;="""A"""</formula>
    </cfRule>
  </conditionalFormatting>
  <conditionalFormatting sqref="D120 F120 H120 J120 L120 N120 P120">
    <cfRule type="expression" dxfId="8682" priority="1185" stopIfTrue="1">
      <formula>C120&gt;="""A"""</formula>
    </cfRule>
  </conditionalFormatting>
  <conditionalFormatting sqref="D130 F130 H130 J130 L130 N130 P130">
    <cfRule type="expression" dxfId="8681" priority="1184" stopIfTrue="1">
      <formula>C130&gt;="""A"""</formula>
    </cfRule>
  </conditionalFormatting>
  <conditionalFormatting sqref="D140 F140 H140 J140 L140 N140 P140">
    <cfRule type="expression" dxfId="8680" priority="1183" stopIfTrue="1">
      <formula>C140&gt;="""A"""</formula>
    </cfRule>
  </conditionalFormatting>
  <conditionalFormatting sqref="D150 F150 H150 J150 L150 N150 P150">
    <cfRule type="expression" dxfId="8679" priority="1182" stopIfTrue="1">
      <formula>C150&gt;="""A"""</formula>
    </cfRule>
  </conditionalFormatting>
  <conditionalFormatting sqref="D160 F160 H160 J160 L160 N160 P160">
    <cfRule type="expression" dxfId="8678" priority="1181" stopIfTrue="1">
      <formula>C160&gt;="""A"""</formula>
    </cfRule>
  </conditionalFormatting>
  <conditionalFormatting sqref="D170 F170 H170 J170 L170 N170 P170">
    <cfRule type="expression" dxfId="8677" priority="1180" stopIfTrue="1">
      <formula>C170&gt;="""A"""</formula>
    </cfRule>
  </conditionalFormatting>
  <conditionalFormatting sqref="D180 F180 H180 J180 L180 N180 P180">
    <cfRule type="expression" dxfId="8676" priority="1179" stopIfTrue="1">
      <formula>C180&gt;="""A"""</formula>
    </cfRule>
  </conditionalFormatting>
  <conditionalFormatting sqref="D190 F190 H190 J190 L190 N190 P190">
    <cfRule type="expression" dxfId="8675" priority="1178" stopIfTrue="1">
      <formula>C190&gt;="""A"""</formula>
    </cfRule>
  </conditionalFormatting>
  <conditionalFormatting sqref="D200 F200 H200 J200 L200 N200 P200">
    <cfRule type="expression" dxfId="8674" priority="1177" stopIfTrue="1">
      <formula>C200&gt;="""A"""</formula>
    </cfRule>
  </conditionalFormatting>
  <conditionalFormatting sqref="D210 F210 H210 J210 L210 N210 P210">
    <cfRule type="expression" dxfId="8673" priority="1176" stopIfTrue="1">
      <formula>C210&gt;="""A"""</formula>
    </cfRule>
  </conditionalFormatting>
  <conditionalFormatting sqref="D220 F220 H220 J220 L220 N220 P220">
    <cfRule type="expression" dxfId="8672" priority="1175" stopIfTrue="1">
      <formula>C220&gt;="""A"""</formula>
    </cfRule>
  </conditionalFormatting>
  <conditionalFormatting sqref="D230 F230 H230 J230 L230 N230 P230">
    <cfRule type="expression" dxfId="8671" priority="1174" stopIfTrue="1">
      <formula>C230&gt;="""A"""</formula>
    </cfRule>
  </conditionalFormatting>
  <conditionalFormatting sqref="D240 F240 H240 J240 L240 N240 P240">
    <cfRule type="expression" dxfId="8670" priority="1173" stopIfTrue="1">
      <formula>C240&gt;="""A"""</formula>
    </cfRule>
  </conditionalFormatting>
  <conditionalFormatting sqref="D250 F250 H250 J250 L250 N250 P250">
    <cfRule type="expression" dxfId="8669" priority="1172" stopIfTrue="1">
      <formula>C250&gt;="""A"""</formula>
    </cfRule>
  </conditionalFormatting>
  <conditionalFormatting sqref="D260 F260 H260 J260 L260 N260 P260">
    <cfRule type="expression" dxfId="8668" priority="1171" stopIfTrue="1">
      <formula>C260&gt;="""A"""</formula>
    </cfRule>
  </conditionalFormatting>
  <conditionalFormatting sqref="D270 F270 H270 J270 L270 N270 P270">
    <cfRule type="expression" dxfId="8667" priority="1170" stopIfTrue="1">
      <formula>C270&gt;="""A"""</formula>
    </cfRule>
  </conditionalFormatting>
  <conditionalFormatting sqref="D280 F280 H280 J280 L280 N280 P280">
    <cfRule type="expression" dxfId="8666" priority="1169" stopIfTrue="1">
      <formula>C280&gt;="""A"""</formula>
    </cfRule>
  </conditionalFormatting>
  <conditionalFormatting sqref="D290 F290 H290 J290 L290 N290 P290">
    <cfRule type="expression" dxfId="8665" priority="1168" stopIfTrue="1">
      <formula>C290&gt;="""A"""</formula>
    </cfRule>
  </conditionalFormatting>
  <conditionalFormatting sqref="D300 F300 H300 J300 L300 N300 P300">
    <cfRule type="expression" dxfId="8664" priority="1167" stopIfTrue="1">
      <formula>C300&gt;="""A"""</formula>
    </cfRule>
  </conditionalFormatting>
  <conditionalFormatting sqref="D310 F310 H310 J310 L310 N310 P310">
    <cfRule type="expression" dxfId="8663" priority="1166" stopIfTrue="1">
      <formula>C310&gt;="""A"""</formula>
    </cfRule>
  </conditionalFormatting>
  <conditionalFormatting sqref="D320 F320 H320 J320 L320 N320 P320">
    <cfRule type="expression" dxfId="8662" priority="1165" stopIfTrue="1">
      <formula>C320&gt;="""A"""</formula>
    </cfRule>
  </conditionalFormatting>
  <conditionalFormatting sqref="C330 E330 I330 K330 M330 O330 G330">
    <cfRule type="cellIs" dxfId="8661" priority="1164" stopIfTrue="1" operator="greaterThanOrEqual">
      <formula>"""A"""</formula>
    </cfRule>
  </conditionalFormatting>
  <conditionalFormatting sqref="D330 F330 H330 J330 L330 N330 P330">
    <cfRule type="expression" dxfId="8660" priority="1163" stopIfTrue="1">
      <formula>C330&gt;="""A"""</formula>
    </cfRule>
  </conditionalFormatting>
  <conditionalFormatting sqref="Q23">
    <cfRule type="expression" dxfId="8659" priority="1162" stopIfTrue="1">
      <formula>Q23&gt;="A"</formula>
    </cfRule>
  </conditionalFormatting>
  <conditionalFormatting sqref="R23">
    <cfRule type="expression" dxfId="8658" priority="1161" stopIfTrue="1">
      <formula>Q23&gt;="A"</formula>
    </cfRule>
  </conditionalFormatting>
  <conditionalFormatting sqref="S23">
    <cfRule type="expression" dxfId="8657" priority="1160" stopIfTrue="1">
      <formula>Q23&gt;="A"</formula>
    </cfRule>
  </conditionalFormatting>
  <conditionalFormatting sqref="Q33">
    <cfRule type="expression" dxfId="8656" priority="1159" stopIfTrue="1">
      <formula>Q33&gt;="A"</formula>
    </cfRule>
  </conditionalFormatting>
  <conditionalFormatting sqref="R33">
    <cfRule type="expression" dxfId="8655" priority="1158" stopIfTrue="1">
      <formula>Q33&gt;="A"</formula>
    </cfRule>
  </conditionalFormatting>
  <conditionalFormatting sqref="S33">
    <cfRule type="expression" dxfId="8654" priority="1157" stopIfTrue="1">
      <formula>Q33&gt;="A"</formula>
    </cfRule>
  </conditionalFormatting>
  <conditionalFormatting sqref="Q43">
    <cfRule type="expression" dxfId="8653" priority="1156" stopIfTrue="1">
      <formula>Q43&gt;="A"</formula>
    </cfRule>
  </conditionalFormatting>
  <conditionalFormatting sqref="R43">
    <cfRule type="expression" dxfId="8652" priority="1155" stopIfTrue="1">
      <formula>Q43&gt;="A"</formula>
    </cfRule>
  </conditionalFormatting>
  <conditionalFormatting sqref="S43">
    <cfRule type="expression" dxfId="8651" priority="1154" stopIfTrue="1">
      <formula>Q43&gt;="A"</formula>
    </cfRule>
  </conditionalFormatting>
  <conditionalFormatting sqref="Q53">
    <cfRule type="expression" dxfId="8650" priority="1153" stopIfTrue="1">
      <formula>Q53&gt;="A"</formula>
    </cfRule>
  </conditionalFormatting>
  <conditionalFormatting sqref="R53">
    <cfRule type="expression" dxfId="8649" priority="1152" stopIfTrue="1">
      <formula>Q53&gt;="A"</formula>
    </cfRule>
  </conditionalFormatting>
  <conditionalFormatting sqref="S53">
    <cfRule type="expression" dxfId="8648" priority="1151" stopIfTrue="1">
      <formula>Q53&gt;="A"</formula>
    </cfRule>
  </conditionalFormatting>
  <conditionalFormatting sqref="Q63">
    <cfRule type="expression" dxfId="8647" priority="1150" stopIfTrue="1">
      <formula>Q63&gt;="A"</formula>
    </cfRule>
  </conditionalFormatting>
  <conditionalFormatting sqref="R63">
    <cfRule type="expression" dxfId="8646" priority="1149" stopIfTrue="1">
      <formula>Q63&gt;="A"</formula>
    </cfRule>
  </conditionalFormatting>
  <conditionalFormatting sqref="S63">
    <cfRule type="expression" dxfId="8645" priority="1148" stopIfTrue="1">
      <formula>Q63&gt;="A"</formula>
    </cfRule>
  </conditionalFormatting>
  <conditionalFormatting sqref="Q73">
    <cfRule type="expression" dxfId="8644" priority="1147" stopIfTrue="1">
      <formula>Q73&gt;="A"</formula>
    </cfRule>
  </conditionalFormatting>
  <conditionalFormatting sqref="R73">
    <cfRule type="expression" dxfId="8643" priority="1146" stopIfTrue="1">
      <formula>Q73&gt;="A"</formula>
    </cfRule>
  </conditionalFormatting>
  <conditionalFormatting sqref="S73">
    <cfRule type="expression" dxfId="8642" priority="1145" stopIfTrue="1">
      <formula>Q73&gt;="A"</formula>
    </cfRule>
  </conditionalFormatting>
  <conditionalFormatting sqref="Q83">
    <cfRule type="expression" dxfId="8641" priority="1144" stopIfTrue="1">
      <formula>Q83&gt;="A"</formula>
    </cfRule>
  </conditionalFormatting>
  <conditionalFormatting sqref="R83">
    <cfRule type="expression" dxfId="8640" priority="1143" stopIfTrue="1">
      <formula>Q83&gt;="A"</formula>
    </cfRule>
  </conditionalFormatting>
  <conditionalFormatting sqref="S83">
    <cfRule type="expression" dxfId="8639" priority="1142" stopIfTrue="1">
      <formula>Q83&gt;="A"</formula>
    </cfRule>
  </conditionalFormatting>
  <conditionalFormatting sqref="Q93">
    <cfRule type="expression" dxfId="8638" priority="1141" stopIfTrue="1">
      <formula>Q93&gt;="A"</formula>
    </cfRule>
  </conditionalFormatting>
  <conditionalFormatting sqref="R93">
    <cfRule type="expression" dxfId="8637" priority="1140" stopIfTrue="1">
      <formula>Q93&gt;="A"</formula>
    </cfRule>
  </conditionalFormatting>
  <conditionalFormatting sqref="S93">
    <cfRule type="expression" dxfId="8636" priority="1139" stopIfTrue="1">
      <formula>Q93&gt;="A"</formula>
    </cfRule>
  </conditionalFormatting>
  <conditionalFormatting sqref="R103">
    <cfRule type="expression" dxfId="8635" priority="1138" stopIfTrue="1">
      <formula>Q103&gt;="A"</formula>
    </cfRule>
  </conditionalFormatting>
  <conditionalFormatting sqref="S103">
    <cfRule type="expression" dxfId="8634" priority="1137" stopIfTrue="1">
      <formula>Q103&gt;="A"</formula>
    </cfRule>
  </conditionalFormatting>
  <conditionalFormatting sqref="Q113">
    <cfRule type="expression" dxfId="8633" priority="1136" stopIfTrue="1">
      <formula>Q113&gt;="A"</formula>
    </cfRule>
  </conditionalFormatting>
  <conditionalFormatting sqref="R113">
    <cfRule type="expression" dxfId="8632" priority="1135" stopIfTrue="1">
      <formula>Q113&gt;="A"</formula>
    </cfRule>
  </conditionalFormatting>
  <conditionalFormatting sqref="S113">
    <cfRule type="expression" dxfId="8631" priority="1134" stopIfTrue="1">
      <formula>Q113&gt;="A"</formula>
    </cfRule>
  </conditionalFormatting>
  <conditionalFormatting sqref="Q123">
    <cfRule type="expression" dxfId="8630" priority="1133" stopIfTrue="1">
      <formula>Q123&gt;="A"</formula>
    </cfRule>
  </conditionalFormatting>
  <conditionalFormatting sqref="R123">
    <cfRule type="expression" dxfId="8629" priority="1132" stopIfTrue="1">
      <formula>Q123&gt;="A"</formula>
    </cfRule>
  </conditionalFormatting>
  <conditionalFormatting sqref="S123">
    <cfRule type="expression" dxfId="8628" priority="1131" stopIfTrue="1">
      <formula>Q123&gt;="A"</formula>
    </cfRule>
  </conditionalFormatting>
  <conditionalFormatting sqref="Q133">
    <cfRule type="expression" dxfId="8627" priority="1130" stopIfTrue="1">
      <formula>Q133&gt;="A"</formula>
    </cfRule>
  </conditionalFormatting>
  <conditionalFormatting sqref="R133">
    <cfRule type="expression" dxfId="8626" priority="1129" stopIfTrue="1">
      <formula>Q133&gt;="A"</formula>
    </cfRule>
  </conditionalFormatting>
  <conditionalFormatting sqref="S133">
    <cfRule type="expression" dxfId="8625" priority="1128" stopIfTrue="1">
      <formula>Q133&gt;="A"</formula>
    </cfRule>
  </conditionalFormatting>
  <conditionalFormatting sqref="Q143">
    <cfRule type="expression" dxfId="8624" priority="1127" stopIfTrue="1">
      <formula>Q143&gt;="A"</formula>
    </cfRule>
  </conditionalFormatting>
  <conditionalFormatting sqref="R143">
    <cfRule type="expression" dxfId="8623" priority="1126" stopIfTrue="1">
      <formula>Q143&gt;="A"</formula>
    </cfRule>
  </conditionalFormatting>
  <conditionalFormatting sqref="S143">
    <cfRule type="expression" dxfId="8622" priority="1125" stopIfTrue="1">
      <formula>Q143&gt;="A"</formula>
    </cfRule>
  </conditionalFormatting>
  <conditionalFormatting sqref="Q153">
    <cfRule type="expression" dxfId="8621" priority="1124" stopIfTrue="1">
      <formula>Q153&gt;="A"</formula>
    </cfRule>
  </conditionalFormatting>
  <conditionalFormatting sqref="R153">
    <cfRule type="expression" dxfId="8620" priority="1123" stopIfTrue="1">
      <formula>Q153&gt;="A"</formula>
    </cfRule>
  </conditionalFormatting>
  <conditionalFormatting sqref="S153">
    <cfRule type="expression" dxfId="8619" priority="1122" stopIfTrue="1">
      <formula>Q153&gt;="A"</formula>
    </cfRule>
  </conditionalFormatting>
  <conditionalFormatting sqref="Q163">
    <cfRule type="expression" dxfId="8618" priority="1121" stopIfTrue="1">
      <formula>Q163&gt;="A"</formula>
    </cfRule>
  </conditionalFormatting>
  <conditionalFormatting sqref="R163">
    <cfRule type="expression" dxfId="8617" priority="1120" stopIfTrue="1">
      <formula>Q163&gt;="A"</formula>
    </cfRule>
  </conditionalFormatting>
  <conditionalFormatting sqref="S163">
    <cfRule type="expression" dxfId="8616" priority="1119" stopIfTrue="1">
      <formula>Q163&gt;="A"</formula>
    </cfRule>
  </conditionalFormatting>
  <conditionalFormatting sqref="Q173">
    <cfRule type="expression" dxfId="8615" priority="1118" stopIfTrue="1">
      <formula>Q173&gt;="A"</formula>
    </cfRule>
  </conditionalFormatting>
  <conditionalFormatting sqref="R173">
    <cfRule type="expression" dxfId="8614" priority="1117" stopIfTrue="1">
      <formula>Q173&gt;="A"</formula>
    </cfRule>
  </conditionalFormatting>
  <conditionalFormatting sqref="S173">
    <cfRule type="expression" dxfId="8613" priority="1116" stopIfTrue="1">
      <formula>Q173&gt;="A"</formula>
    </cfRule>
  </conditionalFormatting>
  <conditionalFormatting sqref="Q183">
    <cfRule type="expression" dxfId="8612" priority="1115" stopIfTrue="1">
      <formula>Q183&gt;="A"</formula>
    </cfRule>
  </conditionalFormatting>
  <conditionalFormatting sqref="R183">
    <cfRule type="expression" dxfId="8611" priority="1114" stopIfTrue="1">
      <formula>Q183&gt;="A"</formula>
    </cfRule>
  </conditionalFormatting>
  <conditionalFormatting sqref="S183">
    <cfRule type="expression" dxfId="8610" priority="1113" stopIfTrue="1">
      <formula>Q183&gt;="A"</formula>
    </cfRule>
  </conditionalFormatting>
  <conditionalFormatting sqref="R193">
    <cfRule type="expression" dxfId="8609" priority="1112" stopIfTrue="1">
      <formula>Q193&gt;="A"</formula>
    </cfRule>
  </conditionalFormatting>
  <conditionalFormatting sqref="S193">
    <cfRule type="expression" dxfId="8608" priority="1111" stopIfTrue="1">
      <formula>Q193&gt;="A"</formula>
    </cfRule>
  </conditionalFormatting>
  <conditionalFormatting sqref="Q203">
    <cfRule type="expression" dxfId="8607" priority="1110" stopIfTrue="1">
      <formula>Q203&gt;="A"</formula>
    </cfRule>
  </conditionalFormatting>
  <conditionalFormatting sqref="R203">
    <cfRule type="expression" dxfId="8606" priority="1109" stopIfTrue="1">
      <formula>Q203&gt;="A"</formula>
    </cfRule>
  </conditionalFormatting>
  <conditionalFormatting sqref="S203">
    <cfRule type="expression" dxfId="8605" priority="1108" stopIfTrue="1">
      <formula>Q203&gt;="A"</formula>
    </cfRule>
  </conditionalFormatting>
  <conditionalFormatting sqref="Q213">
    <cfRule type="expression" dxfId="8604" priority="1107" stopIfTrue="1">
      <formula>Q213&gt;="A"</formula>
    </cfRule>
  </conditionalFormatting>
  <conditionalFormatting sqref="R213">
    <cfRule type="expression" dxfId="8603" priority="1106" stopIfTrue="1">
      <formula>Q213&gt;="A"</formula>
    </cfRule>
  </conditionalFormatting>
  <conditionalFormatting sqref="S213">
    <cfRule type="expression" dxfId="8602" priority="1105" stopIfTrue="1">
      <formula>Q213&gt;="A"</formula>
    </cfRule>
  </conditionalFormatting>
  <conditionalFormatting sqref="Q223">
    <cfRule type="expression" dxfId="8601" priority="1104" stopIfTrue="1">
      <formula>Q223&gt;="A"</formula>
    </cfRule>
  </conditionalFormatting>
  <conditionalFormatting sqref="R223">
    <cfRule type="expression" dxfId="8600" priority="1103" stopIfTrue="1">
      <formula>Q223&gt;="A"</formula>
    </cfRule>
  </conditionalFormatting>
  <conditionalFormatting sqref="S223">
    <cfRule type="expression" dxfId="8599" priority="1102" stopIfTrue="1">
      <formula>Q223&gt;="A"</formula>
    </cfRule>
  </conditionalFormatting>
  <conditionalFormatting sqref="Q233">
    <cfRule type="expression" dxfId="8598" priority="1101" stopIfTrue="1">
      <formula>Q233&gt;="A"</formula>
    </cfRule>
  </conditionalFormatting>
  <conditionalFormatting sqref="R233">
    <cfRule type="expression" dxfId="8597" priority="1100" stopIfTrue="1">
      <formula>Q233&gt;="A"</formula>
    </cfRule>
  </conditionalFormatting>
  <conditionalFormatting sqref="S233">
    <cfRule type="expression" dxfId="8596" priority="1099" stopIfTrue="1">
      <formula>Q233&gt;="A"</formula>
    </cfRule>
  </conditionalFormatting>
  <conditionalFormatting sqref="Q243">
    <cfRule type="expression" dxfId="8595" priority="1098" stopIfTrue="1">
      <formula>Q243&gt;="A"</formula>
    </cfRule>
  </conditionalFormatting>
  <conditionalFormatting sqref="R243">
    <cfRule type="expression" dxfId="8594" priority="1097" stopIfTrue="1">
      <formula>Q243&gt;="A"</formula>
    </cfRule>
  </conditionalFormatting>
  <conditionalFormatting sqref="S243">
    <cfRule type="expression" dxfId="8593" priority="1096" stopIfTrue="1">
      <formula>Q243&gt;="A"</formula>
    </cfRule>
  </conditionalFormatting>
  <conditionalFormatting sqref="Q253">
    <cfRule type="expression" dxfId="8592" priority="1095" stopIfTrue="1">
      <formula>Q253&gt;="A"</formula>
    </cfRule>
  </conditionalFormatting>
  <conditionalFormatting sqref="R253">
    <cfRule type="expression" dxfId="8591" priority="1094" stopIfTrue="1">
      <formula>Q253&gt;="A"</formula>
    </cfRule>
  </conditionalFormatting>
  <conditionalFormatting sqref="S253">
    <cfRule type="expression" dxfId="8590" priority="1093" stopIfTrue="1">
      <formula>Q253&gt;="A"</formula>
    </cfRule>
  </conditionalFormatting>
  <conditionalFormatting sqref="Q263">
    <cfRule type="expression" dxfId="8589" priority="1092" stopIfTrue="1">
      <formula>Q263&gt;="A"</formula>
    </cfRule>
  </conditionalFormatting>
  <conditionalFormatting sqref="R263">
    <cfRule type="expression" dxfId="8588" priority="1091" stopIfTrue="1">
      <formula>Q263&gt;="A"</formula>
    </cfRule>
  </conditionalFormatting>
  <conditionalFormatting sqref="S263">
    <cfRule type="expression" dxfId="8587" priority="1090" stopIfTrue="1">
      <formula>Q263&gt;="A"</formula>
    </cfRule>
  </conditionalFormatting>
  <conditionalFormatting sqref="Q273">
    <cfRule type="expression" dxfId="8586" priority="1089" stopIfTrue="1">
      <formula>Q273&gt;="A"</formula>
    </cfRule>
  </conditionalFormatting>
  <conditionalFormatting sqref="R273">
    <cfRule type="expression" dxfId="8585" priority="1088" stopIfTrue="1">
      <formula>Q273&gt;="A"</formula>
    </cfRule>
  </conditionalFormatting>
  <conditionalFormatting sqref="S273">
    <cfRule type="expression" dxfId="8584" priority="1087" stopIfTrue="1">
      <formula>Q273&gt;="A"</formula>
    </cfRule>
  </conditionalFormatting>
  <conditionalFormatting sqref="Q283">
    <cfRule type="expression" dxfId="8583" priority="1086" stopIfTrue="1">
      <formula>Q283&gt;="A"</formula>
    </cfRule>
  </conditionalFormatting>
  <conditionalFormatting sqref="R283">
    <cfRule type="expression" dxfId="8582" priority="1085" stopIfTrue="1">
      <formula>Q283&gt;="A"</formula>
    </cfRule>
  </conditionalFormatting>
  <conditionalFormatting sqref="S283">
    <cfRule type="expression" dxfId="8581" priority="1084" stopIfTrue="1">
      <formula>Q283&gt;="A"</formula>
    </cfRule>
  </conditionalFormatting>
  <conditionalFormatting sqref="Q293">
    <cfRule type="expression" dxfId="8580" priority="1083" stopIfTrue="1">
      <formula>Q293&gt;="A"</formula>
    </cfRule>
  </conditionalFormatting>
  <conditionalFormatting sqref="R293">
    <cfRule type="expression" dxfId="8579" priority="1082" stopIfTrue="1">
      <formula>Q293&gt;="A"</formula>
    </cfRule>
  </conditionalFormatting>
  <conditionalFormatting sqref="S293">
    <cfRule type="expression" dxfId="8578" priority="1081" stopIfTrue="1">
      <formula>Q293&gt;="A"</formula>
    </cfRule>
  </conditionalFormatting>
  <conditionalFormatting sqref="Q303">
    <cfRule type="expression" dxfId="8577" priority="1080" stopIfTrue="1">
      <formula>Q303&gt;="A"</formula>
    </cfRule>
  </conditionalFormatting>
  <conditionalFormatting sqref="R303">
    <cfRule type="expression" dxfId="8576" priority="1079" stopIfTrue="1">
      <formula>Q303&gt;="A"</formula>
    </cfRule>
  </conditionalFormatting>
  <conditionalFormatting sqref="S303">
    <cfRule type="expression" dxfId="8575" priority="1078" stopIfTrue="1">
      <formula>Q303&gt;="A"</formula>
    </cfRule>
  </conditionalFormatting>
  <conditionalFormatting sqref="Q313">
    <cfRule type="expression" dxfId="8574" priority="1077" stopIfTrue="1">
      <formula>Q313&gt;="A"</formula>
    </cfRule>
  </conditionalFormatting>
  <conditionalFormatting sqref="R313">
    <cfRule type="expression" dxfId="8573" priority="1076" stopIfTrue="1">
      <formula>Q313&gt;="A"</formula>
    </cfRule>
  </conditionalFormatting>
  <conditionalFormatting sqref="S313">
    <cfRule type="expression" dxfId="8572" priority="1075" stopIfTrue="1">
      <formula>Q313&gt;="A"</formula>
    </cfRule>
  </conditionalFormatting>
  <conditionalFormatting sqref="Q323">
    <cfRule type="expression" dxfId="8571" priority="1074" stopIfTrue="1">
      <formula>Q323&gt;="A"</formula>
    </cfRule>
  </conditionalFormatting>
  <conditionalFormatting sqref="R323">
    <cfRule type="expression" dxfId="8570" priority="1073" stopIfTrue="1">
      <formula>Q323&gt;="A"</formula>
    </cfRule>
  </conditionalFormatting>
  <conditionalFormatting sqref="S323">
    <cfRule type="expression" dxfId="8569" priority="1072" stopIfTrue="1">
      <formula>Q323&gt;="A"</formula>
    </cfRule>
  </conditionalFormatting>
  <conditionalFormatting sqref="Q333">
    <cfRule type="expression" dxfId="8568" priority="1071" stopIfTrue="1">
      <formula>Q333&gt;="A"</formula>
    </cfRule>
  </conditionalFormatting>
  <conditionalFormatting sqref="R333">
    <cfRule type="expression" dxfId="8567" priority="1070" stopIfTrue="1">
      <formula>Q333&gt;="A"</formula>
    </cfRule>
  </conditionalFormatting>
  <conditionalFormatting sqref="S333">
    <cfRule type="expression" dxfId="8566" priority="1069" stopIfTrue="1">
      <formula>Q333&gt;="A"</formula>
    </cfRule>
  </conditionalFormatting>
  <conditionalFormatting sqref="D168">
    <cfRule type="expression" dxfId="8565" priority="1066" stopIfTrue="1">
      <formula>C168&gt;140</formula>
    </cfRule>
    <cfRule type="expression" dxfId="8564" priority="1067" stopIfTrue="1">
      <formula>C168&gt;110</formula>
    </cfRule>
    <cfRule type="expression" dxfId="8563" priority="1068" stopIfTrue="1">
      <formula>C168&gt;10</formula>
    </cfRule>
  </conditionalFormatting>
  <conditionalFormatting sqref="D169">
    <cfRule type="expression" dxfId="8562" priority="1065" stopIfTrue="1">
      <formula>C169-100.599</formula>
    </cfRule>
  </conditionalFormatting>
  <conditionalFormatting sqref="D238">
    <cfRule type="expression" dxfId="8561" priority="1062" stopIfTrue="1">
      <formula>C238&gt;140</formula>
    </cfRule>
    <cfRule type="expression" dxfId="8560" priority="1063" stopIfTrue="1">
      <formula>C238&gt;110</formula>
    </cfRule>
    <cfRule type="expression" dxfId="8559" priority="1064" stopIfTrue="1">
      <formula>C238&gt;10</formula>
    </cfRule>
  </conditionalFormatting>
  <conditionalFormatting sqref="D239">
    <cfRule type="expression" dxfId="8558" priority="1061" stopIfTrue="1">
      <formula>C239-100.599</formula>
    </cfRule>
  </conditionalFormatting>
  <conditionalFormatting sqref="D258">
    <cfRule type="expression" dxfId="8557" priority="1058" stopIfTrue="1">
      <formula>C258&gt;140</formula>
    </cfRule>
    <cfRule type="expression" dxfId="8556" priority="1059" stopIfTrue="1">
      <formula>C258&gt;110</formula>
    </cfRule>
    <cfRule type="expression" dxfId="8555" priority="1060" stopIfTrue="1">
      <formula>C258&gt;10</formula>
    </cfRule>
  </conditionalFormatting>
  <conditionalFormatting sqref="D259">
    <cfRule type="expression" dxfId="8554" priority="1057" stopIfTrue="1">
      <formula>C259-100.599</formula>
    </cfRule>
  </conditionalFormatting>
  <conditionalFormatting sqref="P223">
    <cfRule type="expression" dxfId="8553" priority="1056" stopIfTrue="1">
      <formula>O218&gt;0</formula>
    </cfRule>
  </conditionalFormatting>
  <conditionalFormatting sqref="P223">
    <cfRule type="expression" dxfId="8552" priority="1055" stopIfTrue="1">
      <formula>O218&gt;0</formula>
    </cfRule>
  </conditionalFormatting>
  <conditionalFormatting sqref="C12">
    <cfRule type="expression" dxfId="8551" priority="1054">
      <formula>C11&gt;0</formula>
    </cfRule>
  </conditionalFormatting>
  <conditionalFormatting sqref="D12">
    <cfRule type="expression" dxfId="8550" priority="1053">
      <formula>C11&gt;0</formula>
    </cfRule>
  </conditionalFormatting>
  <conditionalFormatting sqref="I13">
    <cfRule type="expression" dxfId="8549" priority="1052">
      <formula>"i11&gt;0"</formula>
    </cfRule>
  </conditionalFormatting>
  <conditionalFormatting sqref="O13">
    <cfRule type="expression" dxfId="8548" priority="1051">
      <formula>"o11&gt;0"</formula>
    </cfRule>
  </conditionalFormatting>
  <conditionalFormatting sqref="E12">
    <cfRule type="expression" dxfId="8547" priority="1050">
      <formula>E11&gt;0</formula>
    </cfRule>
  </conditionalFormatting>
  <conditionalFormatting sqref="F12">
    <cfRule type="expression" dxfId="8546" priority="1049">
      <formula>E11&gt;0</formula>
    </cfRule>
  </conditionalFormatting>
  <conditionalFormatting sqref="E13">
    <cfRule type="expression" dxfId="8545" priority="1048">
      <formula>E11&gt;0</formula>
    </cfRule>
  </conditionalFormatting>
  <conditionalFormatting sqref="G12 I12 K12 M12 O12">
    <cfRule type="expression" dxfId="8544" priority="1047">
      <formula>G11&gt;0</formula>
    </cfRule>
  </conditionalFormatting>
  <conditionalFormatting sqref="H12 J12 L12 N12 P12">
    <cfRule type="expression" dxfId="8543" priority="1046">
      <formula>G11&gt;0</formula>
    </cfRule>
  </conditionalFormatting>
  <conditionalFormatting sqref="C13 G13 I13 K13 M13 O13">
    <cfRule type="expression" dxfId="8542" priority="1045">
      <formula>C11&gt;0</formula>
    </cfRule>
  </conditionalFormatting>
  <conditionalFormatting sqref="D23 F23 H23 J23 L23 N23 P23">
    <cfRule type="expression" dxfId="8541" priority="1044" stopIfTrue="1">
      <formula>C21&gt;0</formula>
    </cfRule>
  </conditionalFormatting>
  <conditionalFormatting sqref="C22">
    <cfRule type="expression" dxfId="8540" priority="1043">
      <formula>C21&gt;0</formula>
    </cfRule>
  </conditionalFormatting>
  <conditionalFormatting sqref="D22">
    <cfRule type="expression" dxfId="8539" priority="1042">
      <formula>C21&gt;0</formula>
    </cfRule>
  </conditionalFormatting>
  <conditionalFormatting sqref="I23">
    <cfRule type="expression" dxfId="8538" priority="1041">
      <formula>"i11&gt;0"</formula>
    </cfRule>
  </conditionalFormatting>
  <conditionalFormatting sqref="O23">
    <cfRule type="expression" dxfId="8537" priority="1040">
      <formula>"o11&gt;0"</formula>
    </cfRule>
  </conditionalFormatting>
  <conditionalFormatting sqref="E22">
    <cfRule type="expression" dxfId="8536" priority="1039">
      <formula>E21&gt;0</formula>
    </cfRule>
  </conditionalFormatting>
  <conditionalFormatting sqref="F22">
    <cfRule type="expression" dxfId="8535" priority="1038">
      <formula>E21&gt;0</formula>
    </cfRule>
  </conditionalFormatting>
  <conditionalFormatting sqref="E23">
    <cfRule type="expression" dxfId="8534" priority="1037">
      <formula>E21&gt;0</formula>
    </cfRule>
  </conditionalFormatting>
  <conditionalFormatting sqref="G22 I22 K22 M22 O22">
    <cfRule type="expression" dxfId="8533" priority="1036">
      <formula>G21&gt;0</formula>
    </cfRule>
  </conditionalFormatting>
  <conditionalFormatting sqref="H22 J22 L22 N22 P22">
    <cfRule type="expression" dxfId="8532" priority="1035">
      <formula>G21&gt;0</formula>
    </cfRule>
  </conditionalFormatting>
  <conditionalFormatting sqref="C23 G23 I23 K23 M23 O23">
    <cfRule type="expression" dxfId="8531" priority="1034">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8530" priority="1033"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8529" priority="1032"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8528" priority="1031" stopIfTrue="1">
      <formula>C31&gt;0</formula>
    </cfRule>
  </conditionalFormatting>
  <conditionalFormatting sqref="C32 C42 C52 C62 C72 C82 C92 C102 C112 C122 C132 C142 C152 C182">
    <cfRule type="expression" dxfId="8527" priority="1030">
      <formula>C31&gt;0</formula>
    </cfRule>
  </conditionalFormatting>
  <conditionalFormatting sqref="D32 D42 D52 D62 D72 D82 D92 D102 D112 D122 D132 D142 D152 D182">
    <cfRule type="expression" dxfId="8526" priority="1029">
      <formula>C31&gt;0</formula>
    </cfRule>
  </conditionalFormatting>
  <conditionalFormatting sqref="I33 I43 I53 I63 I73 I83 I93 I103 I113 I123 I133 I143 I153 I183">
    <cfRule type="expression" dxfId="8525" priority="1028">
      <formula>"i11&gt;0"</formula>
    </cfRule>
  </conditionalFormatting>
  <conditionalFormatting sqref="O33 O43 O53 O63 O73 O83 O93 O103 O113 O123 O133 O143 O153 O183">
    <cfRule type="expression" dxfId="8524" priority="1027">
      <formula>"o11&gt;0"</formula>
    </cfRule>
  </conditionalFormatting>
  <conditionalFormatting sqref="E32 E42 E52 E62 E72 E82 E92 E102 E112 E122 E132 E142 E152 E182">
    <cfRule type="expression" dxfId="8523" priority="1026">
      <formula>E31&gt;0</formula>
    </cfRule>
  </conditionalFormatting>
  <conditionalFormatting sqref="F32 F42 F52 F62 F72 F82 F92 F102 F112 F122 F132 F142 F152 F182">
    <cfRule type="expression" dxfId="8522" priority="1025">
      <formula>E31&gt;0</formula>
    </cfRule>
  </conditionalFormatting>
  <conditionalFormatting sqref="E33 E43 E53 E63 E73 E83 E93 E103 E113 E123 E133 E143 E153 E183">
    <cfRule type="expression" dxfId="8521" priority="1024">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8520" priority="1023">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8519" priority="1022">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8518" priority="1021">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8517" priority="1020"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8516" priority="1019"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8515" priority="1018" stopIfTrue="1">
      <formula>C191&gt;0</formula>
    </cfRule>
  </conditionalFormatting>
  <conditionalFormatting sqref="C332 C322 C312 C302 C292 C282 C272 C262 C252 C232 C212 C202 C192">
    <cfRule type="expression" dxfId="8514" priority="1017">
      <formula>C191&gt;0</formula>
    </cfRule>
  </conditionalFormatting>
  <conditionalFormatting sqref="D332 D322 D312 D302 D292 D282 D272 D262 D252 D232 D212 D202 D192">
    <cfRule type="expression" dxfId="8513" priority="1016">
      <formula>C191&gt;0</formula>
    </cfRule>
  </conditionalFormatting>
  <conditionalFormatting sqref="I333 I323 I313 I303 I293 I283 I273 I263 I253 I233 I213 I203 I193">
    <cfRule type="expression" dxfId="8512" priority="1015">
      <formula>"i11&gt;0"</formula>
    </cfRule>
  </conditionalFormatting>
  <conditionalFormatting sqref="O333 O323 O313 O303 O293 O283 O273 O263 O253 O233 O213 O203 O193">
    <cfRule type="expression" dxfId="8511" priority="1014">
      <formula>"o11&gt;0"</formula>
    </cfRule>
  </conditionalFormatting>
  <conditionalFormatting sqref="E332 E322 E312 E302 E292 E282 E272 E262 E252 E232 E212 E202 E192">
    <cfRule type="expression" dxfId="8510" priority="1013">
      <formula>E191&gt;0</formula>
    </cfRule>
  </conditionalFormatting>
  <conditionalFormatting sqref="F332 F322 F312 F302 F292 F282 F272 F262 F252 F232 F212 F202 F192">
    <cfRule type="expression" dxfId="8509" priority="1012">
      <formula>E191&gt;0</formula>
    </cfRule>
  </conditionalFormatting>
  <conditionalFormatting sqref="E333 E323 E313 E303 E293 E283 E273 E263 E253 E233 E213 E203 E193">
    <cfRule type="expression" dxfId="8508" priority="1011">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8507" priority="1010">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8506" priority="1009">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8505" priority="1008">
      <formula>C191&gt;0</formula>
    </cfRule>
  </conditionalFormatting>
  <conditionalFormatting sqref="I241 C241 E241 K241 M241 O241 G241">
    <cfRule type="cellIs" dxfId="8504" priority="1007" stopIfTrue="1" operator="greaterThan">
      <formula>0</formula>
    </cfRule>
  </conditionalFormatting>
  <conditionalFormatting sqref="H241 D241 J241 L241 N241 P241 F241">
    <cfRule type="expression" dxfId="8503" priority="1006" stopIfTrue="1">
      <formula>C241&gt;0</formula>
    </cfRule>
  </conditionalFormatting>
  <conditionalFormatting sqref="D243 F243 H243 J243 L243 N243 P243">
    <cfRule type="expression" dxfId="8502" priority="1005" stopIfTrue="1">
      <formula>C241&gt;0</formula>
    </cfRule>
  </conditionalFormatting>
  <conditionalFormatting sqref="C242">
    <cfRule type="expression" dxfId="8501" priority="1004">
      <formula>C241&gt;0</formula>
    </cfRule>
  </conditionalFormatting>
  <conditionalFormatting sqref="D242">
    <cfRule type="expression" dxfId="8500" priority="1003">
      <formula>C241&gt;0</formula>
    </cfRule>
  </conditionalFormatting>
  <conditionalFormatting sqref="I243">
    <cfRule type="expression" dxfId="8499" priority="1002">
      <formula>"i11&gt;0"</formula>
    </cfRule>
  </conditionalFormatting>
  <conditionalFormatting sqref="O243">
    <cfRule type="expression" dxfId="8498" priority="1001">
      <formula>"o11&gt;0"</formula>
    </cfRule>
  </conditionalFormatting>
  <conditionalFormatting sqref="E242">
    <cfRule type="expression" dxfId="8497" priority="1000">
      <formula>E241&gt;0</formula>
    </cfRule>
  </conditionalFormatting>
  <conditionalFormatting sqref="F242">
    <cfRule type="expression" dxfId="8496" priority="999">
      <formula>E241&gt;0</formula>
    </cfRule>
  </conditionalFormatting>
  <conditionalFormatting sqref="E243">
    <cfRule type="expression" dxfId="8495" priority="998">
      <formula>E241&gt;0</formula>
    </cfRule>
  </conditionalFormatting>
  <conditionalFormatting sqref="G242 I242 K242 M242 O242">
    <cfRule type="expression" dxfId="8494" priority="997">
      <formula>G241&gt;0</formula>
    </cfRule>
  </conditionalFormatting>
  <conditionalFormatting sqref="H242 J242 L242 N242 P242">
    <cfRule type="expression" dxfId="8493" priority="996">
      <formula>G241&gt;0</formula>
    </cfRule>
  </conditionalFormatting>
  <conditionalFormatting sqref="C243 G243 I243 K243 M243 O243">
    <cfRule type="expression" dxfId="8492" priority="995">
      <formula>C241&gt;0</formula>
    </cfRule>
  </conditionalFormatting>
  <conditionalFormatting sqref="I221 C221 E221 K221 M221 O221 G221">
    <cfRule type="cellIs" dxfId="8491" priority="994" stopIfTrue="1" operator="greaterThan">
      <formula>0</formula>
    </cfRule>
  </conditionalFormatting>
  <conditionalFormatting sqref="C222">
    <cfRule type="expression" dxfId="8490" priority="993">
      <formula>C221&gt;0</formula>
    </cfRule>
  </conditionalFormatting>
  <conditionalFormatting sqref="D222">
    <cfRule type="expression" dxfId="8489" priority="992">
      <formula>C221&gt;0</formula>
    </cfRule>
  </conditionalFormatting>
  <conditionalFormatting sqref="I223">
    <cfRule type="expression" dxfId="8488" priority="991">
      <formula>"i11&gt;0"</formula>
    </cfRule>
  </conditionalFormatting>
  <conditionalFormatting sqref="O223">
    <cfRule type="expression" dxfId="8487" priority="990">
      <formula>"o11&gt;0"</formula>
    </cfRule>
  </conditionalFormatting>
  <conditionalFormatting sqref="E222">
    <cfRule type="expression" dxfId="8486" priority="989">
      <formula>E221&gt;0</formula>
    </cfRule>
  </conditionalFormatting>
  <conditionalFormatting sqref="F222">
    <cfRule type="expression" dxfId="8485" priority="988">
      <formula>E221&gt;0</formula>
    </cfRule>
  </conditionalFormatting>
  <conditionalFormatting sqref="E223">
    <cfRule type="expression" dxfId="8484" priority="987">
      <formula>E221&gt;0</formula>
    </cfRule>
  </conditionalFormatting>
  <conditionalFormatting sqref="G222 I222 K222 M222 O222">
    <cfRule type="expression" dxfId="8483" priority="986">
      <formula>G221&gt;0</formula>
    </cfRule>
  </conditionalFormatting>
  <conditionalFormatting sqref="C223 G223 I223 K223 M223 O223">
    <cfRule type="expression" dxfId="8482" priority="985">
      <formula>C221&gt;0</formula>
    </cfRule>
  </conditionalFormatting>
  <conditionalFormatting sqref="P222">
    <cfRule type="expression" dxfId="8481" priority="984">
      <formula>O221&gt;0</formula>
    </cfRule>
  </conditionalFormatting>
  <conditionalFormatting sqref="O154 O144 O134 O124 O114 O104 O94 O84 O74 O64 O54 O44 O34 O24">
    <cfRule type="expression" dxfId="8480" priority="983" stopIfTrue="1">
      <formula>O18&gt;0</formula>
    </cfRule>
  </conditionalFormatting>
  <conditionalFormatting sqref="P154 P144 P134 P124 P114 P104 P94 P84 P74 P64 P54 P44 P34 P24">
    <cfRule type="expression" dxfId="8479" priority="982">
      <formula>O18&gt;0</formula>
    </cfRule>
  </conditionalFormatting>
  <conditionalFormatting sqref="O334 O324 O314 O304 O294 O284 O274 O264 O254 O244 O234 O224 O214 O204 O194">
    <cfRule type="expression" dxfId="8478" priority="981" stopIfTrue="1">
      <formula>O188&gt;0</formula>
    </cfRule>
  </conditionalFormatting>
  <conditionalFormatting sqref="P334 P324 P314 P304 P294 P284 P274 P264 P254 P244 P234 P224 P214 P204 P194">
    <cfRule type="expression" dxfId="8477" priority="980">
      <formula>O188&gt;0</formula>
    </cfRule>
  </conditionalFormatting>
  <conditionalFormatting sqref="M324 I324 K324 G324">
    <cfRule type="cellIs" dxfId="8476" priority="979" stopIfTrue="1" operator="greaterThan">
      <formula>0</formula>
    </cfRule>
  </conditionalFormatting>
  <conditionalFormatting sqref="N324 F324 H324 J324 L324">
    <cfRule type="expression" dxfId="8475" priority="978" stopIfTrue="1">
      <formula>E324&gt;0</formula>
    </cfRule>
  </conditionalFormatting>
  <conditionalFormatting sqref="O324">
    <cfRule type="expression" dxfId="8474" priority="977" stopIfTrue="1">
      <formula>O318&gt;0</formula>
    </cfRule>
  </conditionalFormatting>
  <conditionalFormatting sqref="P324">
    <cfRule type="expression" dxfId="8473" priority="976">
      <formula>O318&gt;0</formula>
    </cfRule>
  </conditionalFormatting>
  <conditionalFormatting sqref="M324 I324 K324 C324 E324 G324">
    <cfRule type="cellIs" dxfId="8472" priority="975" stopIfTrue="1" operator="greaterThan">
      <formula>0</formula>
    </cfRule>
  </conditionalFormatting>
  <conditionalFormatting sqref="N324 D324 F324 H324 J324 L324">
    <cfRule type="expression" dxfId="8471" priority="974" stopIfTrue="1">
      <formula>C324&gt;0</formula>
    </cfRule>
  </conditionalFormatting>
  <conditionalFormatting sqref="O324">
    <cfRule type="expression" dxfId="8470" priority="973" stopIfTrue="1">
      <formula>O318&gt;0</formula>
    </cfRule>
  </conditionalFormatting>
  <conditionalFormatting sqref="P324">
    <cfRule type="expression" dxfId="8469" priority="972">
      <formula>O318&gt;0</formula>
    </cfRule>
  </conditionalFormatting>
  <conditionalFormatting sqref="M314 I314 K314 G314">
    <cfRule type="cellIs" dxfId="8468" priority="971" stopIfTrue="1" operator="greaterThan">
      <formula>0</formula>
    </cfRule>
  </conditionalFormatting>
  <conditionalFormatting sqref="N314 F314 H314 J314 L314">
    <cfRule type="expression" dxfId="8467" priority="970" stopIfTrue="1">
      <formula>E314&gt;0</formula>
    </cfRule>
  </conditionalFormatting>
  <conditionalFormatting sqref="O314">
    <cfRule type="expression" dxfId="8466" priority="969" stopIfTrue="1">
      <formula>O308&gt;0</formula>
    </cfRule>
  </conditionalFormatting>
  <conditionalFormatting sqref="P314">
    <cfRule type="expression" dxfId="8465" priority="968">
      <formula>O308&gt;0</formula>
    </cfRule>
  </conditionalFormatting>
  <conditionalFormatting sqref="M314 I314 K314 C314 E314 G314">
    <cfRule type="cellIs" dxfId="8464" priority="967" stopIfTrue="1" operator="greaterThan">
      <formula>0</formula>
    </cfRule>
  </conditionalFormatting>
  <conditionalFormatting sqref="N314 D314 F314 H314 J314 L314">
    <cfRule type="expression" dxfId="8463" priority="966" stopIfTrue="1">
      <formula>C314&gt;0</formula>
    </cfRule>
  </conditionalFormatting>
  <conditionalFormatting sqref="O314">
    <cfRule type="expression" dxfId="8462" priority="965" stopIfTrue="1">
      <formula>O308&gt;0</formula>
    </cfRule>
  </conditionalFormatting>
  <conditionalFormatting sqref="P314">
    <cfRule type="expression" dxfId="8461" priority="964">
      <formula>O308&gt;0</formula>
    </cfRule>
  </conditionalFormatting>
  <conditionalFormatting sqref="M304 I304 K304 G304">
    <cfRule type="cellIs" dxfId="8460" priority="963" stopIfTrue="1" operator="greaterThan">
      <formula>0</formula>
    </cfRule>
  </conditionalFormatting>
  <conditionalFormatting sqref="N304 F304 H304 J304 L304">
    <cfRule type="expression" dxfId="8459" priority="962" stopIfTrue="1">
      <formula>E304&gt;0</formula>
    </cfRule>
  </conditionalFormatting>
  <conditionalFormatting sqref="O304">
    <cfRule type="expression" dxfId="8458" priority="961" stopIfTrue="1">
      <formula>O298&gt;0</formula>
    </cfRule>
  </conditionalFormatting>
  <conditionalFormatting sqref="P304">
    <cfRule type="expression" dxfId="8457" priority="960">
      <formula>O298&gt;0</formula>
    </cfRule>
  </conditionalFormatting>
  <conditionalFormatting sqref="M304 I304 K304 C304 E304 G304">
    <cfRule type="cellIs" dxfId="8456" priority="959" stopIfTrue="1" operator="greaterThan">
      <formula>0</formula>
    </cfRule>
  </conditionalFormatting>
  <conditionalFormatting sqref="N304 D304 F304 H304 J304 L304">
    <cfRule type="expression" dxfId="8455" priority="958" stopIfTrue="1">
      <formula>C304&gt;0</formula>
    </cfRule>
  </conditionalFormatting>
  <conditionalFormatting sqref="O304">
    <cfRule type="expression" dxfId="8454" priority="957" stopIfTrue="1">
      <formula>O298&gt;0</formula>
    </cfRule>
  </conditionalFormatting>
  <conditionalFormatting sqref="P304">
    <cfRule type="expression" dxfId="8453" priority="956">
      <formula>O298&gt;0</formula>
    </cfRule>
  </conditionalFormatting>
  <conditionalFormatting sqref="M294 I294 K294 G294">
    <cfRule type="cellIs" dxfId="8452" priority="955" stopIfTrue="1" operator="greaterThan">
      <formula>0</formula>
    </cfRule>
  </conditionalFormatting>
  <conditionalFormatting sqref="N294 F294 H294 J294 L294">
    <cfRule type="expression" dxfId="8451" priority="954" stopIfTrue="1">
      <formula>E294&gt;0</formula>
    </cfRule>
  </conditionalFormatting>
  <conditionalFormatting sqref="O294">
    <cfRule type="expression" dxfId="8450" priority="953" stopIfTrue="1">
      <formula>O288&gt;0</formula>
    </cfRule>
  </conditionalFormatting>
  <conditionalFormatting sqref="P294">
    <cfRule type="expression" dxfId="8449" priority="952">
      <formula>O288&gt;0</formula>
    </cfRule>
  </conditionalFormatting>
  <conditionalFormatting sqref="M294 I294 K294 C294 E294 G294">
    <cfRule type="cellIs" dxfId="8448" priority="951" stopIfTrue="1" operator="greaterThan">
      <formula>0</formula>
    </cfRule>
  </conditionalFormatting>
  <conditionalFormatting sqref="N294 D294 F294 H294 J294 L294">
    <cfRule type="expression" dxfId="8447" priority="950" stopIfTrue="1">
      <formula>C294&gt;0</formula>
    </cfRule>
  </conditionalFormatting>
  <conditionalFormatting sqref="O294">
    <cfRule type="expression" dxfId="8446" priority="949" stopIfTrue="1">
      <formula>O288&gt;0</formula>
    </cfRule>
  </conditionalFormatting>
  <conditionalFormatting sqref="P294">
    <cfRule type="expression" dxfId="8445" priority="948">
      <formula>O288&gt;0</formula>
    </cfRule>
  </conditionalFormatting>
  <conditionalFormatting sqref="M284 I284 K284 G284">
    <cfRule type="cellIs" dxfId="8444" priority="947" stopIfTrue="1" operator="greaterThan">
      <formula>0</formula>
    </cfRule>
  </conditionalFormatting>
  <conditionalFormatting sqref="N284 F284 H284 J284 L284">
    <cfRule type="expression" dxfId="8443" priority="946" stopIfTrue="1">
      <formula>E284&gt;0</formula>
    </cfRule>
  </conditionalFormatting>
  <conditionalFormatting sqref="O284">
    <cfRule type="expression" dxfId="8442" priority="945" stopIfTrue="1">
      <formula>O278&gt;0</formula>
    </cfRule>
  </conditionalFormatting>
  <conditionalFormatting sqref="P284">
    <cfRule type="expression" dxfId="8441" priority="944">
      <formula>O278&gt;0</formula>
    </cfRule>
  </conditionalFormatting>
  <conditionalFormatting sqref="M284 I284 K284 C284 E284 G284">
    <cfRule type="cellIs" dxfId="8440" priority="943" stopIfTrue="1" operator="greaterThan">
      <formula>0</formula>
    </cfRule>
  </conditionalFormatting>
  <conditionalFormatting sqref="N284 D284 F284 H284 J284 L284">
    <cfRule type="expression" dxfId="8439" priority="942" stopIfTrue="1">
      <formula>C284&gt;0</formula>
    </cfRule>
  </conditionalFormatting>
  <conditionalFormatting sqref="O284">
    <cfRule type="expression" dxfId="8438" priority="941" stopIfTrue="1">
      <formula>O278&gt;0</formula>
    </cfRule>
  </conditionalFormatting>
  <conditionalFormatting sqref="P284">
    <cfRule type="expression" dxfId="8437" priority="940">
      <formula>O278&gt;0</formula>
    </cfRule>
  </conditionalFormatting>
  <conditionalFormatting sqref="M274 I274 K274 G274">
    <cfRule type="cellIs" dxfId="8436" priority="939" stopIfTrue="1" operator="greaterThan">
      <formula>0</formula>
    </cfRule>
  </conditionalFormatting>
  <conditionalFormatting sqref="N274 F274 H274 J274 L274">
    <cfRule type="expression" dxfId="8435" priority="938" stopIfTrue="1">
      <formula>E274&gt;0</formula>
    </cfRule>
  </conditionalFormatting>
  <conditionalFormatting sqref="O274">
    <cfRule type="expression" dxfId="8434" priority="937" stopIfTrue="1">
      <formula>O268&gt;0</formula>
    </cfRule>
  </conditionalFormatting>
  <conditionalFormatting sqref="P274">
    <cfRule type="expression" dxfId="8433" priority="936">
      <formula>O268&gt;0</formula>
    </cfRule>
  </conditionalFormatting>
  <conditionalFormatting sqref="M274 I274 K274 C274 E274 G274">
    <cfRule type="cellIs" dxfId="8432" priority="935" stopIfTrue="1" operator="greaterThan">
      <formula>0</formula>
    </cfRule>
  </conditionalFormatting>
  <conditionalFormatting sqref="N274 D274 F274 H274 J274 L274">
    <cfRule type="expression" dxfId="8431" priority="934" stopIfTrue="1">
      <formula>C274&gt;0</formula>
    </cfRule>
  </conditionalFormatting>
  <conditionalFormatting sqref="O274">
    <cfRule type="expression" dxfId="8430" priority="933" stopIfTrue="1">
      <formula>O268&gt;0</formula>
    </cfRule>
  </conditionalFormatting>
  <conditionalFormatting sqref="P274">
    <cfRule type="expression" dxfId="8429" priority="932">
      <formula>O268&gt;0</formula>
    </cfRule>
  </conditionalFormatting>
  <conditionalFormatting sqref="M264 I264 K264 G264">
    <cfRule type="cellIs" dxfId="8428" priority="931" stopIfTrue="1" operator="greaterThan">
      <formula>0</formula>
    </cfRule>
  </conditionalFormatting>
  <conditionalFormatting sqref="N264 F264 H264 J264 L264">
    <cfRule type="expression" dxfId="8427" priority="930" stopIfTrue="1">
      <formula>E264&gt;0</formula>
    </cfRule>
  </conditionalFormatting>
  <conditionalFormatting sqref="O264">
    <cfRule type="expression" dxfId="8426" priority="929" stopIfTrue="1">
      <formula>O258&gt;0</formula>
    </cfRule>
  </conditionalFormatting>
  <conditionalFormatting sqref="P264">
    <cfRule type="expression" dxfId="8425" priority="928">
      <formula>O258&gt;0</formula>
    </cfRule>
  </conditionalFormatting>
  <conditionalFormatting sqref="M264 I264 K264 C264 E264 G264">
    <cfRule type="cellIs" dxfId="8424" priority="927" stopIfTrue="1" operator="greaterThan">
      <formula>0</formula>
    </cfRule>
  </conditionalFormatting>
  <conditionalFormatting sqref="N264 D264 F264 H264 J264 L264">
    <cfRule type="expression" dxfId="8423" priority="926" stopIfTrue="1">
      <formula>C264&gt;0</formula>
    </cfRule>
  </conditionalFormatting>
  <conditionalFormatting sqref="O264">
    <cfRule type="expression" dxfId="8422" priority="925" stopIfTrue="1">
      <formula>O258&gt;0</formula>
    </cfRule>
  </conditionalFormatting>
  <conditionalFormatting sqref="P264">
    <cfRule type="expression" dxfId="8421" priority="924">
      <formula>O258&gt;0</formula>
    </cfRule>
  </conditionalFormatting>
  <conditionalFormatting sqref="M254 I254 K254 G254">
    <cfRule type="cellIs" dxfId="8420" priority="923" stopIfTrue="1" operator="greaterThan">
      <formula>0</formula>
    </cfRule>
  </conditionalFormatting>
  <conditionalFormatting sqref="N254 F254 H254 J254 L254">
    <cfRule type="expression" dxfId="8419" priority="922" stopIfTrue="1">
      <formula>E254&gt;0</formula>
    </cfRule>
  </conditionalFormatting>
  <conditionalFormatting sqref="O254">
    <cfRule type="expression" dxfId="8418" priority="921" stopIfTrue="1">
      <formula>O248&gt;0</formula>
    </cfRule>
  </conditionalFormatting>
  <conditionalFormatting sqref="P254">
    <cfRule type="expression" dxfId="8417" priority="920">
      <formula>O248&gt;0</formula>
    </cfRule>
  </conditionalFormatting>
  <conditionalFormatting sqref="M254 I254 K254 C254 E254 G254">
    <cfRule type="cellIs" dxfId="8416" priority="919" stopIfTrue="1" operator="greaterThan">
      <formula>0</formula>
    </cfRule>
  </conditionalFormatting>
  <conditionalFormatting sqref="N254 D254 F254 H254 J254 L254">
    <cfRule type="expression" dxfId="8415" priority="918" stopIfTrue="1">
      <formula>C254&gt;0</formula>
    </cfRule>
  </conditionalFormatting>
  <conditionalFormatting sqref="O254">
    <cfRule type="expression" dxfId="8414" priority="917" stopIfTrue="1">
      <formula>O248&gt;0</formula>
    </cfRule>
  </conditionalFormatting>
  <conditionalFormatting sqref="P254">
    <cfRule type="expression" dxfId="8413" priority="916">
      <formula>O248&gt;0</formula>
    </cfRule>
  </conditionalFormatting>
  <conditionalFormatting sqref="M244 I244 K244 G244">
    <cfRule type="cellIs" dxfId="8412" priority="915" stopIfTrue="1" operator="greaterThan">
      <formula>0</formula>
    </cfRule>
  </conditionalFormatting>
  <conditionalFormatting sqref="N244 F244 H244 J244 L244">
    <cfRule type="expression" dxfId="8411" priority="914" stopIfTrue="1">
      <formula>E244&gt;0</formula>
    </cfRule>
  </conditionalFormatting>
  <conditionalFormatting sqref="O244">
    <cfRule type="expression" dxfId="8410" priority="913" stopIfTrue="1">
      <formula>O238&gt;0</formula>
    </cfRule>
  </conditionalFormatting>
  <conditionalFormatting sqref="P244">
    <cfRule type="expression" dxfId="8409" priority="912">
      <formula>O238&gt;0</formula>
    </cfRule>
  </conditionalFormatting>
  <conditionalFormatting sqref="M244 I244 K244 C244 E244 G244">
    <cfRule type="cellIs" dxfId="8408" priority="911" stopIfTrue="1" operator="greaterThan">
      <formula>0</formula>
    </cfRule>
  </conditionalFormatting>
  <conditionalFormatting sqref="N244 D244 F244 H244 J244 L244">
    <cfRule type="expression" dxfId="8407" priority="910" stopIfTrue="1">
      <formula>C244&gt;0</formula>
    </cfRule>
  </conditionalFormatting>
  <conditionalFormatting sqref="O244">
    <cfRule type="expression" dxfId="8406" priority="909" stopIfTrue="1">
      <formula>O238&gt;0</formula>
    </cfRule>
  </conditionalFormatting>
  <conditionalFormatting sqref="P244">
    <cfRule type="expression" dxfId="8405" priority="908">
      <formula>O238&gt;0</formula>
    </cfRule>
  </conditionalFormatting>
  <conditionalFormatting sqref="I241 C241 E241 K241 M241 O241 G241">
    <cfRule type="cellIs" dxfId="8404" priority="907" stopIfTrue="1" operator="greaterThan">
      <formula>0</formula>
    </cfRule>
  </conditionalFormatting>
  <conditionalFormatting sqref="H241 D241 J241 L241 N241 P241 F241">
    <cfRule type="expression" dxfId="8403" priority="906" stopIfTrue="1">
      <formula>C241&gt;0</formula>
    </cfRule>
  </conditionalFormatting>
  <conditionalFormatting sqref="D243 F243 H243 J243 L243 N243 P243">
    <cfRule type="expression" dxfId="8402" priority="905" stopIfTrue="1">
      <formula>C241&gt;0</formula>
    </cfRule>
  </conditionalFormatting>
  <conditionalFormatting sqref="C242">
    <cfRule type="expression" dxfId="8401" priority="904">
      <formula>C241&gt;0</formula>
    </cfRule>
  </conditionalFormatting>
  <conditionalFormatting sqref="D242">
    <cfRule type="expression" dxfId="8400" priority="903">
      <formula>C241&gt;0</formula>
    </cfRule>
  </conditionalFormatting>
  <conditionalFormatting sqref="I243">
    <cfRule type="expression" dxfId="8399" priority="902">
      <formula>"i11&gt;0"</formula>
    </cfRule>
  </conditionalFormatting>
  <conditionalFormatting sqref="O243">
    <cfRule type="expression" dxfId="8398" priority="901">
      <formula>"o11&gt;0"</formula>
    </cfRule>
  </conditionalFormatting>
  <conditionalFormatting sqref="E242">
    <cfRule type="expression" dxfId="8397" priority="900">
      <formula>E241&gt;0</formula>
    </cfRule>
  </conditionalFormatting>
  <conditionalFormatting sqref="F242">
    <cfRule type="expression" dxfId="8396" priority="899">
      <formula>E241&gt;0</formula>
    </cfRule>
  </conditionalFormatting>
  <conditionalFormatting sqref="E243">
    <cfRule type="expression" dxfId="8395" priority="898">
      <formula>E241&gt;0</formula>
    </cfRule>
  </conditionalFormatting>
  <conditionalFormatting sqref="G242 I242 K242 M242 O242">
    <cfRule type="expression" dxfId="8394" priority="897">
      <formula>G241&gt;0</formula>
    </cfRule>
  </conditionalFormatting>
  <conditionalFormatting sqref="H242 J242 L242 N242 P242">
    <cfRule type="expression" dxfId="8393" priority="896">
      <formula>G241&gt;0</formula>
    </cfRule>
  </conditionalFormatting>
  <conditionalFormatting sqref="C243 G243 I243 K243 M243 O243">
    <cfRule type="expression" dxfId="8392" priority="895">
      <formula>C241&gt;0</formula>
    </cfRule>
  </conditionalFormatting>
  <conditionalFormatting sqref="M234 I234 K234 G234">
    <cfRule type="cellIs" dxfId="8391" priority="894" stopIfTrue="1" operator="greaterThan">
      <formula>0</formula>
    </cfRule>
  </conditionalFormatting>
  <conditionalFormatting sqref="N234 F234 H234 J234 L234">
    <cfRule type="expression" dxfId="8390" priority="893" stopIfTrue="1">
      <formula>E234&gt;0</formula>
    </cfRule>
  </conditionalFormatting>
  <conditionalFormatting sqref="O234">
    <cfRule type="expression" dxfId="8389" priority="892" stopIfTrue="1">
      <formula>O228&gt;0</formula>
    </cfRule>
  </conditionalFormatting>
  <conditionalFormatting sqref="P234">
    <cfRule type="expression" dxfId="8388" priority="891">
      <formula>O228&gt;0</formula>
    </cfRule>
  </conditionalFormatting>
  <conditionalFormatting sqref="M234 I234 K234 C234 E234 G234">
    <cfRule type="cellIs" dxfId="8387" priority="890" stopIfTrue="1" operator="greaterThan">
      <formula>0</formula>
    </cfRule>
  </conditionalFormatting>
  <conditionalFormatting sqref="N234 D234 F234 H234 J234 L234">
    <cfRule type="expression" dxfId="8386" priority="889" stopIfTrue="1">
      <formula>C234&gt;0</formula>
    </cfRule>
  </conditionalFormatting>
  <conditionalFormatting sqref="O234">
    <cfRule type="expression" dxfId="8385" priority="888" stopIfTrue="1">
      <formula>O228&gt;0</formula>
    </cfRule>
  </conditionalFormatting>
  <conditionalFormatting sqref="P234">
    <cfRule type="expression" dxfId="8384" priority="887">
      <formula>O228&gt;0</formula>
    </cfRule>
  </conditionalFormatting>
  <conditionalFormatting sqref="M224 I224 K224 G224">
    <cfRule type="cellIs" dxfId="8383" priority="886" stopIfTrue="1" operator="greaterThan">
      <formula>0</formula>
    </cfRule>
  </conditionalFormatting>
  <conditionalFormatting sqref="N224 F224 H224 J224 L224">
    <cfRule type="expression" dxfId="8382" priority="885" stopIfTrue="1">
      <formula>E224&gt;0</formula>
    </cfRule>
  </conditionalFormatting>
  <conditionalFormatting sqref="O224">
    <cfRule type="expression" dxfId="8381" priority="884" stopIfTrue="1">
      <formula>O218&gt;0</formula>
    </cfRule>
  </conditionalFormatting>
  <conditionalFormatting sqref="P224">
    <cfRule type="expression" dxfId="8380" priority="883">
      <formula>O218&gt;0</formula>
    </cfRule>
  </conditionalFormatting>
  <conditionalFormatting sqref="M224 I224 K224 C224 E224 G224">
    <cfRule type="cellIs" dxfId="8379" priority="882" stopIfTrue="1" operator="greaterThan">
      <formula>0</formula>
    </cfRule>
  </conditionalFormatting>
  <conditionalFormatting sqref="N224 D224 F224 H224 J224 L224">
    <cfRule type="expression" dxfId="8378" priority="881" stopIfTrue="1">
      <formula>C224&gt;0</formula>
    </cfRule>
  </conditionalFormatting>
  <conditionalFormatting sqref="O224">
    <cfRule type="expression" dxfId="8377" priority="880" stopIfTrue="1">
      <formula>O218&gt;0</formula>
    </cfRule>
  </conditionalFormatting>
  <conditionalFormatting sqref="P224">
    <cfRule type="expression" dxfId="8376" priority="879">
      <formula>O218&gt;0</formula>
    </cfRule>
  </conditionalFormatting>
  <conditionalFormatting sqref="I221 C221 E221 K221 M221 O221 G221">
    <cfRule type="cellIs" dxfId="8375" priority="878" stopIfTrue="1" operator="greaterThan">
      <formula>0</formula>
    </cfRule>
  </conditionalFormatting>
  <conditionalFormatting sqref="C222">
    <cfRule type="expression" dxfId="8374" priority="877">
      <formula>C221&gt;0</formula>
    </cfRule>
  </conditionalFormatting>
  <conditionalFormatting sqref="D222">
    <cfRule type="expression" dxfId="8373" priority="876">
      <formula>C221&gt;0</formula>
    </cfRule>
  </conditionalFormatting>
  <conditionalFormatting sqref="I223">
    <cfRule type="expression" dxfId="8372" priority="875">
      <formula>"i11&gt;0"</formula>
    </cfRule>
  </conditionalFormatting>
  <conditionalFormatting sqref="O223">
    <cfRule type="expression" dxfId="8371" priority="874">
      <formula>"o11&gt;0"</formula>
    </cfRule>
  </conditionalFormatting>
  <conditionalFormatting sqref="E222">
    <cfRule type="expression" dxfId="8370" priority="873">
      <formula>E221&gt;0</formula>
    </cfRule>
  </conditionalFormatting>
  <conditionalFormatting sqref="F222">
    <cfRule type="expression" dxfId="8369" priority="872">
      <formula>E221&gt;0</formula>
    </cfRule>
  </conditionalFormatting>
  <conditionalFormatting sqref="E223">
    <cfRule type="expression" dxfId="8368" priority="871">
      <formula>E221&gt;0</formula>
    </cfRule>
  </conditionalFormatting>
  <conditionalFormatting sqref="G222 I222 K222 M222 O222">
    <cfRule type="expression" dxfId="8367" priority="870">
      <formula>G221&gt;0</formula>
    </cfRule>
  </conditionalFormatting>
  <conditionalFormatting sqref="C223 G223 I223 K223 M223 O223">
    <cfRule type="expression" dxfId="8366" priority="869">
      <formula>C221&gt;0</formula>
    </cfRule>
  </conditionalFormatting>
  <conditionalFormatting sqref="M214 I214 K214 G214">
    <cfRule type="cellIs" dxfId="8365" priority="868" stopIfTrue="1" operator="greaterThan">
      <formula>0</formula>
    </cfRule>
  </conditionalFormatting>
  <conditionalFormatting sqref="N214 F214 H214 J214 L214">
    <cfRule type="expression" dxfId="8364" priority="867" stopIfTrue="1">
      <formula>E214&gt;0</formula>
    </cfRule>
  </conditionalFormatting>
  <conditionalFormatting sqref="O214">
    <cfRule type="expression" dxfId="8363" priority="866" stopIfTrue="1">
      <formula>O208&gt;0</formula>
    </cfRule>
  </conditionalFormatting>
  <conditionalFormatting sqref="P214">
    <cfRule type="expression" dxfId="8362" priority="865">
      <formula>O208&gt;0</formula>
    </cfRule>
  </conditionalFormatting>
  <conditionalFormatting sqref="M214 I214 K214 C214 E214 G214">
    <cfRule type="cellIs" dxfId="8361" priority="864" stopIfTrue="1" operator="greaterThan">
      <formula>0</formula>
    </cfRule>
  </conditionalFormatting>
  <conditionalFormatting sqref="N214 D214 F214 H214 J214 L214">
    <cfRule type="expression" dxfId="8360" priority="863" stopIfTrue="1">
      <formula>C214&gt;0</formula>
    </cfRule>
  </conditionalFormatting>
  <conditionalFormatting sqref="O214">
    <cfRule type="expression" dxfId="8359" priority="862" stopIfTrue="1">
      <formula>O208&gt;0</formula>
    </cfRule>
  </conditionalFormatting>
  <conditionalFormatting sqref="P214">
    <cfRule type="expression" dxfId="8358" priority="861">
      <formula>O208&gt;0</formula>
    </cfRule>
  </conditionalFormatting>
  <conditionalFormatting sqref="M204 I204 K204 G204">
    <cfRule type="cellIs" dxfId="8357" priority="860" stopIfTrue="1" operator="greaterThan">
      <formula>0</formula>
    </cfRule>
  </conditionalFormatting>
  <conditionalFormatting sqref="N204 F204 H204 J204 L204">
    <cfRule type="expression" dxfId="8356" priority="859" stopIfTrue="1">
      <formula>E204&gt;0</formula>
    </cfRule>
  </conditionalFormatting>
  <conditionalFormatting sqref="O204">
    <cfRule type="expression" dxfId="8355" priority="858" stopIfTrue="1">
      <formula>O198&gt;0</formula>
    </cfRule>
  </conditionalFormatting>
  <conditionalFormatting sqref="P204">
    <cfRule type="expression" dxfId="8354" priority="857">
      <formula>O198&gt;0</formula>
    </cfRule>
  </conditionalFormatting>
  <conditionalFormatting sqref="M204 I204 K204 C204 E204 G204">
    <cfRule type="cellIs" dxfId="8353" priority="856" stopIfTrue="1" operator="greaterThan">
      <formula>0</formula>
    </cfRule>
  </conditionalFormatting>
  <conditionalFormatting sqref="N204 D204 F204 H204 J204 L204">
    <cfRule type="expression" dxfId="8352" priority="855" stopIfTrue="1">
      <formula>C204&gt;0</formula>
    </cfRule>
  </conditionalFormatting>
  <conditionalFormatting sqref="O204">
    <cfRule type="expression" dxfId="8351" priority="854" stopIfTrue="1">
      <formula>O198&gt;0</formula>
    </cfRule>
  </conditionalFormatting>
  <conditionalFormatting sqref="P204">
    <cfRule type="expression" dxfId="8350" priority="853">
      <formula>O198&gt;0</formula>
    </cfRule>
  </conditionalFormatting>
  <conditionalFormatting sqref="M194 I194 K194 G194">
    <cfRule type="cellIs" dxfId="8349" priority="852" stopIfTrue="1" operator="greaterThan">
      <formula>0</formula>
    </cfRule>
  </conditionalFormatting>
  <conditionalFormatting sqref="N194 F194 H194 J194 L194">
    <cfRule type="expression" dxfId="8348" priority="851" stopIfTrue="1">
      <formula>E194&gt;0</formula>
    </cfRule>
  </conditionalFormatting>
  <conditionalFormatting sqref="O194">
    <cfRule type="expression" dxfId="8347" priority="850" stopIfTrue="1">
      <formula>O188&gt;0</formula>
    </cfRule>
  </conditionalFormatting>
  <conditionalFormatting sqref="P194">
    <cfRule type="expression" dxfId="8346" priority="849">
      <formula>O188&gt;0</formula>
    </cfRule>
  </conditionalFormatting>
  <conditionalFormatting sqref="M194 I194 K194 C194 E194 G194">
    <cfRule type="cellIs" dxfId="8345" priority="848" stopIfTrue="1" operator="greaterThan">
      <formula>0</formula>
    </cfRule>
  </conditionalFormatting>
  <conditionalFormatting sqref="N194 D194 F194 H194 J194 L194">
    <cfRule type="expression" dxfId="8344" priority="847" stopIfTrue="1">
      <formula>C194&gt;0</formula>
    </cfRule>
  </conditionalFormatting>
  <conditionalFormatting sqref="O194">
    <cfRule type="expression" dxfId="8343" priority="846" stopIfTrue="1">
      <formula>O188&gt;0</formula>
    </cfRule>
  </conditionalFormatting>
  <conditionalFormatting sqref="P194">
    <cfRule type="expression" dxfId="8342" priority="845">
      <formula>O188&gt;0</formula>
    </cfRule>
  </conditionalFormatting>
  <conditionalFormatting sqref="M184 I184 K184 G184">
    <cfRule type="cellIs" dxfId="8341" priority="844" stopIfTrue="1" operator="greaterThan">
      <formula>0</formula>
    </cfRule>
  </conditionalFormatting>
  <conditionalFormatting sqref="N184 F184 H184 J184 L184">
    <cfRule type="expression" dxfId="8340" priority="843" stopIfTrue="1">
      <formula>E184&gt;0</formula>
    </cfRule>
  </conditionalFormatting>
  <conditionalFormatting sqref="O184">
    <cfRule type="expression" dxfId="8339" priority="842" stopIfTrue="1">
      <formula>O178&gt;0</formula>
    </cfRule>
  </conditionalFormatting>
  <conditionalFormatting sqref="P184">
    <cfRule type="expression" dxfId="8338" priority="841">
      <formula>O178&gt;0</formula>
    </cfRule>
  </conditionalFormatting>
  <conditionalFormatting sqref="M184 I184 K184 C184 E184 G184">
    <cfRule type="cellIs" dxfId="8337" priority="840" stopIfTrue="1" operator="greaterThan">
      <formula>0</formula>
    </cfRule>
  </conditionalFormatting>
  <conditionalFormatting sqref="N184 D184 F184 H184 J184 L184">
    <cfRule type="expression" dxfId="8336" priority="839" stopIfTrue="1">
      <formula>C184&gt;0</formula>
    </cfRule>
  </conditionalFormatting>
  <conditionalFormatting sqref="O184">
    <cfRule type="expression" dxfId="8335" priority="838" stopIfTrue="1">
      <formula>O178&gt;0</formula>
    </cfRule>
  </conditionalFormatting>
  <conditionalFormatting sqref="P184">
    <cfRule type="expression" dxfId="8334" priority="837">
      <formula>O178&gt;0</formula>
    </cfRule>
  </conditionalFormatting>
  <conditionalFormatting sqref="I181 C181 E181 K181 M181 O181 G181">
    <cfRule type="cellIs" dxfId="8333" priority="836" stopIfTrue="1" operator="greaterThan">
      <formula>0</formula>
    </cfRule>
  </conditionalFormatting>
  <conditionalFormatting sqref="H181 D181 J181 L181 N181 P181 F181">
    <cfRule type="expression" dxfId="8332" priority="835" stopIfTrue="1">
      <formula>C181&gt;0</formula>
    </cfRule>
  </conditionalFormatting>
  <conditionalFormatting sqref="D183 F183 H183 J183 L183 N183 P183">
    <cfRule type="expression" dxfId="8331" priority="834" stopIfTrue="1">
      <formula>C181&gt;0</formula>
    </cfRule>
  </conditionalFormatting>
  <conditionalFormatting sqref="C182">
    <cfRule type="expression" dxfId="8330" priority="833">
      <formula>C181&gt;0</formula>
    </cfRule>
  </conditionalFormatting>
  <conditionalFormatting sqref="D182">
    <cfRule type="expression" dxfId="8329" priority="832">
      <formula>C181&gt;0</formula>
    </cfRule>
  </conditionalFormatting>
  <conditionalFormatting sqref="I183">
    <cfRule type="expression" dxfId="8328" priority="831">
      <formula>"i11&gt;0"</formula>
    </cfRule>
  </conditionalFormatting>
  <conditionalFormatting sqref="O183">
    <cfRule type="expression" dxfId="8327" priority="830">
      <formula>"o11&gt;0"</formula>
    </cfRule>
  </conditionalFormatting>
  <conditionalFormatting sqref="E182">
    <cfRule type="expression" dxfId="8326" priority="829">
      <formula>E181&gt;0</formula>
    </cfRule>
  </conditionalFormatting>
  <conditionalFormatting sqref="F182">
    <cfRule type="expression" dxfId="8325" priority="828">
      <formula>E181&gt;0</formula>
    </cfRule>
  </conditionalFormatting>
  <conditionalFormatting sqref="E183">
    <cfRule type="expression" dxfId="8324" priority="827">
      <formula>E181&gt;0</formula>
    </cfRule>
  </conditionalFormatting>
  <conditionalFormatting sqref="G182 I182 K182 M182 O182">
    <cfRule type="expression" dxfId="8323" priority="826">
      <formula>G181&gt;0</formula>
    </cfRule>
  </conditionalFormatting>
  <conditionalFormatting sqref="H182 J182 L182 N182 P182">
    <cfRule type="expression" dxfId="8322" priority="825">
      <formula>G181&gt;0</formula>
    </cfRule>
  </conditionalFormatting>
  <conditionalFormatting sqref="C183 G183 I183 K183 M183 O183">
    <cfRule type="expression" dxfId="8321" priority="824">
      <formula>C181&gt;0</formula>
    </cfRule>
  </conditionalFormatting>
  <conditionalFormatting sqref="O184">
    <cfRule type="expression" dxfId="8320" priority="823" stopIfTrue="1">
      <formula>O178&gt;0</formula>
    </cfRule>
  </conditionalFormatting>
  <conditionalFormatting sqref="P184">
    <cfRule type="expression" dxfId="8319" priority="822">
      <formula>O178&gt;0</formula>
    </cfRule>
  </conditionalFormatting>
  <conditionalFormatting sqref="M154 I154 K154 G154">
    <cfRule type="cellIs" dxfId="8318" priority="821" stopIfTrue="1" operator="greaterThan">
      <formula>0</formula>
    </cfRule>
  </conditionalFormatting>
  <conditionalFormatting sqref="N154 F154 H154 J154 L154">
    <cfRule type="expression" dxfId="8317" priority="820" stopIfTrue="1">
      <formula>E154&gt;0</formula>
    </cfRule>
  </conditionalFormatting>
  <conditionalFormatting sqref="O154">
    <cfRule type="expression" dxfId="8316" priority="819" stopIfTrue="1">
      <formula>O148&gt;0</formula>
    </cfRule>
  </conditionalFormatting>
  <conditionalFormatting sqref="P154">
    <cfRule type="expression" dxfId="8315" priority="818">
      <formula>O148&gt;0</formula>
    </cfRule>
  </conditionalFormatting>
  <conditionalFormatting sqref="M154 I154 K154 C154 E154 G154">
    <cfRule type="cellIs" dxfId="8314" priority="817" stopIfTrue="1" operator="greaterThan">
      <formula>0</formula>
    </cfRule>
  </conditionalFormatting>
  <conditionalFormatting sqref="N154 D154 F154 H154 J154 L154">
    <cfRule type="expression" dxfId="8313" priority="816" stopIfTrue="1">
      <formula>C154&gt;0</formula>
    </cfRule>
  </conditionalFormatting>
  <conditionalFormatting sqref="O154">
    <cfRule type="expression" dxfId="8312" priority="815" stopIfTrue="1">
      <formula>O148&gt;0</formula>
    </cfRule>
  </conditionalFormatting>
  <conditionalFormatting sqref="P154">
    <cfRule type="expression" dxfId="8311" priority="814">
      <formula>O148&gt;0</formula>
    </cfRule>
  </conditionalFormatting>
  <conditionalFormatting sqref="I151 C151 E151 K151 M151 O151 G151">
    <cfRule type="cellIs" dxfId="8310" priority="813" stopIfTrue="1" operator="greaterThan">
      <formula>0</formula>
    </cfRule>
  </conditionalFormatting>
  <conditionalFormatting sqref="H151 D151 J151 L151 N151 P151 F151">
    <cfRule type="expression" dxfId="8309" priority="812" stopIfTrue="1">
      <formula>C151&gt;0</formula>
    </cfRule>
  </conditionalFormatting>
  <conditionalFormatting sqref="D153 F153 H153 J153 L153 N153 P153">
    <cfRule type="expression" dxfId="8308" priority="811" stopIfTrue="1">
      <formula>C151&gt;0</formula>
    </cfRule>
  </conditionalFormatting>
  <conditionalFormatting sqref="C152">
    <cfRule type="expression" dxfId="8307" priority="810">
      <formula>C151&gt;0</formula>
    </cfRule>
  </conditionalFormatting>
  <conditionalFormatting sqref="D152">
    <cfRule type="expression" dxfId="8306" priority="809">
      <formula>C151&gt;0</formula>
    </cfRule>
  </conditionalFormatting>
  <conditionalFormatting sqref="I153">
    <cfRule type="expression" dxfId="8305" priority="808">
      <formula>"i11&gt;0"</formula>
    </cfRule>
  </conditionalFormatting>
  <conditionalFormatting sqref="O153">
    <cfRule type="expression" dxfId="8304" priority="807">
      <formula>"o11&gt;0"</formula>
    </cfRule>
  </conditionalFormatting>
  <conditionalFormatting sqref="E152">
    <cfRule type="expression" dxfId="8303" priority="806">
      <formula>E151&gt;0</formula>
    </cfRule>
  </conditionalFormatting>
  <conditionalFormatting sqref="F152">
    <cfRule type="expression" dxfId="8302" priority="805">
      <formula>E151&gt;0</formula>
    </cfRule>
  </conditionalFormatting>
  <conditionalFormatting sqref="E153">
    <cfRule type="expression" dxfId="8301" priority="804">
      <formula>E151&gt;0</formula>
    </cfRule>
  </conditionalFormatting>
  <conditionalFormatting sqref="G152 I152 K152 M152 O152">
    <cfRule type="expression" dxfId="8300" priority="803">
      <formula>G151&gt;0</formula>
    </cfRule>
  </conditionalFormatting>
  <conditionalFormatting sqref="H152 J152 L152 N152 P152">
    <cfRule type="expression" dxfId="8299" priority="802">
      <formula>G151&gt;0</formula>
    </cfRule>
  </conditionalFormatting>
  <conditionalFormatting sqref="C153 G153 I153 K153 M153 O153">
    <cfRule type="expression" dxfId="8298" priority="801">
      <formula>C151&gt;0</formula>
    </cfRule>
  </conditionalFormatting>
  <conditionalFormatting sqref="O154">
    <cfRule type="expression" dxfId="8297" priority="800" stopIfTrue="1">
      <formula>O148&gt;0</formula>
    </cfRule>
  </conditionalFormatting>
  <conditionalFormatting sqref="P154">
    <cfRule type="expression" dxfId="8296" priority="799">
      <formula>O148&gt;0</formula>
    </cfRule>
  </conditionalFormatting>
  <conditionalFormatting sqref="M144 I144 K144 G144">
    <cfRule type="cellIs" dxfId="8295" priority="798" stopIfTrue="1" operator="greaterThan">
      <formula>0</formula>
    </cfRule>
  </conditionalFormatting>
  <conditionalFormatting sqref="N144 F144 H144 J144 L144">
    <cfRule type="expression" dxfId="8294" priority="797" stopIfTrue="1">
      <formula>E144&gt;0</formula>
    </cfRule>
  </conditionalFormatting>
  <conditionalFormatting sqref="O144">
    <cfRule type="expression" dxfId="8293" priority="796" stopIfTrue="1">
      <formula>O138&gt;0</formula>
    </cfRule>
  </conditionalFormatting>
  <conditionalFormatting sqref="P144">
    <cfRule type="expression" dxfId="8292" priority="795">
      <formula>O138&gt;0</formula>
    </cfRule>
  </conditionalFormatting>
  <conditionalFormatting sqref="M144 I144 K144 C144 E144 G144">
    <cfRule type="cellIs" dxfId="8291" priority="794" stopIfTrue="1" operator="greaterThan">
      <formula>0</formula>
    </cfRule>
  </conditionalFormatting>
  <conditionalFormatting sqref="N144 D144 F144 H144 J144 L144">
    <cfRule type="expression" dxfId="8290" priority="793" stopIfTrue="1">
      <formula>C144&gt;0</formula>
    </cfRule>
  </conditionalFormatting>
  <conditionalFormatting sqref="O144">
    <cfRule type="expression" dxfId="8289" priority="792" stopIfTrue="1">
      <formula>O138&gt;0</formula>
    </cfRule>
  </conditionalFormatting>
  <conditionalFormatting sqref="P144">
    <cfRule type="expression" dxfId="8288" priority="791">
      <formula>O138&gt;0</formula>
    </cfRule>
  </conditionalFormatting>
  <conditionalFormatting sqref="I141 C141 E141 K141 M141 O141 G141">
    <cfRule type="cellIs" dxfId="8287" priority="790" stopIfTrue="1" operator="greaterThan">
      <formula>0</formula>
    </cfRule>
  </conditionalFormatting>
  <conditionalFormatting sqref="H141 D141 J141 L141 N141 P141 F141">
    <cfRule type="expression" dxfId="8286" priority="789" stopIfTrue="1">
      <formula>C141&gt;0</formula>
    </cfRule>
  </conditionalFormatting>
  <conditionalFormatting sqref="D143 F143 H143 J143 L143 N143 P143">
    <cfRule type="expression" dxfId="8285" priority="788" stopIfTrue="1">
      <formula>C141&gt;0</formula>
    </cfRule>
  </conditionalFormatting>
  <conditionalFormatting sqref="C142">
    <cfRule type="expression" dxfId="8284" priority="787">
      <formula>C141&gt;0</formula>
    </cfRule>
  </conditionalFormatting>
  <conditionalFormatting sqref="D142">
    <cfRule type="expression" dxfId="8283" priority="786">
      <formula>C141&gt;0</formula>
    </cfRule>
  </conditionalFormatting>
  <conditionalFormatting sqref="I143">
    <cfRule type="expression" dxfId="8282" priority="785">
      <formula>"i11&gt;0"</formula>
    </cfRule>
  </conditionalFormatting>
  <conditionalFormatting sqref="O143">
    <cfRule type="expression" dxfId="8281" priority="784">
      <formula>"o11&gt;0"</formula>
    </cfRule>
  </conditionalFormatting>
  <conditionalFormatting sqref="E142">
    <cfRule type="expression" dxfId="8280" priority="783">
      <formula>E141&gt;0</formula>
    </cfRule>
  </conditionalFormatting>
  <conditionalFormatting sqref="F142">
    <cfRule type="expression" dxfId="8279" priority="782">
      <formula>E141&gt;0</formula>
    </cfRule>
  </conditionalFormatting>
  <conditionalFormatting sqref="E143">
    <cfRule type="expression" dxfId="8278" priority="781">
      <formula>E141&gt;0</formula>
    </cfRule>
  </conditionalFormatting>
  <conditionalFormatting sqref="G142 I142 K142 M142 O142">
    <cfRule type="expression" dxfId="8277" priority="780">
      <formula>G141&gt;0</formula>
    </cfRule>
  </conditionalFormatting>
  <conditionalFormatting sqref="H142 J142 L142 N142 P142">
    <cfRule type="expression" dxfId="8276" priority="779">
      <formula>G141&gt;0</formula>
    </cfRule>
  </conditionalFormatting>
  <conditionalFormatting sqref="C143 G143 I143 K143 M143 O143">
    <cfRule type="expression" dxfId="8275" priority="778">
      <formula>C141&gt;0</formula>
    </cfRule>
  </conditionalFormatting>
  <conditionalFormatting sqref="O144">
    <cfRule type="expression" dxfId="8274" priority="777" stopIfTrue="1">
      <formula>O138&gt;0</formula>
    </cfRule>
  </conditionalFormatting>
  <conditionalFormatting sqref="P144">
    <cfRule type="expression" dxfId="8273" priority="776">
      <formula>O138&gt;0</formula>
    </cfRule>
  </conditionalFormatting>
  <conditionalFormatting sqref="M134 I134 K134 G134">
    <cfRule type="cellIs" dxfId="8272" priority="775" stopIfTrue="1" operator="greaterThan">
      <formula>0</formula>
    </cfRule>
  </conditionalFormatting>
  <conditionalFormatting sqref="N134 F134 H134 J134 L134">
    <cfRule type="expression" dxfId="8271" priority="774" stopIfTrue="1">
      <formula>E134&gt;0</formula>
    </cfRule>
  </conditionalFormatting>
  <conditionalFormatting sqref="O134">
    <cfRule type="expression" dxfId="8270" priority="773" stopIfTrue="1">
      <formula>O128&gt;0</formula>
    </cfRule>
  </conditionalFormatting>
  <conditionalFormatting sqref="P134">
    <cfRule type="expression" dxfId="8269" priority="772">
      <formula>O128&gt;0</formula>
    </cfRule>
  </conditionalFormatting>
  <conditionalFormatting sqref="M134 I134 K134 C134 E134 G134">
    <cfRule type="cellIs" dxfId="8268" priority="771" stopIfTrue="1" operator="greaterThan">
      <formula>0</formula>
    </cfRule>
  </conditionalFormatting>
  <conditionalFormatting sqref="N134 D134 F134 H134 J134 L134">
    <cfRule type="expression" dxfId="8267" priority="770" stopIfTrue="1">
      <formula>C134&gt;0</formula>
    </cfRule>
  </conditionalFormatting>
  <conditionalFormatting sqref="O134">
    <cfRule type="expression" dxfId="8266" priority="769" stopIfTrue="1">
      <formula>O128&gt;0</formula>
    </cfRule>
  </conditionalFormatting>
  <conditionalFormatting sqref="P134">
    <cfRule type="expression" dxfId="8265" priority="768">
      <formula>O128&gt;0</formula>
    </cfRule>
  </conditionalFormatting>
  <conditionalFormatting sqref="I131 C131 E131 K131 M131 O131 G131">
    <cfRule type="cellIs" dxfId="8264" priority="767" stopIfTrue="1" operator="greaterThan">
      <formula>0</formula>
    </cfRule>
  </conditionalFormatting>
  <conditionalFormatting sqref="H131 D131 J131 L131 N131 P131 F131">
    <cfRule type="expression" dxfId="8263" priority="766" stopIfTrue="1">
      <formula>C131&gt;0</formula>
    </cfRule>
  </conditionalFormatting>
  <conditionalFormatting sqref="D133 F133 H133 J133 L133 N133 P133">
    <cfRule type="expression" dxfId="8262" priority="765" stopIfTrue="1">
      <formula>C131&gt;0</formula>
    </cfRule>
  </conditionalFormatting>
  <conditionalFormatting sqref="C132">
    <cfRule type="expression" dxfId="8261" priority="764">
      <formula>C131&gt;0</formula>
    </cfRule>
  </conditionalFormatting>
  <conditionalFormatting sqref="D132">
    <cfRule type="expression" dxfId="8260" priority="763">
      <formula>C131&gt;0</formula>
    </cfRule>
  </conditionalFormatting>
  <conditionalFormatting sqref="I133">
    <cfRule type="expression" dxfId="8259" priority="762">
      <formula>"i11&gt;0"</formula>
    </cfRule>
  </conditionalFormatting>
  <conditionalFormatting sqref="O133">
    <cfRule type="expression" dxfId="8258" priority="761">
      <formula>"o11&gt;0"</formula>
    </cfRule>
  </conditionalFormatting>
  <conditionalFormatting sqref="E132">
    <cfRule type="expression" dxfId="8257" priority="760">
      <formula>E131&gt;0</formula>
    </cfRule>
  </conditionalFormatting>
  <conditionalFormatting sqref="F132">
    <cfRule type="expression" dxfId="8256" priority="759">
      <formula>E131&gt;0</formula>
    </cfRule>
  </conditionalFormatting>
  <conditionalFormatting sqref="E133">
    <cfRule type="expression" dxfId="8255" priority="758">
      <formula>E131&gt;0</formula>
    </cfRule>
  </conditionalFormatting>
  <conditionalFormatting sqref="G132 I132 K132 M132 O132">
    <cfRule type="expression" dxfId="8254" priority="757">
      <formula>G131&gt;0</formula>
    </cfRule>
  </conditionalFormatting>
  <conditionalFormatting sqref="H132 J132 L132 N132 P132">
    <cfRule type="expression" dxfId="8253" priority="756">
      <formula>G131&gt;0</formula>
    </cfRule>
  </conditionalFormatting>
  <conditionalFormatting sqref="C133 G133 I133 K133 M133 O133">
    <cfRule type="expression" dxfId="8252" priority="755">
      <formula>C131&gt;0</formula>
    </cfRule>
  </conditionalFormatting>
  <conditionalFormatting sqref="O134">
    <cfRule type="expression" dxfId="8251" priority="754" stopIfTrue="1">
      <formula>O128&gt;0</formula>
    </cfRule>
  </conditionalFormatting>
  <conditionalFormatting sqref="P134">
    <cfRule type="expression" dxfId="8250" priority="753">
      <formula>O128&gt;0</formula>
    </cfRule>
  </conditionalFormatting>
  <conditionalFormatting sqref="M124 I124 K124 G124">
    <cfRule type="cellIs" dxfId="8249" priority="752" stopIfTrue="1" operator="greaterThan">
      <formula>0</formula>
    </cfRule>
  </conditionalFormatting>
  <conditionalFormatting sqref="N124 F124 H124 J124 L124">
    <cfRule type="expression" dxfId="8248" priority="751" stopIfTrue="1">
      <formula>E124&gt;0</formula>
    </cfRule>
  </conditionalFormatting>
  <conditionalFormatting sqref="O124">
    <cfRule type="expression" dxfId="8247" priority="750" stopIfTrue="1">
      <formula>O118&gt;0</formula>
    </cfRule>
  </conditionalFormatting>
  <conditionalFormatting sqref="P124">
    <cfRule type="expression" dxfId="8246" priority="749">
      <formula>O118&gt;0</formula>
    </cfRule>
  </conditionalFormatting>
  <conditionalFormatting sqref="M124 I124 K124 C124 E124 G124">
    <cfRule type="cellIs" dxfId="8245" priority="748" stopIfTrue="1" operator="greaterThan">
      <formula>0</formula>
    </cfRule>
  </conditionalFormatting>
  <conditionalFormatting sqref="N124 D124 F124 H124 J124 L124">
    <cfRule type="expression" dxfId="8244" priority="747" stopIfTrue="1">
      <formula>C124&gt;0</formula>
    </cfRule>
  </conditionalFormatting>
  <conditionalFormatting sqref="O124">
    <cfRule type="expression" dxfId="8243" priority="746" stopIfTrue="1">
      <formula>O118&gt;0</formula>
    </cfRule>
  </conditionalFormatting>
  <conditionalFormatting sqref="P124">
    <cfRule type="expression" dxfId="8242" priority="745">
      <formula>O118&gt;0</formula>
    </cfRule>
  </conditionalFormatting>
  <conditionalFormatting sqref="I121 C121 E121 K121 M121 O121 G121">
    <cfRule type="cellIs" dxfId="8241" priority="744" stopIfTrue="1" operator="greaterThan">
      <formula>0</formula>
    </cfRule>
  </conditionalFormatting>
  <conditionalFormatting sqref="H121 D121 J121 L121 N121 P121 F121">
    <cfRule type="expression" dxfId="8240" priority="743" stopIfTrue="1">
      <formula>C121&gt;0</formula>
    </cfRule>
  </conditionalFormatting>
  <conditionalFormatting sqref="D123 F123 H123 J123 L123 N123 P123">
    <cfRule type="expression" dxfId="8239" priority="742" stopIfTrue="1">
      <formula>C121&gt;0</formula>
    </cfRule>
  </conditionalFormatting>
  <conditionalFormatting sqref="C122">
    <cfRule type="expression" dxfId="8238" priority="741">
      <formula>C121&gt;0</formula>
    </cfRule>
  </conditionalFormatting>
  <conditionalFormatting sqref="D122">
    <cfRule type="expression" dxfId="8237" priority="740">
      <formula>C121&gt;0</formula>
    </cfRule>
  </conditionalFormatting>
  <conditionalFormatting sqref="I123">
    <cfRule type="expression" dxfId="8236" priority="739">
      <formula>"i11&gt;0"</formula>
    </cfRule>
  </conditionalFormatting>
  <conditionalFormatting sqref="O123">
    <cfRule type="expression" dxfId="8235" priority="738">
      <formula>"o11&gt;0"</formula>
    </cfRule>
  </conditionalFormatting>
  <conditionalFormatting sqref="E122">
    <cfRule type="expression" dxfId="8234" priority="737">
      <formula>E121&gt;0</formula>
    </cfRule>
  </conditionalFormatting>
  <conditionalFormatting sqref="F122">
    <cfRule type="expression" dxfId="8233" priority="736">
      <formula>E121&gt;0</formula>
    </cfRule>
  </conditionalFormatting>
  <conditionalFormatting sqref="E123">
    <cfRule type="expression" dxfId="8232" priority="735">
      <formula>E121&gt;0</formula>
    </cfRule>
  </conditionalFormatting>
  <conditionalFormatting sqref="G122 I122 K122 M122 O122">
    <cfRule type="expression" dxfId="8231" priority="734">
      <formula>G121&gt;0</formula>
    </cfRule>
  </conditionalFormatting>
  <conditionalFormatting sqref="H122 J122 L122 N122 P122">
    <cfRule type="expression" dxfId="8230" priority="733">
      <formula>G121&gt;0</formula>
    </cfRule>
  </conditionalFormatting>
  <conditionalFormatting sqref="C123 G123 I123 K123 M123 O123">
    <cfRule type="expression" dxfId="8229" priority="732">
      <formula>C121&gt;0</formula>
    </cfRule>
  </conditionalFormatting>
  <conditionalFormatting sqref="O124">
    <cfRule type="expression" dxfId="8228" priority="731" stopIfTrue="1">
      <formula>O118&gt;0</formula>
    </cfRule>
  </conditionalFormatting>
  <conditionalFormatting sqref="P124">
    <cfRule type="expression" dxfId="8227" priority="730">
      <formula>O118&gt;0</formula>
    </cfRule>
  </conditionalFormatting>
  <conditionalFormatting sqref="M114 I114 K114 G114">
    <cfRule type="cellIs" dxfId="8226" priority="729" stopIfTrue="1" operator="greaterThan">
      <formula>0</formula>
    </cfRule>
  </conditionalFormatting>
  <conditionalFormatting sqref="N114 F114 H114 J114 L114">
    <cfRule type="expression" dxfId="8225" priority="728" stopIfTrue="1">
      <formula>E114&gt;0</formula>
    </cfRule>
  </conditionalFormatting>
  <conditionalFormatting sqref="O114">
    <cfRule type="expression" dxfId="8224" priority="727" stopIfTrue="1">
      <formula>O108&gt;0</formula>
    </cfRule>
  </conditionalFormatting>
  <conditionalFormatting sqref="P114">
    <cfRule type="expression" dxfId="8223" priority="726">
      <formula>O108&gt;0</formula>
    </cfRule>
  </conditionalFormatting>
  <conditionalFormatting sqref="M114 I114 K114 C114 E114 G114">
    <cfRule type="cellIs" dxfId="8222" priority="725" stopIfTrue="1" operator="greaterThan">
      <formula>0</formula>
    </cfRule>
  </conditionalFormatting>
  <conditionalFormatting sqref="N114 D114 F114 H114 J114 L114">
    <cfRule type="expression" dxfId="8221" priority="724" stopIfTrue="1">
      <formula>C114&gt;0</formula>
    </cfRule>
  </conditionalFormatting>
  <conditionalFormatting sqref="O114">
    <cfRule type="expression" dxfId="8220" priority="723" stopIfTrue="1">
      <formula>O108&gt;0</formula>
    </cfRule>
  </conditionalFormatting>
  <conditionalFormatting sqref="P114">
    <cfRule type="expression" dxfId="8219" priority="722">
      <formula>O108&gt;0</formula>
    </cfRule>
  </conditionalFormatting>
  <conditionalFormatting sqref="I111 C111 E111 K111 M111 O111 G111">
    <cfRule type="cellIs" dxfId="8218" priority="721" stopIfTrue="1" operator="greaterThan">
      <formula>0</formula>
    </cfRule>
  </conditionalFormatting>
  <conditionalFormatting sqref="H111 D111 J111 L111 N111 P111 F111">
    <cfRule type="expression" dxfId="8217" priority="720" stopIfTrue="1">
      <formula>C111&gt;0</formula>
    </cfRule>
  </conditionalFormatting>
  <conditionalFormatting sqref="D113 F113 H113 J113 L113 N113 P113">
    <cfRule type="expression" dxfId="8216" priority="719" stopIfTrue="1">
      <formula>C111&gt;0</formula>
    </cfRule>
  </conditionalFormatting>
  <conditionalFormatting sqref="C112">
    <cfRule type="expression" dxfId="8215" priority="718">
      <formula>C111&gt;0</formula>
    </cfRule>
  </conditionalFormatting>
  <conditionalFormatting sqref="D112">
    <cfRule type="expression" dxfId="8214" priority="717">
      <formula>C111&gt;0</formula>
    </cfRule>
  </conditionalFormatting>
  <conditionalFormatting sqref="I113">
    <cfRule type="expression" dxfId="8213" priority="716">
      <formula>"i11&gt;0"</formula>
    </cfRule>
  </conditionalFormatting>
  <conditionalFormatting sqref="O113">
    <cfRule type="expression" dxfId="8212" priority="715">
      <formula>"o11&gt;0"</formula>
    </cfRule>
  </conditionalFormatting>
  <conditionalFormatting sqref="E112">
    <cfRule type="expression" dxfId="8211" priority="714">
      <formula>E111&gt;0</formula>
    </cfRule>
  </conditionalFormatting>
  <conditionalFormatting sqref="F112">
    <cfRule type="expression" dxfId="8210" priority="713">
      <formula>E111&gt;0</formula>
    </cfRule>
  </conditionalFormatting>
  <conditionalFormatting sqref="E113">
    <cfRule type="expression" dxfId="8209" priority="712">
      <formula>E111&gt;0</formula>
    </cfRule>
  </conditionalFormatting>
  <conditionalFormatting sqref="G112 I112 K112 M112 O112">
    <cfRule type="expression" dxfId="8208" priority="711">
      <formula>G111&gt;0</formula>
    </cfRule>
  </conditionalFormatting>
  <conditionalFormatting sqref="H112 J112 L112 N112 P112">
    <cfRule type="expression" dxfId="8207" priority="710">
      <formula>G111&gt;0</formula>
    </cfRule>
  </conditionalFormatting>
  <conditionalFormatting sqref="C113 G113 I113 K113 M113 O113">
    <cfRule type="expression" dxfId="8206" priority="709">
      <formula>C111&gt;0</formula>
    </cfRule>
  </conditionalFormatting>
  <conditionalFormatting sqref="O114">
    <cfRule type="expression" dxfId="8205" priority="708" stopIfTrue="1">
      <formula>O108&gt;0</formula>
    </cfRule>
  </conditionalFormatting>
  <conditionalFormatting sqref="P114">
    <cfRule type="expression" dxfId="8204" priority="707">
      <formula>O108&gt;0</formula>
    </cfRule>
  </conditionalFormatting>
  <conditionalFormatting sqref="M104 I104 K104 G104">
    <cfRule type="cellIs" dxfId="8203" priority="706" stopIfTrue="1" operator="greaterThan">
      <formula>0</formula>
    </cfRule>
  </conditionalFormatting>
  <conditionalFormatting sqref="N104 F104 H104 J104 L104">
    <cfRule type="expression" dxfId="8202" priority="705" stopIfTrue="1">
      <formula>E104&gt;0</formula>
    </cfRule>
  </conditionalFormatting>
  <conditionalFormatting sqref="O104">
    <cfRule type="expression" dxfId="8201" priority="704" stopIfTrue="1">
      <formula>O98&gt;0</formula>
    </cfRule>
  </conditionalFormatting>
  <conditionalFormatting sqref="P104">
    <cfRule type="expression" dxfId="8200" priority="703">
      <formula>O98&gt;0</formula>
    </cfRule>
  </conditionalFormatting>
  <conditionalFormatting sqref="M104 I104 K104 C104 E104 G104">
    <cfRule type="cellIs" dxfId="8199" priority="702" stopIfTrue="1" operator="greaterThan">
      <formula>0</formula>
    </cfRule>
  </conditionalFormatting>
  <conditionalFormatting sqref="N104 D104 F104 H104 J104 L104">
    <cfRule type="expression" dxfId="8198" priority="701" stopIfTrue="1">
      <formula>C104&gt;0</formula>
    </cfRule>
  </conditionalFormatting>
  <conditionalFormatting sqref="O104">
    <cfRule type="expression" dxfId="8197" priority="700" stopIfTrue="1">
      <formula>O98&gt;0</formula>
    </cfRule>
  </conditionalFormatting>
  <conditionalFormatting sqref="P104">
    <cfRule type="expression" dxfId="8196" priority="699">
      <formula>O98&gt;0</formula>
    </cfRule>
  </conditionalFormatting>
  <conditionalFormatting sqref="I101 C101 E101 K101 M101 O101 G101">
    <cfRule type="cellIs" dxfId="8195" priority="698" stopIfTrue="1" operator="greaterThan">
      <formula>0</formula>
    </cfRule>
  </conditionalFormatting>
  <conditionalFormatting sqref="H101 D101 J101 L101 N101 P101 F101">
    <cfRule type="expression" dxfId="8194" priority="697" stopIfTrue="1">
      <formula>C101&gt;0</formula>
    </cfRule>
  </conditionalFormatting>
  <conditionalFormatting sqref="D103 F103 H103 J103 L103 N103 P103">
    <cfRule type="expression" dxfId="8193" priority="696" stopIfTrue="1">
      <formula>C101&gt;0</formula>
    </cfRule>
  </conditionalFormatting>
  <conditionalFormatting sqref="C102">
    <cfRule type="expression" dxfId="8192" priority="695">
      <formula>C101&gt;0</formula>
    </cfRule>
  </conditionalFormatting>
  <conditionalFormatting sqref="D102">
    <cfRule type="expression" dxfId="8191" priority="694">
      <formula>C101&gt;0</formula>
    </cfRule>
  </conditionalFormatting>
  <conditionalFormatting sqref="I103">
    <cfRule type="expression" dxfId="8190" priority="693">
      <formula>"i11&gt;0"</formula>
    </cfRule>
  </conditionalFormatting>
  <conditionalFormatting sqref="O103">
    <cfRule type="expression" dxfId="8189" priority="692">
      <formula>"o11&gt;0"</formula>
    </cfRule>
  </conditionalFormatting>
  <conditionalFormatting sqref="E102">
    <cfRule type="expression" dxfId="8188" priority="691">
      <formula>E101&gt;0</formula>
    </cfRule>
  </conditionalFormatting>
  <conditionalFormatting sqref="F102">
    <cfRule type="expression" dxfId="8187" priority="690">
      <formula>E101&gt;0</formula>
    </cfRule>
  </conditionalFormatting>
  <conditionalFormatting sqref="E103">
    <cfRule type="expression" dxfId="8186" priority="689">
      <formula>E101&gt;0</formula>
    </cfRule>
  </conditionalFormatting>
  <conditionalFormatting sqref="G102 I102 K102 M102 O102">
    <cfRule type="expression" dxfId="8185" priority="688">
      <formula>G101&gt;0</formula>
    </cfRule>
  </conditionalFormatting>
  <conditionalFormatting sqref="H102 J102 L102 N102 P102">
    <cfRule type="expression" dxfId="8184" priority="687">
      <formula>G101&gt;0</formula>
    </cfRule>
  </conditionalFormatting>
  <conditionalFormatting sqref="C103 G103 I103 K103 M103 O103">
    <cfRule type="expression" dxfId="8183" priority="686">
      <formula>C101&gt;0</formula>
    </cfRule>
  </conditionalFormatting>
  <conditionalFormatting sqref="O104">
    <cfRule type="expression" dxfId="8182" priority="685" stopIfTrue="1">
      <formula>O98&gt;0</formula>
    </cfRule>
  </conditionalFormatting>
  <conditionalFormatting sqref="P104">
    <cfRule type="expression" dxfId="8181" priority="684">
      <formula>O98&gt;0</formula>
    </cfRule>
  </conditionalFormatting>
  <conditionalFormatting sqref="M94 I94 K94 G94">
    <cfRule type="cellIs" dxfId="8180" priority="683" stopIfTrue="1" operator="greaterThan">
      <formula>0</formula>
    </cfRule>
  </conditionalFormatting>
  <conditionalFormatting sqref="N94 F94 H94 J94 L94">
    <cfRule type="expression" dxfId="8179" priority="682" stopIfTrue="1">
      <formula>E94&gt;0</formula>
    </cfRule>
  </conditionalFormatting>
  <conditionalFormatting sqref="O94">
    <cfRule type="expression" dxfId="8178" priority="681" stopIfTrue="1">
      <formula>O88&gt;0</formula>
    </cfRule>
  </conditionalFormatting>
  <conditionalFormatting sqref="P94">
    <cfRule type="expression" dxfId="8177" priority="680">
      <formula>O88&gt;0</formula>
    </cfRule>
  </conditionalFormatting>
  <conditionalFormatting sqref="M94 I94 K94 C94 E94 G94">
    <cfRule type="cellIs" dxfId="8176" priority="679" stopIfTrue="1" operator="greaterThan">
      <formula>0</formula>
    </cfRule>
  </conditionalFormatting>
  <conditionalFormatting sqref="N94 D94 F94 H94 J94 L94">
    <cfRule type="expression" dxfId="8175" priority="678" stopIfTrue="1">
      <formula>C94&gt;0</formula>
    </cfRule>
  </conditionalFormatting>
  <conditionalFormatting sqref="O94">
    <cfRule type="expression" dxfId="8174" priority="677" stopIfTrue="1">
      <formula>O88&gt;0</formula>
    </cfRule>
  </conditionalFormatting>
  <conditionalFormatting sqref="P94">
    <cfRule type="expression" dxfId="8173" priority="676">
      <formula>O88&gt;0</formula>
    </cfRule>
  </conditionalFormatting>
  <conditionalFormatting sqref="I91 C91 E91 K91 M91 O91 G91">
    <cfRule type="cellIs" dxfId="8172" priority="675" stopIfTrue="1" operator="greaterThan">
      <formula>0</formula>
    </cfRule>
  </conditionalFormatting>
  <conditionalFormatting sqref="H91 D91 J91 L91 N91 P91 F91">
    <cfRule type="expression" dxfId="8171" priority="674" stopIfTrue="1">
      <formula>C91&gt;0</formula>
    </cfRule>
  </conditionalFormatting>
  <conditionalFormatting sqref="D93 F93 H93 J93 L93 N93 P93">
    <cfRule type="expression" dxfId="8170" priority="673" stopIfTrue="1">
      <formula>C91&gt;0</formula>
    </cfRule>
  </conditionalFormatting>
  <conditionalFormatting sqref="C92">
    <cfRule type="expression" dxfId="8169" priority="672">
      <formula>C91&gt;0</formula>
    </cfRule>
  </conditionalFormatting>
  <conditionalFormatting sqref="D92">
    <cfRule type="expression" dxfId="8168" priority="671">
      <formula>C91&gt;0</formula>
    </cfRule>
  </conditionalFormatting>
  <conditionalFormatting sqref="I93">
    <cfRule type="expression" dxfId="8167" priority="670">
      <formula>"i11&gt;0"</formula>
    </cfRule>
  </conditionalFormatting>
  <conditionalFormatting sqref="O93">
    <cfRule type="expression" dxfId="8166" priority="669">
      <formula>"o11&gt;0"</formula>
    </cfRule>
  </conditionalFormatting>
  <conditionalFormatting sqref="E92">
    <cfRule type="expression" dxfId="8165" priority="668">
      <formula>E91&gt;0</formula>
    </cfRule>
  </conditionalFormatting>
  <conditionalFormatting sqref="F92">
    <cfRule type="expression" dxfId="8164" priority="667">
      <formula>E91&gt;0</formula>
    </cfRule>
  </conditionalFormatting>
  <conditionalFormatting sqref="E93">
    <cfRule type="expression" dxfId="8163" priority="666">
      <formula>E91&gt;0</formula>
    </cfRule>
  </conditionalFormatting>
  <conditionalFormatting sqref="G92 I92 K92 M92 O92">
    <cfRule type="expression" dxfId="8162" priority="665">
      <formula>G91&gt;0</formula>
    </cfRule>
  </conditionalFormatting>
  <conditionalFormatting sqref="H92 J92 L92 N92 P92">
    <cfRule type="expression" dxfId="8161" priority="664">
      <formula>G91&gt;0</formula>
    </cfRule>
  </conditionalFormatting>
  <conditionalFormatting sqref="C93 G93 I93 K93 M93 O93">
    <cfRule type="expression" dxfId="8160" priority="663">
      <formula>C91&gt;0</formula>
    </cfRule>
  </conditionalFormatting>
  <conditionalFormatting sqref="O94">
    <cfRule type="expression" dxfId="8159" priority="662" stopIfTrue="1">
      <formula>O88&gt;0</formula>
    </cfRule>
  </conditionalFormatting>
  <conditionalFormatting sqref="P94">
    <cfRule type="expression" dxfId="8158" priority="661">
      <formula>O88&gt;0</formula>
    </cfRule>
  </conditionalFormatting>
  <conditionalFormatting sqref="M84 I84 K84 G84">
    <cfRule type="cellIs" dxfId="8157" priority="660" stopIfTrue="1" operator="greaterThan">
      <formula>0</formula>
    </cfRule>
  </conditionalFormatting>
  <conditionalFormatting sqref="N84 F84 H84 J84 L84">
    <cfRule type="expression" dxfId="8156" priority="659" stopIfTrue="1">
      <formula>E84&gt;0</formula>
    </cfRule>
  </conditionalFormatting>
  <conditionalFormatting sqref="O84">
    <cfRule type="expression" dxfId="8155" priority="658" stopIfTrue="1">
      <formula>O78&gt;0</formula>
    </cfRule>
  </conditionalFormatting>
  <conditionalFormatting sqref="P84">
    <cfRule type="expression" dxfId="8154" priority="657">
      <formula>O78&gt;0</formula>
    </cfRule>
  </conditionalFormatting>
  <conditionalFormatting sqref="M84 I84 K84 C84 E84 G84">
    <cfRule type="cellIs" dxfId="8153" priority="656" stopIfTrue="1" operator="greaterThan">
      <formula>0</formula>
    </cfRule>
  </conditionalFormatting>
  <conditionalFormatting sqref="N84 D84 F84 H84 J84 L84">
    <cfRule type="expression" dxfId="8152" priority="655" stopIfTrue="1">
      <formula>C84&gt;0</formula>
    </cfRule>
  </conditionalFormatting>
  <conditionalFormatting sqref="O84">
    <cfRule type="expression" dxfId="8151" priority="654" stopIfTrue="1">
      <formula>O78&gt;0</formula>
    </cfRule>
  </conditionalFormatting>
  <conditionalFormatting sqref="P84">
    <cfRule type="expression" dxfId="8150" priority="653">
      <formula>O78&gt;0</formula>
    </cfRule>
  </conditionalFormatting>
  <conditionalFormatting sqref="I81 C81 E81 K81 M81 O81 G81">
    <cfRule type="cellIs" dxfId="8149" priority="652" stopIfTrue="1" operator="greaterThan">
      <formula>0</formula>
    </cfRule>
  </conditionalFormatting>
  <conditionalFormatting sqref="H81 D81 J81 L81 N81 P81 F81">
    <cfRule type="expression" dxfId="8148" priority="651" stopIfTrue="1">
      <formula>C81&gt;0</formula>
    </cfRule>
  </conditionalFormatting>
  <conditionalFormatting sqref="D83 F83 H83 J83 L83 N83 P83">
    <cfRule type="expression" dxfId="8147" priority="650" stopIfTrue="1">
      <formula>C81&gt;0</formula>
    </cfRule>
  </conditionalFormatting>
  <conditionalFormatting sqref="C82">
    <cfRule type="expression" dxfId="8146" priority="649">
      <formula>C81&gt;0</formula>
    </cfRule>
  </conditionalFormatting>
  <conditionalFormatting sqref="D82">
    <cfRule type="expression" dxfId="8145" priority="648">
      <formula>C81&gt;0</formula>
    </cfRule>
  </conditionalFormatting>
  <conditionalFormatting sqref="I83">
    <cfRule type="expression" dxfId="8144" priority="647">
      <formula>"i11&gt;0"</formula>
    </cfRule>
  </conditionalFormatting>
  <conditionalFormatting sqref="O83">
    <cfRule type="expression" dxfId="8143" priority="646">
      <formula>"o11&gt;0"</formula>
    </cfRule>
  </conditionalFormatting>
  <conditionalFormatting sqref="E82">
    <cfRule type="expression" dxfId="8142" priority="645">
      <formula>E81&gt;0</formula>
    </cfRule>
  </conditionalFormatting>
  <conditionalFormatting sqref="F82">
    <cfRule type="expression" dxfId="8141" priority="644">
      <formula>E81&gt;0</formula>
    </cfRule>
  </conditionalFormatting>
  <conditionalFormatting sqref="E83">
    <cfRule type="expression" dxfId="8140" priority="643">
      <formula>E81&gt;0</formula>
    </cfRule>
  </conditionalFormatting>
  <conditionalFormatting sqref="G82 I82 K82 M82 O82">
    <cfRule type="expression" dxfId="8139" priority="642">
      <formula>G81&gt;0</formula>
    </cfRule>
  </conditionalFormatting>
  <conditionalFormatting sqref="H82 J82 L82 N82 P82">
    <cfRule type="expression" dxfId="8138" priority="641">
      <formula>G81&gt;0</formula>
    </cfRule>
  </conditionalFormatting>
  <conditionalFormatting sqref="C83 G83 I83 K83 M83 O83">
    <cfRule type="expression" dxfId="8137" priority="640">
      <formula>C81&gt;0</formula>
    </cfRule>
  </conditionalFormatting>
  <conditionalFormatting sqref="O84">
    <cfRule type="expression" dxfId="8136" priority="639" stopIfTrue="1">
      <formula>O78&gt;0</formula>
    </cfRule>
  </conditionalFormatting>
  <conditionalFormatting sqref="P84">
    <cfRule type="expression" dxfId="8135" priority="638">
      <formula>O78&gt;0</formula>
    </cfRule>
  </conditionalFormatting>
  <conditionalFormatting sqref="M74 I74 K74 G74">
    <cfRule type="cellIs" dxfId="8134" priority="637" stopIfTrue="1" operator="greaterThan">
      <formula>0</formula>
    </cfRule>
  </conditionalFormatting>
  <conditionalFormatting sqref="N74 F74 H74 J74 L74">
    <cfRule type="expression" dxfId="8133" priority="636" stopIfTrue="1">
      <formula>E74&gt;0</formula>
    </cfRule>
  </conditionalFormatting>
  <conditionalFormatting sqref="O74">
    <cfRule type="expression" dxfId="8132" priority="635" stopIfTrue="1">
      <formula>O68&gt;0</formula>
    </cfRule>
  </conditionalFormatting>
  <conditionalFormatting sqref="P74">
    <cfRule type="expression" dxfId="8131" priority="634">
      <formula>O68&gt;0</formula>
    </cfRule>
  </conditionalFormatting>
  <conditionalFormatting sqref="M74 I74 K74 C74 E74 G74">
    <cfRule type="cellIs" dxfId="8130" priority="633" stopIfTrue="1" operator="greaterThan">
      <formula>0</formula>
    </cfRule>
  </conditionalFormatting>
  <conditionalFormatting sqref="N74 D74 F74 H74 J74 L74">
    <cfRule type="expression" dxfId="8129" priority="632" stopIfTrue="1">
      <formula>C74&gt;0</formula>
    </cfRule>
  </conditionalFormatting>
  <conditionalFormatting sqref="O74">
    <cfRule type="expression" dxfId="8128" priority="631" stopIfTrue="1">
      <formula>O68&gt;0</formula>
    </cfRule>
  </conditionalFormatting>
  <conditionalFormatting sqref="P74">
    <cfRule type="expression" dxfId="8127" priority="630">
      <formula>O68&gt;0</formula>
    </cfRule>
  </conditionalFormatting>
  <conditionalFormatting sqref="I71 C71 E71 K71 M71 O71 G71">
    <cfRule type="cellIs" dxfId="8126" priority="629" stopIfTrue="1" operator="greaterThan">
      <formula>0</formula>
    </cfRule>
  </conditionalFormatting>
  <conditionalFormatting sqref="H71 D71 J71 L71 N71 P71 F71">
    <cfRule type="expression" dxfId="8125" priority="628" stopIfTrue="1">
      <formula>C71&gt;0</formula>
    </cfRule>
  </conditionalFormatting>
  <conditionalFormatting sqref="D73 F73 H73 J73 L73 N73 P73">
    <cfRule type="expression" dxfId="8124" priority="627" stopIfTrue="1">
      <formula>C71&gt;0</formula>
    </cfRule>
  </conditionalFormatting>
  <conditionalFormatting sqref="C72">
    <cfRule type="expression" dxfId="8123" priority="626">
      <formula>C71&gt;0</formula>
    </cfRule>
  </conditionalFormatting>
  <conditionalFormatting sqref="D72">
    <cfRule type="expression" dxfId="8122" priority="625">
      <formula>C71&gt;0</formula>
    </cfRule>
  </conditionalFormatting>
  <conditionalFormatting sqref="I73">
    <cfRule type="expression" dxfId="8121" priority="624">
      <formula>"i11&gt;0"</formula>
    </cfRule>
  </conditionalFormatting>
  <conditionalFormatting sqref="O73">
    <cfRule type="expression" dxfId="8120" priority="623">
      <formula>"o11&gt;0"</formula>
    </cfRule>
  </conditionalFormatting>
  <conditionalFormatting sqref="E72">
    <cfRule type="expression" dxfId="8119" priority="622">
      <formula>E71&gt;0</formula>
    </cfRule>
  </conditionalFormatting>
  <conditionalFormatting sqref="F72">
    <cfRule type="expression" dxfId="8118" priority="621">
      <formula>E71&gt;0</formula>
    </cfRule>
  </conditionalFormatting>
  <conditionalFormatting sqref="E73">
    <cfRule type="expression" dxfId="8117" priority="620">
      <formula>E71&gt;0</formula>
    </cfRule>
  </conditionalFormatting>
  <conditionalFormatting sqref="G72 I72 K72 M72 O72">
    <cfRule type="expression" dxfId="8116" priority="619">
      <formula>G71&gt;0</formula>
    </cfRule>
  </conditionalFormatting>
  <conditionalFormatting sqref="H72 J72 L72 N72 P72">
    <cfRule type="expression" dxfId="8115" priority="618">
      <formula>G71&gt;0</formula>
    </cfRule>
  </conditionalFormatting>
  <conditionalFormatting sqref="C73 G73 I73 K73 M73 O73">
    <cfRule type="expression" dxfId="8114" priority="617">
      <formula>C71&gt;0</formula>
    </cfRule>
  </conditionalFormatting>
  <conditionalFormatting sqref="O74">
    <cfRule type="expression" dxfId="8113" priority="616" stopIfTrue="1">
      <formula>O68&gt;0</formula>
    </cfRule>
  </conditionalFormatting>
  <conditionalFormatting sqref="P74">
    <cfRule type="expression" dxfId="8112" priority="615">
      <formula>O68&gt;0</formula>
    </cfRule>
  </conditionalFormatting>
  <conditionalFormatting sqref="M64 I64 K64 G64">
    <cfRule type="cellIs" dxfId="8111" priority="614" stopIfTrue="1" operator="greaterThan">
      <formula>0</formula>
    </cfRule>
  </conditionalFormatting>
  <conditionalFormatting sqref="N64 F64 H64 J64 L64">
    <cfRule type="expression" dxfId="8110" priority="613" stopIfTrue="1">
      <formula>E64&gt;0</formula>
    </cfRule>
  </conditionalFormatting>
  <conditionalFormatting sqref="O64">
    <cfRule type="expression" dxfId="8109" priority="612" stopIfTrue="1">
      <formula>O58&gt;0</formula>
    </cfRule>
  </conditionalFormatting>
  <conditionalFormatting sqref="P64">
    <cfRule type="expression" dxfId="8108" priority="611">
      <formula>O58&gt;0</formula>
    </cfRule>
  </conditionalFormatting>
  <conditionalFormatting sqref="M64 I64 K64 C64 E64 G64">
    <cfRule type="cellIs" dxfId="8107" priority="610" stopIfTrue="1" operator="greaterThan">
      <formula>0</formula>
    </cfRule>
  </conditionalFormatting>
  <conditionalFormatting sqref="N64 D64 F64 H64 J64 L64">
    <cfRule type="expression" dxfId="8106" priority="609" stopIfTrue="1">
      <formula>C64&gt;0</formula>
    </cfRule>
  </conditionalFormatting>
  <conditionalFormatting sqref="O64">
    <cfRule type="expression" dxfId="8105" priority="608" stopIfTrue="1">
      <formula>O58&gt;0</formula>
    </cfRule>
  </conditionalFormatting>
  <conditionalFormatting sqref="P64">
    <cfRule type="expression" dxfId="8104" priority="607">
      <formula>O58&gt;0</formula>
    </cfRule>
  </conditionalFormatting>
  <conditionalFormatting sqref="I61 C61 E61 K61 M61 O61 G61">
    <cfRule type="cellIs" dxfId="8103" priority="606" stopIfTrue="1" operator="greaterThan">
      <formula>0</formula>
    </cfRule>
  </conditionalFormatting>
  <conditionalFormatting sqref="H61 D61 J61 L61 N61 P61 F61">
    <cfRule type="expression" dxfId="8102" priority="605" stopIfTrue="1">
      <formula>C61&gt;0</formula>
    </cfRule>
  </conditionalFormatting>
  <conditionalFormatting sqref="D63 F63 H63 J63 L63 N63 P63">
    <cfRule type="expression" dxfId="8101" priority="604" stopIfTrue="1">
      <formula>C61&gt;0</formula>
    </cfRule>
  </conditionalFormatting>
  <conditionalFormatting sqref="C62">
    <cfRule type="expression" dxfId="8100" priority="603">
      <formula>C61&gt;0</formula>
    </cfRule>
  </conditionalFormatting>
  <conditionalFormatting sqref="D62">
    <cfRule type="expression" dxfId="8099" priority="602">
      <formula>C61&gt;0</formula>
    </cfRule>
  </conditionalFormatting>
  <conditionalFormatting sqref="I63">
    <cfRule type="expression" dxfId="8098" priority="601">
      <formula>"i11&gt;0"</formula>
    </cfRule>
  </conditionalFormatting>
  <conditionalFormatting sqref="O63">
    <cfRule type="expression" dxfId="8097" priority="600">
      <formula>"o11&gt;0"</formula>
    </cfRule>
  </conditionalFormatting>
  <conditionalFormatting sqref="E62">
    <cfRule type="expression" dxfId="8096" priority="599">
      <formula>E61&gt;0</formula>
    </cfRule>
  </conditionalFormatting>
  <conditionalFormatting sqref="F62">
    <cfRule type="expression" dxfId="8095" priority="598">
      <formula>E61&gt;0</formula>
    </cfRule>
  </conditionalFormatting>
  <conditionalFormatting sqref="E63">
    <cfRule type="expression" dxfId="8094" priority="597">
      <formula>E61&gt;0</formula>
    </cfRule>
  </conditionalFormatting>
  <conditionalFormatting sqref="G62 I62 K62 M62 O62">
    <cfRule type="expression" dxfId="8093" priority="596">
      <formula>G61&gt;0</formula>
    </cfRule>
  </conditionalFormatting>
  <conditionalFormatting sqref="H62 J62 L62 N62 P62">
    <cfRule type="expression" dxfId="8092" priority="595">
      <formula>G61&gt;0</formula>
    </cfRule>
  </conditionalFormatting>
  <conditionalFormatting sqref="C63 G63 I63 K63 M63 O63">
    <cfRule type="expression" dxfId="8091" priority="594">
      <formula>C61&gt;0</formula>
    </cfRule>
  </conditionalFormatting>
  <conditionalFormatting sqref="O64">
    <cfRule type="expression" dxfId="8090" priority="593" stopIfTrue="1">
      <formula>O58&gt;0</formula>
    </cfRule>
  </conditionalFormatting>
  <conditionalFormatting sqref="P64">
    <cfRule type="expression" dxfId="8089" priority="592">
      <formula>O58&gt;0</formula>
    </cfRule>
  </conditionalFormatting>
  <conditionalFormatting sqref="M54 I54 K54 G54">
    <cfRule type="cellIs" dxfId="8088" priority="591" stopIfTrue="1" operator="greaterThan">
      <formula>0</formula>
    </cfRule>
  </conditionalFormatting>
  <conditionalFormatting sqref="N54 F54 H54 J54 L54">
    <cfRule type="expression" dxfId="8087" priority="590" stopIfTrue="1">
      <formula>E54&gt;0</formula>
    </cfRule>
  </conditionalFormatting>
  <conditionalFormatting sqref="O54">
    <cfRule type="expression" dxfId="8086" priority="589" stopIfTrue="1">
      <formula>O48&gt;0</formula>
    </cfRule>
  </conditionalFormatting>
  <conditionalFormatting sqref="P54">
    <cfRule type="expression" dxfId="8085" priority="588">
      <formula>O48&gt;0</formula>
    </cfRule>
  </conditionalFormatting>
  <conditionalFormatting sqref="M54 I54 K54 C54 E54 G54">
    <cfRule type="cellIs" dxfId="8084" priority="587" stopIfTrue="1" operator="greaterThan">
      <formula>0</formula>
    </cfRule>
  </conditionalFormatting>
  <conditionalFormatting sqref="N54 D54 F54 H54 J54 L54">
    <cfRule type="expression" dxfId="8083" priority="586" stopIfTrue="1">
      <formula>C54&gt;0</formula>
    </cfRule>
  </conditionalFormatting>
  <conditionalFormatting sqref="O54">
    <cfRule type="expression" dxfId="8082" priority="585" stopIfTrue="1">
      <formula>O48&gt;0</formula>
    </cfRule>
  </conditionalFormatting>
  <conditionalFormatting sqref="P54">
    <cfRule type="expression" dxfId="8081" priority="584">
      <formula>O48&gt;0</formula>
    </cfRule>
  </conditionalFormatting>
  <conditionalFormatting sqref="I51 C51 E51 K51 M51 O51 G51">
    <cfRule type="cellIs" dxfId="8080" priority="583" stopIfTrue="1" operator="greaterThan">
      <formula>0</formula>
    </cfRule>
  </conditionalFormatting>
  <conditionalFormatting sqref="H51 D51 J51 L51 N51 P51 F51">
    <cfRule type="expression" dxfId="8079" priority="582" stopIfTrue="1">
      <formula>C51&gt;0</formula>
    </cfRule>
  </conditionalFormatting>
  <conditionalFormatting sqref="D53 F53 H53 J53 L53 N53 P53">
    <cfRule type="expression" dxfId="8078" priority="581" stopIfTrue="1">
      <formula>C51&gt;0</formula>
    </cfRule>
  </conditionalFormatting>
  <conditionalFormatting sqref="C52">
    <cfRule type="expression" dxfId="8077" priority="580">
      <formula>C51&gt;0</formula>
    </cfRule>
  </conditionalFormatting>
  <conditionalFormatting sqref="D52">
    <cfRule type="expression" dxfId="8076" priority="579">
      <formula>C51&gt;0</formula>
    </cfRule>
  </conditionalFormatting>
  <conditionalFormatting sqref="I53">
    <cfRule type="expression" dxfId="8075" priority="578">
      <formula>"i11&gt;0"</formula>
    </cfRule>
  </conditionalFormatting>
  <conditionalFormatting sqref="O53">
    <cfRule type="expression" dxfId="8074" priority="577">
      <formula>"o11&gt;0"</formula>
    </cfRule>
  </conditionalFormatting>
  <conditionalFormatting sqref="E52">
    <cfRule type="expression" dxfId="8073" priority="576">
      <formula>E51&gt;0</formula>
    </cfRule>
  </conditionalFormatting>
  <conditionalFormatting sqref="F52">
    <cfRule type="expression" dxfId="8072" priority="575">
      <formula>E51&gt;0</formula>
    </cfRule>
  </conditionalFormatting>
  <conditionalFormatting sqref="E53">
    <cfRule type="expression" dxfId="8071" priority="574">
      <formula>E51&gt;0</formula>
    </cfRule>
  </conditionalFormatting>
  <conditionalFormatting sqref="G52 I52 K52 M52 O52">
    <cfRule type="expression" dxfId="8070" priority="573">
      <formula>G51&gt;0</formula>
    </cfRule>
  </conditionalFormatting>
  <conditionalFormatting sqref="H52 J52 L52 N52 P52">
    <cfRule type="expression" dxfId="8069" priority="572">
      <formula>G51&gt;0</formula>
    </cfRule>
  </conditionalFormatting>
  <conditionalFormatting sqref="C53 G53 I53 K53 M53 O53">
    <cfRule type="expression" dxfId="8068" priority="571">
      <formula>C51&gt;0</formula>
    </cfRule>
  </conditionalFormatting>
  <conditionalFormatting sqref="O54">
    <cfRule type="expression" dxfId="8067" priority="570" stopIfTrue="1">
      <formula>O48&gt;0</formula>
    </cfRule>
  </conditionalFormatting>
  <conditionalFormatting sqref="P54">
    <cfRule type="expression" dxfId="8066" priority="569">
      <formula>O48&gt;0</formula>
    </cfRule>
  </conditionalFormatting>
  <conditionalFormatting sqref="M44 I44 K44 G44">
    <cfRule type="cellIs" dxfId="8065" priority="568" stopIfTrue="1" operator="greaterThan">
      <formula>0</formula>
    </cfRule>
  </conditionalFormatting>
  <conditionalFormatting sqref="N44 F44 H44 J44 L44">
    <cfRule type="expression" dxfId="8064" priority="567" stopIfTrue="1">
      <formula>E44&gt;0</formula>
    </cfRule>
  </conditionalFormatting>
  <conditionalFormatting sqref="O44">
    <cfRule type="expression" dxfId="8063" priority="566" stopIfTrue="1">
      <formula>O38&gt;0</formula>
    </cfRule>
  </conditionalFormatting>
  <conditionalFormatting sqref="P44">
    <cfRule type="expression" dxfId="8062" priority="565">
      <formula>O38&gt;0</formula>
    </cfRule>
  </conditionalFormatting>
  <conditionalFormatting sqref="M44 I44 K44 C44 E44 G44">
    <cfRule type="cellIs" dxfId="8061" priority="564" stopIfTrue="1" operator="greaterThan">
      <formula>0</formula>
    </cfRule>
  </conditionalFormatting>
  <conditionalFormatting sqref="N44 D44 F44 H44 J44 L44">
    <cfRule type="expression" dxfId="8060" priority="563" stopIfTrue="1">
      <formula>C44&gt;0</formula>
    </cfRule>
  </conditionalFormatting>
  <conditionalFormatting sqref="O44">
    <cfRule type="expression" dxfId="8059" priority="562" stopIfTrue="1">
      <formula>O38&gt;0</formula>
    </cfRule>
  </conditionalFormatting>
  <conditionalFormatting sqref="P44">
    <cfRule type="expression" dxfId="8058" priority="561">
      <formula>O38&gt;0</formula>
    </cfRule>
  </conditionalFormatting>
  <conditionalFormatting sqref="I41 C41 E41 K41 M41 O41 G41">
    <cfRule type="cellIs" dxfId="8057" priority="560" stopIfTrue="1" operator="greaterThan">
      <formula>0</formula>
    </cfRule>
  </conditionalFormatting>
  <conditionalFormatting sqref="H41 D41 J41 L41 N41 P41 F41">
    <cfRule type="expression" dxfId="8056" priority="559" stopIfTrue="1">
      <formula>C41&gt;0</formula>
    </cfRule>
  </conditionalFormatting>
  <conditionalFormatting sqref="D43 F43 H43 J43 L43 N43 P43">
    <cfRule type="expression" dxfId="8055" priority="558" stopIfTrue="1">
      <formula>C41&gt;0</formula>
    </cfRule>
  </conditionalFormatting>
  <conditionalFormatting sqref="C42">
    <cfRule type="expression" dxfId="8054" priority="557">
      <formula>C41&gt;0</formula>
    </cfRule>
  </conditionalFormatting>
  <conditionalFormatting sqref="D42">
    <cfRule type="expression" dxfId="8053" priority="556">
      <formula>C41&gt;0</formula>
    </cfRule>
  </conditionalFormatting>
  <conditionalFormatting sqref="I43">
    <cfRule type="expression" dxfId="8052" priority="555">
      <formula>"i11&gt;0"</formula>
    </cfRule>
  </conditionalFormatting>
  <conditionalFormatting sqref="O43">
    <cfRule type="expression" dxfId="8051" priority="554">
      <formula>"o11&gt;0"</formula>
    </cfRule>
  </conditionalFormatting>
  <conditionalFormatting sqref="E42">
    <cfRule type="expression" dxfId="8050" priority="553">
      <formula>E41&gt;0</formula>
    </cfRule>
  </conditionalFormatting>
  <conditionalFormatting sqref="F42">
    <cfRule type="expression" dxfId="8049" priority="552">
      <formula>E41&gt;0</formula>
    </cfRule>
  </conditionalFormatting>
  <conditionalFormatting sqref="E43">
    <cfRule type="expression" dxfId="8048" priority="551">
      <formula>E41&gt;0</formula>
    </cfRule>
  </conditionalFormatting>
  <conditionalFormatting sqref="G42 I42 K42 M42 O42">
    <cfRule type="expression" dxfId="8047" priority="550">
      <formula>G41&gt;0</formula>
    </cfRule>
  </conditionalFormatting>
  <conditionalFormatting sqref="H42 J42 L42 N42 P42">
    <cfRule type="expression" dxfId="8046" priority="549">
      <formula>G41&gt;0</formula>
    </cfRule>
  </conditionalFormatting>
  <conditionalFormatting sqref="C43 G43 I43 K43 M43 O43">
    <cfRule type="expression" dxfId="8045" priority="548">
      <formula>C41&gt;0</formula>
    </cfRule>
  </conditionalFormatting>
  <conditionalFormatting sqref="O44">
    <cfRule type="expression" dxfId="8044" priority="547" stopIfTrue="1">
      <formula>O38&gt;0</formula>
    </cfRule>
  </conditionalFormatting>
  <conditionalFormatting sqref="P44">
    <cfRule type="expression" dxfId="8043" priority="546">
      <formula>O38&gt;0</formula>
    </cfRule>
  </conditionalFormatting>
  <conditionalFormatting sqref="M34 I34 K34 G34">
    <cfRule type="cellIs" dxfId="8042" priority="545" stopIfTrue="1" operator="greaterThan">
      <formula>0</formula>
    </cfRule>
  </conditionalFormatting>
  <conditionalFormatting sqref="N34 F34 H34 J34 L34">
    <cfRule type="expression" dxfId="8041" priority="544" stopIfTrue="1">
      <formula>E34&gt;0</formula>
    </cfRule>
  </conditionalFormatting>
  <conditionalFormatting sqref="O34">
    <cfRule type="expression" dxfId="8040" priority="543" stopIfTrue="1">
      <formula>O28&gt;0</formula>
    </cfRule>
  </conditionalFormatting>
  <conditionalFormatting sqref="P34">
    <cfRule type="expression" dxfId="8039" priority="542">
      <formula>O28&gt;0</formula>
    </cfRule>
  </conditionalFormatting>
  <conditionalFormatting sqref="M34 I34 K34 C34 E34 G34">
    <cfRule type="cellIs" dxfId="8038" priority="541" stopIfTrue="1" operator="greaterThan">
      <formula>0</formula>
    </cfRule>
  </conditionalFormatting>
  <conditionalFormatting sqref="N34 D34 F34 H34 J34 L34">
    <cfRule type="expression" dxfId="8037" priority="540" stopIfTrue="1">
      <formula>C34&gt;0</formula>
    </cfRule>
  </conditionalFormatting>
  <conditionalFormatting sqref="O34">
    <cfRule type="expression" dxfId="8036" priority="539" stopIfTrue="1">
      <formula>O28&gt;0</formula>
    </cfRule>
  </conditionalFormatting>
  <conditionalFormatting sqref="P34">
    <cfRule type="expression" dxfId="8035" priority="538">
      <formula>O28&gt;0</formula>
    </cfRule>
  </conditionalFormatting>
  <conditionalFormatting sqref="I31 C31 E31 K31 M31 O31 G31">
    <cfRule type="cellIs" dxfId="8034" priority="537" stopIfTrue="1" operator="greaterThan">
      <formula>0</formula>
    </cfRule>
  </conditionalFormatting>
  <conditionalFormatting sqref="H31 D31 J31 L31 N31 P31 F31">
    <cfRule type="expression" dxfId="8033" priority="536" stopIfTrue="1">
      <formula>C31&gt;0</formula>
    </cfRule>
  </conditionalFormatting>
  <conditionalFormatting sqref="D33 F33 H33 J33 L33 N33 P33">
    <cfRule type="expression" dxfId="8032" priority="535" stopIfTrue="1">
      <formula>C31&gt;0</formula>
    </cfRule>
  </conditionalFormatting>
  <conditionalFormatting sqref="C32">
    <cfRule type="expression" dxfId="8031" priority="534">
      <formula>C31&gt;0</formula>
    </cfRule>
  </conditionalFormatting>
  <conditionalFormatting sqref="D32">
    <cfRule type="expression" dxfId="8030" priority="533">
      <formula>C31&gt;0</formula>
    </cfRule>
  </conditionalFormatting>
  <conditionalFormatting sqref="I33">
    <cfRule type="expression" dxfId="8029" priority="532">
      <formula>"i11&gt;0"</formula>
    </cfRule>
  </conditionalFormatting>
  <conditionalFormatting sqref="O33">
    <cfRule type="expression" dxfId="8028" priority="531">
      <formula>"o11&gt;0"</formula>
    </cfRule>
  </conditionalFormatting>
  <conditionalFormatting sqref="E32">
    <cfRule type="expression" dxfId="8027" priority="530">
      <formula>E31&gt;0</formula>
    </cfRule>
  </conditionalFormatting>
  <conditionalFormatting sqref="F32">
    <cfRule type="expression" dxfId="8026" priority="529">
      <formula>E31&gt;0</formula>
    </cfRule>
  </conditionalFormatting>
  <conditionalFormatting sqref="E33">
    <cfRule type="expression" dxfId="8025" priority="528">
      <formula>E31&gt;0</formula>
    </cfRule>
  </conditionalFormatting>
  <conditionalFormatting sqref="G32 I32 K32 M32 O32">
    <cfRule type="expression" dxfId="8024" priority="527">
      <formula>G31&gt;0</formula>
    </cfRule>
  </conditionalFormatting>
  <conditionalFormatting sqref="H32 J32 L32 N32 P32">
    <cfRule type="expression" dxfId="8023" priority="526">
      <formula>G31&gt;0</formula>
    </cfRule>
  </conditionalFormatting>
  <conditionalFormatting sqref="C33 G33 I33 K33 M33 O33">
    <cfRule type="expression" dxfId="8022" priority="525">
      <formula>C31&gt;0</formula>
    </cfRule>
  </conditionalFormatting>
  <conditionalFormatting sqref="O34">
    <cfRule type="expression" dxfId="8021" priority="524" stopIfTrue="1">
      <formula>O28&gt;0</formula>
    </cfRule>
  </conditionalFormatting>
  <conditionalFormatting sqref="P34">
    <cfRule type="expression" dxfId="8020" priority="523">
      <formula>O28&gt;0</formula>
    </cfRule>
  </conditionalFormatting>
  <conditionalFormatting sqref="M24 I24 K24 G24">
    <cfRule type="cellIs" dxfId="8019" priority="522" stopIfTrue="1" operator="greaterThan">
      <formula>0</formula>
    </cfRule>
  </conditionalFormatting>
  <conditionalFormatting sqref="N24 F24 H24 J24 L24">
    <cfRule type="expression" dxfId="8018" priority="521" stopIfTrue="1">
      <formula>E24&gt;0</formula>
    </cfRule>
  </conditionalFormatting>
  <conditionalFormatting sqref="O24">
    <cfRule type="expression" dxfId="8017" priority="520" stopIfTrue="1">
      <formula>O18&gt;0</formula>
    </cfRule>
  </conditionalFormatting>
  <conditionalFormatting sqref="P24">
    <cfRule type="expression" dxfId="8016" priority="519">
      <formula>O18&gt;0</formula>
    </cfRule>
  </conditionalFormatting>
  <conditionalFormatting sqref="M24 I24 K24 C24 E24 G24">
    <cfRule type="cellIs" dxfId="8015" priority="518" stopIfTrue="1" operator="greaterThan">
      <formula>0</formula>
    </cfRule>
  </conditionalFormatting>
  <conditionalFormatting sqref="N24 D24 F24 H24 J24 L24">
    <cfRule type="expression" dxfId="8014" priority="517" stopIfTrue="1">
      <formula>C24&gt;0</formula>
    </cfRule>
  </conditionalFormatting>
  <conditionalFormatting sqref="O24">
    <cfRule type="expression" dxfId="8013" priority="516" stopIfTrue="1">
      <formula>O18&gt;0</formula>
    </cfRule>
  </conditionalFormatting>
  <conditionalFormatting sqref="P24">
    <cfRule type="expression" dxfId="8012" priority="515">
      <formula>O18&gt;0</formula>
    </cfRule>
  </conditionalFormatting>
  <conditionalFormatting sqref="I21 C21 E21 K21 M21 O21 G21">
    <cfRule type="cellIs" dxfId="8011" priority="514" stopIfTrue="1" operator="greaterThan">
      <formula>0</formula>
    </cfRule>
  </conditionalFormatting>
  <conditionalFormatting sqref="H21 D21 J21 L21 N21 P21 F21">
    <cfRule type="expression" dxfId="8010" priority="513" stopIfTrue="1">
      <formula>C21&gt;0</formula>
    </cfRule>
  </conditionalFormatting>
  <conditionalFormatting sqref="D23 F23 H23 J23 L23 N23 P23">
    <cfRule type="expression" dxfId="8009" priority="512" stopIfTrue="1">
      <formula>C21&gt;0</formula>
    </cfRule>
  </conditionalFormatting>
  <conditionalFormatting sqref="C22">
    <cfRule type="expression" dxfId="8008" priority="511">
      <formula>C21&gt;0</formula>
    </cfRule>
  </conditionalFormatting>
  <conditionalFormatting sqref="D22">
    <cfRule type="expression" dxfId="8007" priority="510">
      <formula>C21&gt;0</formula>
    </cfRule>
  </conditionalFormatting>
  <conditionalFormatting sqref="I23">
    <cfRule type="expression" dxfId="8006" priority="509">
      <formula>"i11&gt;0"</formula>
    </cfRule>
  </conditionalFormatting>
  <conditionalFormatting sqref="O23">
    <cfRule type="expression" dxfId="8005" priority="508">
      <formula>"o11&gt;0"</formula>
    </cfRule>
  </conditionalFormatting>
  <conditionalFormatting sqref="E22">
    <cfRule type="expression" dxfId="8004" priority="507">
      <formula>E21&gt;0</formula>
    </cfRule>
  </conditionalFormatting>
  <conditionalFormatting sqref="F22">
    <cfRule type="expression" dxfId="8003" priority="506">
      <formula>E21&gt;0</formula>
    </cfRule>
  </conditionalFormatting>
  <conditionalFormatting sqref="E23">
    <cfRule type="expression" dxfId="8002" priority="505">
      <formula>E21&gt;0</formula>
    </cfRule>
  </conditionalFormatting>
  <conditionalFormatting sqref="G22 I22 K22 M22 O22">
    <cfRule type="expression" dxfId="8001" priority="504">
      <formula>G21&gt;0</formula>
    </cfRule>
  </conditionalFormatting>
  <conditionalFormatting sqref="H22 J22 L22 N22 P22">
    <cfRule type="expression" dxfId="8000" priority="503">
      <formula>G21&gt;0</formula>
    </cfRule>
  </conditionalFormatting>
  <conditionalFormatting sqref="C23 G23 I23 K23 M23 O23">
    <cfRule type="expression" dxfId="7999" priority="502">
      <formula>C21&gt;0</formula>
    </cfRule>
  </conditionalFormatting>
  <conditionalFormatting sqref="O24">
    <cfRule type="expression" dxfId="7998" priority="501" stopIfTrue="1">
      <formula>O18&gt;0</formula>
    </cfRule>
  </conditionalFormatting>
  <conditionalFormatting sqref="P24">
    <cfRule type="expression" dxfId="7997" priority="500">
      <formula>O18&gt;0</formula>
    </cfRule>
  </conditionalFormatting>
  <conditionalFormatting sqref="M14 I14 K14 G14">
    <cfRule type="cellIs" dxfId="7996" priority="499" stopIfTrue="1" operator="greaterThan">
      <formula>0</formula>
    </cfRule>
  </conditionalFormatting>
  <conditionalFormatting sqref="N14 F14 H14 J14 L14">
    <cfRule type="expression" dxfId="7995" priority="498" stopIfTrue="1">
      <formula>E14&gt;0</formula>
    </cfRule>
  </conditionalFormatting>
  <conditionalFormatting sqref="O14">
    <cfRule type="expression" dxfId="7994" priority="497" stopIfTrue="1">
      <formula>O8&gt;0</formula>
    </cfRule>
  </conditionalFormatting>
  <conditionalFormatting sqref="P14">
    <cfRule type="expression" dxfId="7993" priority="496">
      <formula>O8&gt;0</formula>
    </cfRule>
  </conditionalFormatting>
  <conditionalFormatting sqref="M14 I14 K14 C14 E14 G14">
    <cfRule type="cellIs" dxfId="7992" priority="495" stopIfTrue="1" operator="greaterThan">
      <formula>0</formula>
    </cfRule>
  </conditionalFormatting>
  <conditionalFormatting sqref="N14 D14 F14 H14 J14 L14">
    <cfRule type="expression" dxfId="7991" priority="494" stopIfTrue="1">
      <formula>C14&gt;0</formula>
    </cfRule>
  </conditionalFormatting>
  <conditionalFormatting sqref="O14">
    <cfRule type="expression" dxfId="7990" priority="493" stopIfTrue="1">
      <formula>O8&gt;0</formula>
    </cfRule>
  </conditionalFormatting>
  <conditionalFormatting sqref="P14">
    <cfRule type="expression" dxfId="7989" priority="492">
      <formula>O8&gt;0</formula>
    </cfRule>
  </conditionalFormatting>
  <conditionalFormatting sqref="I11 C11 E11 K11 M11 O11 G11">
    <cfRule type="cellIs" dxfId="7988" priority="491" stopIfTrue="1" operator="greaterThan">
      <formula>0</formula>
    </cfRule>
  </conditionalFormatting>
  <conditionalFormatting sqref="H11 D11 J11 L11 N11 P11 F11">
    <cfRule type="expression" dxfId="7987" priority="490" stopIfTrue="1">
      <formula>C11&gt;0</formula>
    </cfRule>
  </conditionalFormatting>
  <conditionalFormatting sqref="D13 F13 H13 J13 L13 N13 P13">
    <cfRule type="expression" dxfId="7986" priority="489" stopIfTrue="1">
      <formula>C11&gt;0</formula>
    </cfRule>
  </conditionalFormatting>
  <conditionalFormatting sqref="C12">
    <cfRule type="expression" dxfId="7985" priority="488">
      <formula>C11&gt;0</formula>
    </cfRule>
  </conditionalFormatting>
  <conditionalFormatting sqref="D12">
    <cfRule type="expression" dxfId="7984" priority="487">
      <formula>C11&gt;0</formula>
    </cfRule>
  </conditionalFormatting>
  <conditionalFormatting sqref="I13">
    <cfRule type="expression" dxfId="7983" priority="486">
      <formula>"i11&gt;0"</formula>
    </cfRule>
  </conditionalFormatting>
  <conditionalFormatting sqref="O13">
    <cfRule type="expression" dxfId="7982" priority="485">
      <formula>"o11&gt;0"</formula>
    </cfRule>
  </conditionalFormatting>
  <conditionalFormatting sqref="E12">
    <cfRule type="expression" dxfId="7981" priority="484">
      <formula>E11&gt;0</formula>
    </cfRule>
  </conditionalFormatting>
  <conditionalFormatting sqref="F12">
    <cfRule type="expression" dxfId="7980" priority="483">
      <formula>E11&gt;0</formula>
    </cfRule>
  </conditionalFormatting>
  <conditionalFormatting sqref="E13">
    <cfRule type="expression" dxfId="7979" priority="482">
      <formula>E11&gt;0</formula>
    </cfRule>
  </conditionalFormatting>
  <conditionalFormatting sqref="G12 I12 K12 M12 O12">
    <cfRule type="expression" dxfId="7978" priority="481">
      <formula>G11&gt;0</formula>
    </cfRule>
  </conditionalFormatting>
  <conditionalFormatting sqref="H12 J12 L12 N12 P12">
    <cfRule type="expression" dxfId="7977" priority="480">
      <formula>G11&gt;0</formula>
    </cfRule>
  </conditionalFormatting>
  <conditionalFormatting sqref="C13 G13 I13 K13 M13 O13">
    <cfRule type="expression" dxfId="7976" priority="479">
      <formula>C11&gt;0</formula>
    </cfRule>
  </conditionalFormatting>
  <conditionalFormatting sqref="O14">
    <cfRule type="expression" dxfId="7975" priority="478" stopIfTrue="1">
      <formula>O8&gt;0</formula>
    </cfRule>
  </conditionalFormatting>
  <conditionalFormatting sqref="P14">
    <cfRule type="expression" dxfId="7974" priority="477">
      <formula>O8&gt;0</formula>
    </cfRule>
  </conditionalFormatting>
  <conditionalFormatting sqref="M164 C164 E164 G164 I164 K164">
    <cfRule type="cellIs" dxfId="7973" priority="476" stopIfTrue="1" operator="greaterThan">
      <formula>0</formula>
    </cfRule>
  </conditionalFormatting>
  <conditionalFormatting sqref="N164 D164 F164 H164 J164 L164">
    <cfRule type="expression" dxfId="7972" priority="475" stopIfTrue="1">
      <formula>C164&gt;0</formula>
    </cfRule>
  </conditionalFormatting>
  <conditionalFormatting sqref="O164">
    <cfRule type="expression" dxfId="7971" priority="474" stopIfTrue="1">
      <formula>O158&gt;0</formula>
    </cfRule>
  </conditionalFormatting>
  <conditionalFormatting sqref="P164">
    <cfRule type="expression" dxfId="7970" priority="473">
      <formula>O158&gt;0</formula>
    </cfRule>
  </conditionalFormatting>
  <conditionalFormatting sqref="O164">
    <cfRule type="expression" dxfId="7969" priority="472" stopIfTrue="1">
      <formula>O158&gt;0</formula>
    </cfRule>
  </conditionalFormatting>
  <conditionalFormatting sqref="I161 C161 E161 K161 M161 O161 G161">
    <cfRule type="cellIs" dxfId="7968" priority="471" stopIfTrue="1" operator="greaterThan">
      <formula>0</formula>
    </cfRule>
  </conditionalFormatting>
  <conditionalFormatting sqref="H161 D161 J161 L161 N161 P161 F161">
    <cfRule type="expression" dxfId="7967" priority="470" stopIfTrue="1">
      <formula>C161&gt;0</formula>
    </cfRule>
  </conditionalFormatting>
  <conditionalFormatting sqref="D163 F163 H163 J163 L163 N163 P163">
    <cfRule type="expression" dxfId="7966" priority="469" stopIfTrue="1">
      <formula>C161&gt;0</formula>
    </cfRule>
  </conditionalFormatting>
  <conditionalFormatting sqref="C162">
    <cfRule type="expression" dxfId="7965" priority="468">
      <formula>C161&gt;0</formula>
    </cfRule>
  </conditionalFormatting>
  <conditionalFormatting sqref="D162">
    <cfRule type="expression" dxfId="7964" priority="467">
      <formula>C161&gt;0</formula>
    </cfRule>
  </conditionalFormatting>
  <conditionalFormatting sqref="I163">
    <cfRule type="expression" dxfId="7963" priority="466">
      <formula>"i11&gt;0"</formula>
    </cfRule>
  </conditionalFormatting>
  <conditionalFormatting sqref="O163">
    <cfRule type="expression" dxfId="7962" priority="465">
      <formula>"o11&gt;0"</formula>
    </cfRule>
  </conditionalFormatting>
  <conditionalFormatting sqref="E162">
    <cfRule type="expression" dxfId="7961" priority="464">
      <formula>E161&gt;0</formula>
    </cfRule>
  </conditionalFormatting>
  <conditionalFormatting sqref="F162">
    <cfRule type="expression" dxfId="7960" priority="463">
      <formula>E161&gt;0</formula>
    </cfRule>
  </conditionalFormatting>
  <conditionalFormatting sqref="E163">
    <cfRule type="expression" dxfId="7959" priority="462">
      <formula>E161&gt;0</formula>
    </cfRule>
  </conditionalFormatting>
  <conditionalFormatting sqref="G162 I162 K162 M162 O162">
    <cfRule type="expression" dxfId="7958" priority="461">
      <formula>G161&gt;0</formula>
    </cfRule>
  </conditionalFormatting>
  <conditionalFormatting sqref="H162 J162 L162 N162 P162">
    <cfRule type="expression" dxfId="7957" priority="460">
      <formula>G161&gt;0</formula>
    </cfRule>
  </conditionalFormatting>
  <conditionalFormatting sqref="C163 G163 I163 K163 M163 O163">
    <cfRule type="expression" dxfId="7956" priority="459">
      <formula>C161&gt;0</formula>
    </cfRule>
  </conditionalFormatting>
  <conditionalFormatting sqref="O164">
    <cfRule type="expression" dxfId="7955" priority="458" stopIfTrue="1">
      <formula>O158&gt;0</formula>
    </cfRule>
  </conditionalFormatting>
  <conditionalFormatting sqref="P164">
    <cfRule type="expression" dxfId="7954" priority="457">
      <formula>O158&gt;0</formula>
    </cfRule>
  </conditionalFormatting>
  <conditionalFormatting sqref="M164 I164 K164 G164">
    <cfRule type="cellIs" dxfId="7953" priority="456" stopIfTrue="1" operator="greaterThan">
      <formula>0</formula>
    </cfRule>
  </conditionalFormatting>
  <conditionalFormatting sqref="N164 F164 H164 J164 L164">
    <cfRule type="expression" dxfId="7952" priority="455" stopIfTrue="1">
      <formula>E164&gt;0</formula>
    </cfRule>
  </conditionalFormatting>
  <conditionalFormatting sqref="O164">
    <cfRule type="expression" dxfId="7951" priority="454" stopIfTrue="1">
      <formula>O158&gt;0</formula>
    </cfRule>
  </conditionalFormatting>
  <conditionalFormatting sqref="P164">
    <cfRule type="expression" dxfId="7950" priority="453">
      <formula>O158&gt;0</formula>
    </cfRule>
  </conditionalFormatting>
  <conditionalFormatting sqref="M164 I164 K164 C164 E164 G164">
    <cfRule type="cellIs" dxfId="7949" priority="452" stopIfTrue="1" operator="greaterThan">
      <formula>0</formula>
    </cfRule>
  </conditionalFormatting>
  <conditionalFormatting sqref="N164 D164 F164 H164 J164 L164">
    <cfRule type="expression" dxfId="7948" priority="451" stopIfTrue="1">
      <formula>C164&gt;0</formula>
    </cfRule>
  </conditionalFormatting>
  <conditionalFormatting sqref="O164">
    <cfRule type="expression" dxfId="7947" priority="450" stopIfTrue="1">
      <formula>O158&gt;0</formula>
    </cfRule>
  </conditionalFormatting>
  <conditionalFormatting sqref="P164">
    <cfRule type="expression" dxfId="7946" priority="449">
      <formula>O158&gt;0</formula>
    </cfRule>
  </conditionalFormatting>
  <conditionalFormatting sqref="I161 C161 E161 K161 M161 O161 G161">
    <cfRule type="cellIs" dxfId="7945" priority="448" stopIfTrue="1" operator="greaterThan">
      <formula>0</formula>
    </cfRule>
  </conditionalFormatting>
  <conditionalFormatting sqref="H161 D161 J161 L161 N161 P161 F161">
    <cfRule type="expression" dxfId="7944" priority="447" stopIfTrue="1">
      <formula>C161&gt;0</formula>
    </cfRule>
  </conditionalFormatting>
  <conditionalFormatting sqref="D163 F163 H163 J163 L163 N163 P163">
    <cfRule type="expression" dxfId="7943" priority="446" stopIfTrue="1">
      <formula>C161&gt;0</formula>
    </cfRule>
  </conditionalFormatting>
  <conditionalFormatting sqref="C162">
    <cfRule type="expression" dxfId="7942" priority="445">
      <formula>C161&gt;0</formula>
    </cfRule>
  </conditionalFormatting>
  <conditionalFormatting sqref="D162">
    <cfRule type="expression" dxfId="7941" priority="444">
      <formula>C161&gt;0</formula>
    </cfRule>
  </conditionalFormatting>
  <conditionalFormatting sqref="I163">
    <cfRule type="expression" dxfId="7940" priority="443">
      <formula>"i11&gt;0"</formula>
    </cfRule>
  </conditionalFormatting>
  <conditionalFormatting sqref="O163">
    <cfRule type="expression" dxfId="7939" priority="442">
      <formula>"o11&gt;0"</formula>
    </cfRule>
  </conditionalFormatting>
  <conditionalFormatting sqref="E162">
    <cfRule type="expression" dxfId="7938" priority="441">
      <formula>E161&gt;0</formula>
    </cfRule>
  </conditionalFormatting>
  <conditionalFormatting sqref="F162">
    <cfRule type="expression" dxfId="7937" priority="440">
      <formula>E161&gt;0</formula>
    </cfRule>
  </conditionalFormatting>
  <conditionalFormatting sqref="E163">
    <cfRule type="expression" dxfId="7936" priority="439">
      <formula>E161&gt;0</formula>
    </cfRule>
  </conditionalFormatting>
  <conditionalFormatting sqref="G162 I162 K162 M162 O162">
    <cfRule type="expression" dxfId="7935" priority="438">
      <formula>G161&gt;0</formula>
    </cfRule>
  </conditionalFormatting>
  <conditionalFormatting sqref="H162 J162 L162 N162 P162">
    <cfRule type="expression" dxfId="7934" priority="437">
      <formula>G161&gt;0</formula>
    </cfRule>
  </conditionalFormatting>
  <conditionalFormatting sqref="C163 G163 I163 K163 M163 O163">
    <cfRule type="expression" dxfId="7933" priority="436">
      <formula>C161&gt;0</formula>
    </cfRule>
  </conditionalFormatting>
  <conditionalFormatting sqref="O164">
    <cfRule type="expression" dxfId="7932" priority="435" stopIfTrue="1">
      <formula>O158&gt;0</formula>
    </cfRule>
  </conditionalFormatting>
  <conditionalFormatting sqref="P164">
    <cfRule type="expression" dxfId="7931" priority="434">
      <formula>O158&gt;0</formula>
    </cfRule>
  </conditionalFormatting>
  <conditionalFormatting sqref="M174 C174 E174 G174 I174 K174">
    <cfRule type="cellIs" dxfId="7930" priority="433" stopIfTrue="1" operator="greaterThan">
      <formula>0</formula>
    </cfRule>
  </conditionalFormatting>
  <conditionalFormatting sqref="N174 D174 F174 H174 J174 L174">
    <cfRule type="expression" dxfId="7929" priority="432" stopIfTrue="1">
      <formula>C174&gt;0</formula>
    </cfRule>
  </conditionalFormatting>
  <conditionalFormatting sqref="O174">
    <cfRule type="expression" dxfId="7928" priority="431" stopIfTrue="1">
      <formula>O168&gt;0</formula>
    </cfRule>
  </conditionalFormatting>
  <conditionalFormatting sqref="P174">
    <cfRule type="expression" dxfId="7927" priority="430">
      <formula>O168&gt;0</formula>
    </cfRule>
  </conditionalFormatting>
  <conditionalFormatting sqref="O174">
    <cfRule type="expression" dxfId="7926" priority="429" stopIfTrue="1">
      <formula>O168&gt;0</formula>
    </cfRule>
  </conditionalFormatting>
  <conditionalFormatting sqref="I171 C171 E171 K171 M171 O171 G171">
    <cfRule type="cellIs" dxfId="7925" priority="428" stopIfTrue="1" operator="greaterThan">
      <formula>0</formula>
    </cfRule>
  </conditionalFormatting>
  <conditionalFormatting sqref="H171 D171 J171 L171 N171 P171 F171">
    <cfRule type="expression" dxfId="7924" priority="427" stopIfTrue="1">
      <formula>C171&gt;0</formula>
    </cfRule>
  </conditionalFormatting>
  <conditionalFormatting sqref="D173 F173 H173 J173 L173 N173 P173">
    <cfRule type="expression" dxfId="7923" priority="426" stopIfTrue="1">
      <formula>C171&gt;0</formula>
    </cfRule>
  </conditionalFormatting>
  <conditionalFormatting sqref="C172">
    <cfRule type="expression" dxfId="7922" priority="425">
      <formula>C171&gt;0</formula>
    </cfRule>
  </conditionalFormatting>
  <conditionalFormatting sqref="D172">
    <cfRule type="expression" dxfId="7921" priority="424">
      <formula>C171&gt;0</formula>
    </cfRule>
  </conditionalFormatting>
  <conditionalFormatting sqref="I173">
    <cfRule type="expression" dxfId="7920" priority="423">
      <formula>"i11&gt;0"</formula>
    </cfRule>
  </conditionalFormatting>
  <conditionalFormatting sqref="O173">
    <cfRule type="expression" dxfId="7919" priority="422">
      <formula>"o11&gt;0"</formula>
    </cfRule>
  </conditionalFormatting>
  <conditionalFormatting sqref="E172">
    <cfRule type="expression" dxfId="7918" priority="421">
      <formula>E171&gt;0</formula>
    </cfRule>
  </conditionalFormatting>
  <conditionalFormatting sqref="F172">
    <cfRule type="expression" dxfId="7917" priority="420">
      <formula>E171&gt;0</formula>
    </cfRule>
  </conditionalFormatting>
  <conditionalFormatting sqref="E173">
    <cfRule type="expression" dxfId="7916" priority="419">
      <formula>E171&gt;0</formula>
    </cfRule>
  </conditionalFormatting>
  <conditionalFormatting sqref="G172 I172 K172 M172 O172">
    <cfRule type="expression" dxfId="7915" priority="418">
      <formula>G171&gt;0</formula>
    </cfRule>
  </conditionalFormatting>
  <conditionalFormatting sqref="H172 J172 L172 N172 P172">
    <cfRule type="expression" dxfId="7914" priority="417">
      <formula>G171&gt;0</formula>
    </cfRule>
  </conditionalFormatting>
  <conditionalFormatting sqref="C173 G173 I173 K173 M173 O173">
    <cfRule type="expression" dxfId="7913" priority="416">
      <formula>C171&gt;0</formula>
    </cfRule>
  </conditionalFormatting>
  <conditionalFormatting sqref="O174">
    <cfRule type="expression" dxfId="7912" priority="415" stopIfTrue="1">
      <formula>O168&gt;0</formula>
    </cfRule>
  </conditionalFormatting>
  <conditionalFormatting sqref="P174">
    <cfRule type="expression" dxfId="7911" priority="414">
      <formula>O168&gt;0</formula>
    </cfRule>
  </conditionalFormatting>
  <conditionalFormatting sqref="M174 I174 K174 G174">
    <cfRule type="cellIs" dxfId="7910" priority="413" stopIfTrue="1" operator="greaterThan">
      <formula>0</formula>
    </cfRule>
  </conditionalFormatting>
  <conditionalFormatting sqref="N174 F174 H174 J174 L174">
    <cfRule type="expression" dxfId="7909" priority="412" stopIfTrue="1">
      <formula>E174&gt;0</formula>
    </cfRule>
  </conditionalFormatting>
  <conditionalFormatting sqref="O174">
    <cfRule type="expression" dxfId="7908" priority="411" stopIfTrue="1">
      <formula>O168&gt;0</formula>
    </cfRule>
  </conditionalFormatting>
  <conditionalFormatting sqref="P174">
    <cfRule type="expression" dxfId="7907" priority="410">
      <formula>O168&gt;0</formula>
    </cfRule>
  </conditionalFormatting>
  <conditionalFormatting sqref="M174 I174 K174 C174 E174 G174">
    <cfRule type="cellIs" dxfId="7906" priority="409" stopIfTrue="1" operator="greaterThan">
      <formula>0</formula>
    </cfRule>
  </conditionalFormatting>
  <conditionalFormatting sqref="N174 D174 F174 H174 J174 L174">
    <cfRule type="expression" dxfId="7905" priority="408" stopIfTrue="1">
      <formula>C174&gt;0</formula>
    </cfRule>
  </conditionalFormatting>
  <conditionalFormatting sqref="O174">
    <cfRule type="expression" dxfId="7904" priority="407" stopIfTrue="1">
      <formula>O168&gt;0</formula>
    </cfRule>
  </conditionalFormatting>
  <conditionalFormatting sqref="P174">
    <cfRule type="expression" dxfId="7903" priority="406">
      <formula>O168&gt;0</formula>
    </cfRule>
  </conditionalFormatting>
  <conditionalFormatting sqref="I171 C171 E171 K171 M171 O171 G171">
    <cfRule type="cellIs" dxfId="7902" priority="405" stopIfTrue="1" operator="greaterThan">
      <formula>0</formula>
    </cfRule>
  </conditionalFormatting>
  <conditionalFormatting sqref="H171 D171 J171 L171 N171 P171 F171">
    <cfRule type="expression" dxfId="7901" priority="404" stopIfTrue="1">
      <formula>C171&gt;0</formula>
    </cfRule>
  </conditionalFormatting>
  <conditionalFormatting sqref="D173 F173 H173 J173 L173 N173 P173">
    <cfRule type="expression" dxfId="7900" priority="403" stopIfTrue="1">
      <formula>C171&gt;0</formula>
    </cfRule>
  </conditionalFormatting>
  <conditionalFormatting sqref="C172">
    <cfRule type="expression" dxfId="7899" priority="402">
      <formula>C171&gt;0</formula>
    </cfRule>
  </conditionalFormatting>
  <conditionalFormatting sqref="D172">
    <cfRule type="expression" dxfId="7898" priority="401">
      <formula>C171&gt;0</formula>
    </cfRule>
  </conditionalFormatting>
  <conditionalFormatting sqref="I173">
    <cfRule type="expression" dxfId="7897" priority="400">
      <formula>"i11&gt;0"</formula>
    </cfRule>
  </conditionalFormatting>
  <conditionalFormatting sqref="O173">
    <cfRule type="expression" dxfId="7896" priority="399">
      <formula>"o11&gt;0"</formula>
    </cfRule>
  </conditionalFormatting>
  <conditionalFormatting sqref="E172">
    <cfRule type="expression" dxfId="7895" priority="398">
      <formula>E171&gt;0</formula>
    </cfRule>
  </conditionalFormatting>
  <conditionalFormatting sqref="F172">
    <cfRule type="expression" dxfId="7894" priority="397">
      <formula>E171&gt;0</formula>
    </cfRule>
  </conditionalFormatting>
  <conditionalFormatting sqref="E173">
    <cfRule type="expression" dxfId="7893" priority="396">
      <formula>E171&gt;0</formula>
    </cfRule>
  </conditionalFormatting>
  <conditionalFormatting sqref="G172 I172 K172 M172 O172">
    <cfRule type="expression" dxfId="7892" priority="395">
      <formula>G171&gt;0</formula>
    </cfRule>
  </conditionalFormatting>
  <conditionalFormatting sqref="H172 J172 L172 N172 P172">
    <cfRule type="expression" dxfId="7891" priority="394">
      <formula>G171&gt;0</formula>
    </cfRule>
  </conditionalFormatting>
  <conditionalFormatting sqref="C173 G173 I173 K173 M173 O173">
    <cfRule type="expression" dxfId="7890" priority="393">
      <formula>C171&gt;0</formula>
    </cfRule>
  </conditionalFormatting>
  <conditionalFormatting sqref="O174">
    <cfRule type="expression" dxfId="7889" priority="392" stopIfTrue="1">
      <formula>O168&gt;0</formula>
    </cfRule>
  </conditionalFormatting>
  <conditionalFormatting sqref="P174">
    <cfRule type="expression" dxfId="7888" priority="391">
      <formula>O168&gt;0</formula>
    </cfRule>
  </conditionalFormatting>
  <conditionalFormatting sqref="P14">
    <cfRule type="expression" dxfId="7887" priority="390">
      <formula>O8&gt;0</formula>
    </cfRule>
  </conditionalFormatting>
  <conditionalFormatting sqref="P14">
    <cfRule type="expression" dxfId="7886" priority="389">
      <formula>O8&gt;0</formula>
    </cfRule>
  </conditionalFormatting>
  <conditionalFormatting sqref="P14">
    <cfRule type="expression" dxfId="7885" priority="388">
      <formula>O8&gt;0</formula>
    </cfRule>
  </conditionalFormatting>
  <conditionalFormatting sqref="P14">
    <cfRule type="expression" dxfId="7884" priority="387">
      <formula>O8&gt;0</formula>
    </cfRule>
  </conditionalFormatting>
  <conditionalFormatting sqref="P14">
    <cfRule type="expression" dxfId="7883" priority="386">
      <formula>O8&gt;0</formula>
    </cfRule>
  </conditionalFormatting>
  <conditionalFormatting sqref="P24">
    <cfRule type="expression" dxfId="7882" priority="385">
      <formula>O18&gt;0</formula>
    </cfRule>
  </conditionalFormatting>
  <conditionalFormatting sqref="P24">
    <cfRule type="expression" dxfId="7881" priority="384">
      <formula>O18&gt;0</formula>
    </cfRule>
  </conditionalFormatting>
  <conditionalFormatting sqref="P24">
    <cfRule type="expression" dxfId="7880" priority="383">
      <formula>O18&gt;0</formula>
    </cfRule>
  </conditionalFormatting>
  <conditionalFormatting sqref="P24">
    <cfRule type="expression" dxfId="7879" priority="382">
      <formula>O18&gt;0</formula>
    </cfRule>
  </conditionalFormatting>
  <conditionalFormatting sqref="P24">
    <cfRule type="expression" dxfId="7878" priority="381">
      <formula>O18&gt;0</formula>
    </cfRule>
  </conditionalFormatting>
  <conditionalFormatting sqref="P24">
    <cfRule type="expression" dxfId="7877" priority="380">
      <formula>O18&gt;0</formula>
    </cfRule>
  </conditionalFormatting>
  <conditionalFormatting sqref="P24">
    <cfRule type="expression" dxfId="7876" priority="379">
      <formula>O18&gt;0</formula>
    </cfRule>
  </conditionalFormatting>
  <conditionalFormatting sqref="P24">
    <cfRule type="expression" dxfId="7875" priority="378">
      <formula>O18&gt;0</formula>
    </cfRule>
  </conditionalFormatting>
  <conditionalFormatting sqref="P24">
    <cfRule type="expression" dxfId="7874" priority="377">
      <formula>O18&gt;0</formula>
    </cfRule>
  </conditionalFormatting>
  <conditionalFormatting sqref="P34">
    <cfRule type="expression" dxfId="7873" priority="376">
      <formula>O28&gt;0</formula>
    </cfRule>
  </conditionalFormatting>
  <conditionalFormatting sqref="P34">
    <cfRule type="expression" dxfId="7872" priority="375">
      <formula>O28&gt;0</formula>
    </cfRule>
  </conditionalFormatting>
  <conditionalFormatting sqref="P34">
    <cfRule type="expression" dxfId="7871" priority="374">
      <formula>O28&gt;0</formula>
    </cfRule>
  </conditionalFormatting>
  <conditionalFormatting sqref="P34">
    <cfRule type="expression" dxfId="7870" priority="373">
      <formula>O28&gt;0</formula>
    </cfRule>
  </conditionalFormatting>
  <conditionalFormatting sqref="P34">
    <cfRule type="expression" dxfId="7869" priority="372">
      <formula>O28&gt;0</formula>
    </cfRule>
  </conditionalFormatting>
  <conditionalFormatting sqref="P34">
    <cfRule type="expression" dxfId="7868" priority="371">
      <formula>O28&gt;0</formula>
    </cfRule>
  </conditionalFormatting>
  <conditionalFormatting sqref="P34">
    <cfRule type="expression" dxfId="7867" priority="370">
      <formula>O28&gt;0</formula>
    </cfRule>
  </conditionalFormatting>
  <conditionalFormatting sqref="P34">
    <cfRule type="expression" dxfId="7866" priority="369">
      <formula>O28&gt;0</formula>
    </cfRule>
  </conditionalFormatting>
  <conditionalFormatting sqref="P34">
    <cfRule type="expression" dxfId="7865" priority="368">
      <formula>O28&gt;0</formula>
    </cfRule>
  </conditionalFormatting>
  <conditionalFormatting sqref="P44">
    <cfRule type="expression" dxfId="7864" priority="367">
      <formula>O38&gt;0</formula>
    </cfRule>
  </conditionalFormatting>
  <conditionalFormatting sqref="P44">
    <cfRule type="expression" dxfId="7863" priority="366">
      <formula>O38&gt;0</formula>
    </cfRule>
  </conditionalFormatting>
  <conditionalFormatting sqref="P44">
    <cfRule type="expression" dxfId="7862" priority="365">
      <formula>O38&gt;0</formula>
    </cfRule>
  </conditionalFormatting>
  <conditionalFormatting sqref="P44">
    <cfRule type="expression" dxfId="7861" priority="364">
      <formula>O38&gt;0</formula>
    </cfRule>
  </conditionalFormatting>
  <conditionalFormatting sqref="P44">
    <cfRule type="expression" dxfId="7860" priority="363">
      <formula>O38&gt;0</formula>
    </cfRule>
  </conditionalFormatting>
  <conditionalFormatting sqref="P44">
    <cfRule type="expression" dxfId="7859" priority="362">
      <formula>O38&gt;0</formula>
    </cfRule>
  </conditionalFormatting>
  <conditionalFormatting sqref="P44">
    <cfRule type="expression" dxfId="7858" priority="361">
      <formula>O38&gt;0</formula>
    </cfRule>
  </conditionalFormatting>
  <conditionalFormatting sqref="P44">
    <cfRule type="expression" dxfId="7857" priority="360">
      <formula>O38&gt;0</formula>
    </cfRule>
  </conditionalFormatting>
  <conditionalFormatting sqref="P44">
    <cfRule type="expression" dxfId="7856" priority="359">
      <formula>O38&gt;0</formula>
    </cfRule>
  </conditionalFormatting>
  <conditionalFormatting sqref="P54">
    <cfRule type="expression" dxfId="7855" priority="358">
      <formula>O48&gt;0</formula>
    </cfRule>
  </conditionalFormatting>
  <conditionalFormatting sqref="P54">
    <cfRule type="expression" dxfId="7854" priority="357">
      <formula>O48&gt;0</formula>
    </cfRule>
  </conditionalFormatting>
  <conditionalFormatting sqref="P54">
    <cfRule type="expression" dxfId="7853" priority="356">
      <formula>O48&gt;0</formula>
    </cfRule>
  </conditionalFormatting>
  <conditionalFormatting sqref="P54">
    <cfRule type="expression" dxfId="7852" priority="355">
      <formula>O48&gt;0</formula>
    </cfRule>
  </conditionalFormatting>
  <conditionalFormatting sqref="P54">
    <cfRule type="expression" dxfId="7851" priority="354">
      <formula>O48&gt;0</formula>
    </cfRule>
  </conditionalFormatting>
  <conditionalFormatting sqref="P54">
    <cfRule type="expression" dxfId="7850" priority="353">
      <formula>O48&gt;0</formula>
    </cfRule>
  </conditionalFormatting>
  <conditionalFormatting sqref="P54">
    <cfRule type="expression" dxfId="7849" priority="352">
      <formula>O48&gt;0</formula>
    </cfRule>
  </conditionalFormatting>
  <conditionalFormatting sqref="P54">
    <cfRule type="expression" dxfId="7848" priority="351">
      <formula>O48&gt;0</formula>
    </cfRule>
  </conditionalFormatting>
  <conditionalFormatting sqref="P54">
    <cfRule type="expression" dxfId="7847" priority="350">
      <formula>O48&gt;0</formula>
    </cfRule>
  </conditionalFormatting>
  <conditionalFormatting sqref="P64">
    <cfRule type="expression" dxfId="7846" priority="349">
      <formula>O58&gt;0</formula>
    </cfRule>
  </conditionalFormatting>
  <conditionalFormatting sqref="P64">
    <cfRule type="expression" dxfId="7845" priority="348">
      <formula>O58&gt;0</formula>
    </cfRule>
  </conditionalFormatting>
  <conditionalFormatting sqref="P64">
    <cfRule type="expression" dxfId="7844" priority="347">
      <formula>O58&gt;0</formula>
    </cfRule>
  </conditionalFormatting>
  <conditionalFormatting sqref="P64">
    <cfRule type="expression" dxfId="7843" priority="346">
      <formula>O58&gt;0</formula>
    </cfRule>
  </conditionalFormatting>
  <conditionalFormatting sqref="P64">
    <cfRule type="expression" dxfId="7842" priority="345">
      <formula>O58&gt;0</formula>
    </cfRule>
  </conditionalFormatting>
  <conditionalFormatting sqref="P64">
    <cfRule type="expression" dxfId="7841" priority="344">
      <formula>O58&gt;0</formula>
    </cfRule>
  </conditionalFormatting>
  <conditionalFormatting sqref="P64">
    <cfRule type="expression" dxfId="7840" priority="343">
      <formula>O58&gt;0</formula>
    </cfRule>
  </conditionalFormatting>
  <conditionalFormatting sqref="P64">
    <cfRule type="expression" dxfId="7839" priority="342">
      <formula>O58&gt;0</formula>
    </cfRule>
  </conditionalFormatting>
  <conditionalFormatting sqref="P64">
    <cfRule type="expression" dxfId="7838" priority="341">
      <formula>O58&gt;0</formula>
    </cfRule>
  </conditionalFormatting>
  <conditionalFormatting sqref="P74">
    <cfRule type="expression" dxfId="7837" priority="340">
      <formula>O68&gt;0</formula>
    </cfRule>
  </conditionalFormatting>
  <conditionalFormatting sqref="P74">
    <cfRule type="expression" dxfId="7836" priority="339">
      <formula>O68&gt;0</formula>
    </cfRule>
  </conditionalFormatting>
  <conditionalFormatting sqref="P74">
    <cfRule type="expression" dxfId="7835" priority="338">
      <formula>O68&gt;0</formula>
    </cfRule>
  </conditionalFormatting>
  <conditionalFormatting sqref="P74">
    <cfRule type="expression" dxfId="7834" priority="337">
      <formula>O68&gt;0</formula>
    </cfRule>
  </conditionalFormatting>
  <conditionalFormatting sqref="P74">
    <cfRule type="expression" dxfId="7833" priority="336">
      <formula>O68&gt;0</formula>
    </cfRule>
  </conditionalFormatting>
  <conditionalFormatting sqref="P74">
    <cfRule type="expression" dxfId="7832" priority="335">
      <formula>O68&gt;0</formula>
    </cfRule>
  </conditionalFormatting>
  <conditionalFormatting sqref="P74">
    <cfRule type="expression" dxfId="7831" priority="334">
      <formula>O68&gt;0</formula>
    </cfRule>
  </conditionalFormatting>
  <conditionalFormatting sqref="P74">
    <cfRule type="expression" dxfId="7830" priority="333">
      <formula>O68&gt;0</formula>
    </cfRule>
  </conditionalFormatting>
  <conditionalFormatting sqref="P74">
    <cfRule type="expression" dxfId="7829" priority="332">
      <formula>O68&gt;0</formula>
    </cfRule>
  </conditionalFormatting>
  <conditionalFormatting sqref="P84">
    <cfRule type="expression" dxfId="7828" priority="331">
      <formula>O78&gt;0</formula>
    </cfRule>
  </conditionalFormatting>
  <conditionalFormatting sqref="P84">
    <cfRule type="expression" dxfId="7827" priority="330">
      <formula>O78&gt;0</formula>
    </cfRule>
  </conditionalFormatting>
  <conditionalFormatting sqref="P84">
    <cfRule type="expression" dxfId="7826" priority="329">
      <formula>O78&gt;0</formula>
    </cfRule>
  </conditionalFormatting>
  <conditionalFormatting sqref="P84">
    <cfRule type="expression" dxfId="7825" priority="328">
      <formula>O78&gt;0</formula>
    </cfRule>
  </conditionalFormatting>
  <conditionalFormatting sqref="P84">
    <cfRule type="expression" dxfId="7824" priority="327">
      <formula>O78&gt;0</formula>
    </cfRule>
  </conditionalFormatting>
  <conditionalFormatting sqref="P84">
    <cfRule type="expression" dxfId="7823" priority="326">
      <formula>O78&gt;0</formula>
    </cfRule>
  </conditionalFormatting>
  <conditionalFormatting sqref="P84">
    <cfRule type="expression" dxfId="7822" priority="325">
      <formula>O78&gt;0</formula>
    </cfRule>
  </conditionalFormatting>
  <conditionalFormatting sqref="P84">
    <cfRule type="expression" dxfId="7821" priority="324">
      <formula>O78&gt;0</formula>
    </cfRule>
  </conditionalFormatting>
  <conditionalFormatting sqref="P84">
    <cfRule type="expression" dxfId="7820" priority="323">
      <formula>O78&gt;0</formula>
    </cfRule>
  </conditionalFormatting>
  <conditionalFormatting sqref="P94">
    <cfRule type="expression" dxfId="7819" priority="322">
      <formula>O88&gt;0</formula>
    </cfRule>
  </conditionalFormatting>
  <conditionalFormatting sqref="P94">
    <cfRule type="expression" dxfId="7818" priority="321">
      <formula>O88&gt;0</formula>
    </cfRule>
  </conditionalFormatting>
  <conditionalFormatting sqref="P94">
    <cfRule type="expression" dxfId="7817" priority="320">
      <formula>O88&gt;0</formula>
    </cfRule>
  </conditionalFormatting>
  <conditionalFormatting sqref="P94">
    <cfRule type="expression" dxfId="7816" priority="319">
      <formula>O88&gt;0</formula>
    </cfRule>
  </conditionalFormatting>
  <conditionalFormatting sqref="P94">
    <cfRule type="expression" dxfId="7815" priority="318">
      <formula>O88&gt;0</formula>
    </cfRule>
  </conditionalFormatting>
  <conditionalFormatting sqref="P94">
    <cfRule type="expression" dxfId="7814" priority="317">
      <formula>O88&gt;0</formula>
    </cfRule>
  </conditionalFormatting>
  <conditionalFormatting sqref="P94">
    <cfRule type="expression" dxfId="7813" priority="316">
      <formula>O88&gt;0</formula>
    </cfRule>
  </conditionalFormatting>
  <conditionalFormatting sqref="P94">
    <cfRule type="expression" dxfId="7812" priority="315">
      <formula>O88&gt;0</formula>
    </cfRule>
  </conditionalFormatting>
  <conditionalFormatting sqref="P94">
    <cfRule type="expression" dxfId="7811" priority="314">
      <formula>O88&gt;0</formula>
    </cfRule>
  </conditionalFormatting>
  <conditionalFormatting sqref="P104">
    <cfRule type="expression" dxfId="7810" priority="313">
      <formula>O98&gt;0</formula>
    </cfRule>
  </conditionalFormatting>
  <conditionalFormatting sqref="P104">
    <cfRule type="expression" dxfId="7809" priority="312">
      <formula>O98&gt;0</formula>
    </cfRule>
  </conditionalFormatting>
  <conditionalFormatting sqref="P104">
    <cfRule type="expression" dxfId="7808" priority="311">
      <formula>O98&gt;0</formula>
    </cfRule>
  </conditionalFormatting>
  <conditionalFormatting sqref="P104">
    <cfRule type="expression" dxfId="7807" priority="310">
      <formula>O98&gt;0</formula>
    </cfRule>
  </conditionalFormatting>
  <conditionalFormatting sqref="P104">
    <cfRule type="expression" dxfId="7806" priority="309">
      <formula>O98&gt;0</formula>
    </cfRule>
  </conditionalFormatting>
  <conditionalFormatting sqref="P104">
    <cfRule type="expression" dxfId="7805" priority="308">
      <formula>O98&gt;0</formula>
    </cfRule>
  </conditionalFormatting>
  <conditionalFormatting sqref="P104">
    <cfRule type="expression" dxfId="7804" priority="307">
      <formula>O98&gt;0</formula>
    </cfRule>
  </conditionalFormatting>
  <conditionalFormatting sqref="P104">
    <cfRule type="expression" dxfId="7803" priority="306">
      <formula>O98&gt;0</formula>
    </cfRule>
  </conditionalFormatting>
  <conditionalFormatting sqref="P104">
    <cfRule type="expression" dxfId="7802" priority="305">
      <formula>O98&gt;0</formula>
    </cfRule>
  </conditionalFormatting>
  <conditionalFormatting sqref="P114">
    <cfRule type="expression" dxfId="7801" priority="304">
      <formula>O108&gt;0</formula>
    </cfRule>
  </conditionalFormatting>
  <conditionalFormatting sqref="P114">
    <cfRule type="expression" dxfId="7800" priority="303">
      <formula>O108&gt;0</formula>
    </cfRule>
  </conditionalFormatting>
  <conditionalFormatting sqref="P114">
    <cfRule type="expression" dxfId="7799" priority="302">
      <formula>O108&gt;0</formula>
    </cfRule>
  </conditionalFormatting>
  <conditionalFormatting sqref="P114">
    <cfRule type="expression" dxfId="7798" priority="301">
      <formula>O108&gt;0</formula>
    </cfRule>
  </conditionalFormatting>
  <conditionalFormatting sqref="P114">
    <cfRule type="expression" dxfId="7797" priority="300">
      <formula>O108&gt;0</formula>
    </cfRule>
  </conditionalFormatting>
  <conditionalFormatting sqref="P114">
    <cfRule type="expression" dxfId="7796" priority="299">
      <formula>O108&gt;0</formula>
    </cfRule>
  </conditionalFormatting>
  <conditionalFormatting sqref="P114">
    <cfRule type="expression" dxfId="7795" priority="298">
      <formula>O108&gt;0</formula>
    </cfRule>
  </conditionalFormatting>
  <conditionalFormatting sqref="P114">
    <cfRule type="expression" dxfId="7794" priority="297">
      <formula>O108&gt;0</formula>
    </cfRule>
  </conditionalFormatting>
  <conditionalFormatting sqref="P114">
    <cfRule type="expression" dxfId="7793" priority="296">
      <formula>O108&gt;0</formula>
    </cfRule>
  </conditionalFormatting>
  <conditionalFormatting sqref="P124">
    <cfRule type="expression" dxfId="7792" priority="295">
      <formula>O118&gt;0</formula>
    </cfRule>
  </conditionalFormatting>
  <conditionalFormatting sqref="P124">
    <cfRule type="expression" dxfId="7791" priority="294">
      <formula>O118&gt;0</formula>
    </cfRule>
  </conditionalFormatting>
  <conditionalFormatting sqref="P124">
    <cfRule type="expression" dxfId="7790" priority="293">
      <formula>O118&gt;0</formula>
    </cfRule>
  </conditionalFormatting>
  <conditionalFormatting sqref="P124">
    <cfRule type="expression" dxfId="7789" priority="292">
      <formula>O118&gt;0</formula>
    </cfRule>
  </conditionalFormatting>
  <conditionalFormatting sqref="P124">
    <cfRule type="expression" dxfId="7788" priority="291">
      <formula>O118&gt;0</formula>
    </cfRule>
  </conditionalFormatting>
  <conditionalFormatting sqref="P124">
    <cfRule type="expression" dxfId="7787" priority="290">
      <formula>O118&gt;0</formula>
    </cfRule>
  </conditionalFormatting>
  <conditionalFormatting sqref="P124">
    <cfRule type="expression" dxfId="7786" priority="289">
      <formula>O118&gt;0</formula>
    </cfRule>
  </conditionalFormatting>
  <conditionalFormatting sqref="P124">
    <cfRule type="expression" dxfId="7785" priority="288">
      <formula>O118&gt;0</formula>
    </cfRule>
  </conditionalFormatting>
  <conditionalFormatting sqref="P124">
    <cfRule type="expression" dxfId="7784" priority="287">
      <formula>O118&gt;0</formula>
    </cfRule>
  </conditionalFormatting>
  <conditionalFormatting sqref="P134">
    <cfRule type="expression" dxfId="7783" priority="286">
      <formula>O128&gt;0</formula>
    </cfRule>
  </conditionalFormatting>
  <conditionalFormatting sqref="P134">
    <cfRule type="expression" dxfId="7782" priority="285">
      <formula>O128&gt;0</formula>
    </cfRule>
  </conditionalFormatting>
  <conditionalFormatting sqref="P134">
    <cfRule type="expression" dxfId="7781" priority="284">
      <formula>O128&gt;0</formula>
    </cfRule>
  </conditionalFormatting>
  <conditionalFormatting sqref="P134">
    <cfRule type="expression" dxfId="7780" priority="283">
      <formula>O128&gt;0</formula>
    </cfRule>
  </conditionalFormatting>
  <conditionalFormatting sqref="P134">
    <cfRule type="expression" dxfId="7779" priority="282">
      <formula>O128&gt;0</formula>
    </cfRule>
  </conditionalFormatting>
  <conditionalFormatting sqref="P134">
    <cfRule type="expression" dxfId="7778" priority="281">
      <formula>O128&gt;0</formula>
    </cfRule>
  </conditionalFormatting>
  <conditionalFormatting sqref="P134">
    <cfRule type="expression" dxfId="7777" priority="280">
      <formula>O128&gt;0</formula>
    </cfRule>
  </conditionalFormatting>
  <conditionalFormatting sqref="P134">
    <cfRule type="expression" dxfId="7776" priority="279">
      <formula>O128&gt;0</formula>
    </cfRule>
  </conditionalFormatting>
  <conditionalFormatting sqref="P134">
    <cfRule type="expression" dxfId="7775" priority="278">
      <formula>O128&gt;0</formula>
    </cfRule>
  </conditionalFormatting>
  <conditionalFormatting sqref="P144">
    <cfRule type="expression" dxfId="7774" priority="277">
      <formula>O138&gt;0</formula>
    </cfRule>
  </conditionalFormatting>
  <conditionalFormatting sqref="P144">
    <cfRule type="expression" dxfId="7773" priority="276">
      <formula>O138&gt;0</formula>
    </cfRule>
  </conditionalFormatting>
  <conditionalFormatting sqref="P144">
    <cfRule type="expression" dxfId="7772" priority="275">
      <formula>O138&gt;0</formula>
    </cfRule>
  </conditionalFormatting>
  <conditionalFormatting sqref="P144">
    <cfRule type="expression" dxfId="7771" priority="274">
      <formula>O138&gt;0</formula>
    </cfRule>
  </conditionalFormatting>
  <conditionalFormatting sqref="P144">
    <cfRule type="expression" dxfId="7770" priority="273">
      <formula>O138&gt;0</formula>
    </cfRule>
  </conditionalFormatting>
  <conditionalFormatting sqref="P144">
    <cfRule type="expression" dxfId="7769" priority="272">
      <formula>O138&gt;0</formula>
    </cfRule>
  </conditionalFormatting>
  <conditionalFormatting sqref="P144">
    <cfRule type="expression" dxfId="7768" priority="271">
      <formula>O138&gt;0</formula>
    </cfRule>
  </conditionalFormatting>
  <conditionalFormatting sqref="P144">
    <cfRule type="expression" dxfId="7767" priority="270">
      <formula>O138&gt;0</formula>
    </cfRule>
  </conditionalFormatting>
  <conditionalFormatting sqref="P144">
    <cfRule type="expression" dxfId="7766" priority="269">
      <formula>O138&gt;0</formula>
    </cfRule>
  </conditionalFormatting>
  <conditionalFormatting sqref="P154">
    <cfRule type="expression" dxfId="7765" priority="268">
      <formula>O148&gt;0</formula>
    </cfRule>
  </conditionalFormatting>
  <conditionalFormatting sqref="P154">
    <cfRule type="expression" dxfId="7764" priority="267">
      <formula>O148&gt;0</formula>
    </cfRule>
  </conditionalFormatting>
  <conditionalFormatting sqref="P154">
    <cfRule type="expression" dxfId="7763" priority="266">
      <formula>O148&gt;0</formula>
    </cfRule>
  </conditionalFormatting>
  <conditionalFormatting sqref="P154">
    <cfRule type="expression" dxfId="7762" priority="265">
      <formula>O148&gt;0</formula>
    </cfRule>
  </conditionalFormatting>
  <conditionalFormatting sqref="P154">
    <cfRule type="expression" dxfId="7761" priority="264">
      <formula>O148&gt;0</formula>
    </cfRule>
  </conditionalFormatting>
  <conditionalFormatting sqref="P154">
    <cfRule type="expression" dxfId="7760" priority="263">
      <formula>O148&gt;0</formula>
    </cfRule>
  </conditionalFormatting>
  <conditionalFormatting sqref="P154">
    <cfRule type="expression" dxfId="7759" priority="262">
      <formula>O148&gt;0</formula>
    </cfRule>
  </conditionalFormatting>
  <conditionalFormatting sqref="P154">
    <cfRule type="expression" dxfId="7758" priority="261">
      <formula>O148&gt;0</formula>
    </cfRule>
  </conditionalFormatting>
  <conditionalFormatting sqref="P154">
    <cfRule type="expression" dxfId="7757" priority="260">
      <formula>O148&gt;0</formula>
    </cfRule>
  </conditionalFormatting>
  <conditionalFormatting sqref="P164">
    <cfRule type="expression" dxfId="7756" priority="259">
      <formula>O158&gt;0</formula>
    </cfRule>
  </conditionalFormatting>
  <conditionalFormatting sqref="P164">
    <cfRule type="expression" dxfId="7755" priority="258">
      <formula>O158&gt;0</formula>
    </cfRule>
  </conditionalFormatting>
  <conditionalFormatting sqref="P164">
    <cfRule type="expression" dxfId="7754" priority="257">
      <formula>O158&gt;0</formula>
    </cfRule>
  </conditionalFormatting>
  <conditionalFormatting sqref="P164">
    <cfRule type="expression" dxfId="7753" priority="256">
      <formula>O158&gt;0</formula>
    </cfRule>
  </conditionalFormatting>
  <conditionalFormatting sqref="P164">
    <cfRule type="expression" dxfId="7752" priority="255">
      <formula>O158&gt;0</formula>
    </cfRule>
  </conditionalFormatting>
  <conditionalFormatting sqref="P164">
    <cfRule type="expression" dxfId="7751" priority="254">
      <formula>O158&gt;0</formula>
    </cfRule>
  </conditionalFormatting>
  <conditionalFormatting sqref="P164">
    <cfRule type="expression" dxfId="7750" priority="253">
      <formula>O158&gt;0</formula>
    </cfRule>
  </conditionalFormatting>
  <conditionalFormatting sqref="P164">
    <cfRule type="expression" dxfId="7749" priority="252">
      <formula>O158&gt;0</formula>
    </cfRule>
  </conditionalFormatting>
  <conditionalFormatting sqref="P164">
    <cfRule type="expression" dxfId="7748" priority="251">
      <formula>O158&gt;0</formula>
    </cfRule>
  </conditionalFormatting>
  <conditionalFormatting sqref="P174">
    <cfRule type="expression" dxfId="7747" priority="250">
      <formula>O168&gt;0</formula>
    </cfRule>
  </conditionalFormatting>
  <conditionalFormatting sqref="P174">
    <cfRule type="expression" dxfId="7746" priority="249">
      <formula>O168&gt;0</formula>
    </cfRule>
  </conditionalFormatting>
  <conditionalFormatting sqref="P174">
    <cfRule type="expression" dxfId="7745" priority="248">
      <formula>O168&gt;0</formula>
    </cfRule>
  </conditionalFormatting>
  <conditionalFormatting sqref="P174">
    <cfRule type="expression" dxfId="7744" priority="247">
      <formula>O168&gt;0</formula>
    </cfRule>
  </conditionalFormatting>
  <conditionalFormatting sqref="P174">
    <cfRule type="expression" dxfId="7743" priority="246">
      <formula>O168&gt;0</formula>
    </cfRule>
  </conditionalFormatting>
  <conditionalFormatting sqref="P174">
    <cfRule type="expression" dxfId="7742" priority="245">
      <formula>O168&gt;0</formula>
    </cfRule>
  </conditionalFormatting>
  <conditionalFormatting sqref="P174">
    <cfRule type="expression" dxfId="7741" priority="244">
      <formula>O168&gt;0</formula>
    </cfRule>
  </conditionalFormatting>
  <conditionalFormatting sqref="P174">
    <cfRule type="expression" dxfId="7740" priority="243">
      <formula>O168&gt;0</formula>
    </cfRule>
  </conditionalFormatting>
  <conditionalFormatting sqref="P174">
    <cfRule type="expression" dxfId="7739" priority="242">
      <formula>O168&gt;0</formula>
    </cfRule>
  </conditionalFormatting>
  <conditionalFormatting sqref="P184">
    <cfRule type="expression" dxfId="7738" priority="241">
      <formula>O178&gt;0</formula>
    </cfRule>
  </conditionalFormatting>
  <conditionalFormatting sqref="P184">
    <cfRule type="expression" dxfId="7737" priority="240">
      <formula>O178&gt;0</formula>
    </cfRule>
  </conditionalFormatting>
  <conditionalFormatting sqref="P184">
    <cfRule type="expression" dxfId="7736" priority="239">
      <formula>O178&gt;0</formula>
    </cfRule>
  </conditionalFormatting>
  <conditionalFormatting sqref="P184">
    <cfRule type="expression" dxfId="7735" priority="238">
      <formula>O178&gt;0</formula>
    </cfRule>
  </conditionalFormatting>
  <conditionalFormatting sqref="P184">
    <cfRule type="expression" dxfId="7734" priority="237">
      <formula>O178&gt;0</formula>
    </cfRule>
  </conditionalFormatting>
  <conditionalFormatting sqref="P184">
    <cfRule type="expression" dxfId="7733" priority="236">
      <formula>O178&gt;0</formula>
    </cfRule>
  </conditionalFormatting>
  <conditionalFormatting sqref="P184">
    <cfRule type="expression" dxfId="7732" priority="235">
      <formula>O178&gt;0</formula>
    </cfRule>
  </conditionalFormatting>
  <conditionalFormatting sqref="P184">
    <cfRule type="expression" dxfId="7731" priority="234">
      <formula>O178&gt;0</formula>
    </cfRule>
  </conditionalFormatting>
  <conditionalFormatting sqref="P184">
    <cfRule type="expression" dxfId="7730" priority="233">
      <formula>O178&gt;0</formula>
    </cfRule>
  </conditionalFormatting>
  <conditionalFormatting sqref="P194">
    <cfRule type="expression" dxfId="7729" priority="232">
      <formula>O188&gt;0</formula>
    </cfRule>
  </conditionalFormatting>
  <conditionalFormatting sqref="P194">
    <cfRule type="expression" dxfId="7728" priority="231">
      <formula>O188&gt;0</formula>
    </cfRule>
  </conditionalFormatting>
  <conditionalFormatting sqref="P194">
    <cfRule type="expression" dxfId="7727" priority="230">
      <formula>O188&gt;0</formula>
    </cfRule>
  </conditionalFormatting>
  <conditionalFormatting sqref="P194">
    <cfRule type="expression" dxfId="7726" priority="229">
      <formula>O188&gt;0</formula>
    </cfRule>
  </conditionalFormatting>
  <conditionalFormatting sqref="P194">
    <cfRule type="expression" dxfId="7725" priority="228">
      <formula>O188&gt;0</formula>
    </cfRule>
  </conditionalFormatting>
  <conditionalFormatting sqref="P194">
    <cfRule type="expression" dxfId="7724" priority="227">
      <formula>O188&gt;0</formula>
    </cfRule>
  </conditionalFormatting>
  <conditionalFormatting sqref="P194">
    <cfRule type="expression" dxfId="7723" priority="226">
      <formula>O188&gt;0</formula>
    </cfRule>
  </conditionalFormatting>
  <conditionalFormatting sqref="P194">
    <cfRule type="expression" dxfId="7722" priority="225">
      <formula>O188&gt;0</formula>
    </cfRule>
  </conditionalFormatting>
  <conditionalFormatting sqref="P194">
    <cfRule type="expression" dxfId="7721" priority="224">
      <formula>O188&gt;0</formula>
    </cfRule>
  </conditionalFormatting>
  <conditionalFormatting sqref="P204">
    <cfRule type="expression" dxfId="7720" priority="223">
      <formula>O198&gt;0</formula>
    </cfRule>
  </conditionalFormatting>
  <conditionalFormatting sqref="P204">
    <cfRule type="expression" dxfId="7719" priority="222">
      <formula>O198&gt;0</formula>
    </cfRule>
  </conditionalFormatting>
  <conditionalFormatting sqref="P204">
    <cfRule type="expression" dxfId="7718" priority="221">
      <formula>O198&gt;0</formula>
    </cfRule>
  </conditionalFormatting>
  <conditionalFormatting sqref="P204">
    <cfRule type="expression" dxfId="7717" priority="220">
      <formula>O198&gt;0</formula>
    </cfRule>
  </conditionalFormatting>
  <conditionalFormatting sqref="P204">
    <cfRule type="expression" dxfId="7716" priority="219">
      <formula>O198&gt;0</formula>
    </cfRule>
  </conditionalFormatting>
  <conditionalFormatting sqref="P204">
    <cfRule type="expression" dxfId="7715" priority="218">
      <formula>O198&gt;0</formula>
    </cfRule>
  </conditionalFormatting>
  <conditionalFormatting sqref="P204">
    <cfRule type="expression" dxfId="7714" priority="217">
      <formula>O198&gt;0</formula>
    </cfRule>
  </conditionalFormatting>
  <conditionalFormatting sqref="P204">
    <cfRule type="expression" dxfId="7713" priority="216">
      <formula>O198&gt;0</formula>
    </cfRule>
  </conditionalFormatting>
  <conditionalFormatting sqref="P204">
    <cfRule type="expression" dxfId="7712" priority="215">
      <formula>O198&gt;0</formula>
    </cfRule>
  </conditionalFormatting>
  <conditionalFormatting sqref="P214">
    <cfRule type="expression" dxfId="7711" priority="214">
      <formula>O208&gt;0</formula>
    </cfRule>
  </conditionalFormatting>
  <conditionalFormatting sqref="P214">
    <cfRule type="expression" dxfId="7710" priority="213">
      <formula>O208&gt;0</formula>
    </cfRule>
  </conditionalFormatting>
  <conditionalFormatting sqref="P214">
    <cfRule type="expression" dxfId="7709" priority="212">
      <formula>O208&gt;0</formula>
    </cfRule>
  </conditionalFormatting>
  <conditionalFormatting sqref="P214">
    <cfRule type="expression" dxfId="7708" priority="211">
      <formula>O208&gt;0</formula>
    </cfRule>
  </conditionalFormatting>
  <conditionalFormatting sqref="P214">
    <cfRule type="expression" dxfId="7707" priority="210">
      <formula>O208&gt;0</formula>
    </cfRule>
  </conditionalFormatting>
  <conditionalFormatting sqref="P214">
    <cfRule type="expression" dxfId="7706" priority="209">
      <formula>O208&gt;0</formula>
    </cfRule>
  </conditionalFormatting>
  <conditionalFormatting sqref="P214">
    <cfRule type="expression" dxfId="7705" priority="208">
      <formula>O208&gt;0</formula>
    </cfRule>
  </conditionalFormatting>
  <conditionalFormatting sqref="P214">
    <cfRule type="expression" dxfId="7704" priority="207">
      <formula>O208&gt;0</formula>
    </cfRule>
  </conditionalFormatting>
  <conditionalFormatting sqref="P214">
    <cfRule type="expression" dxfId="7703" priority="206">
      <formula>O208&gt;0</formula>
    </cfRule>
  </conditionalFormatting>
  <conditionalFormatting sqref="P224 P234 P244 P254 P264 P274 P284 P294 P304 P314 P324 P334">
    <cfRule type="expression" dxfId="7702" priority="205">
      <formula>O218&gt;0</formula>
    </cfRule>
  </conditionalFormatting>
  <conditionalFormatting sqref="P224 P234 P244 P254 P264 P274 P284 P294 P304 P314 P324 P334">
    <cfRule type="expression" dxfId="7701" priority="204">
      <formula>O218&gt;0</formula>
    </cfRule>
  </conditionalFormatting>
  <conditionalFormatting sqref="P224 P234 P244 P254 P264 P274 P284 P294 P304 P314 P324 P334">
    <cfRule type="expression" dxfId="7700" priority="203">
      <formula>O218&gt;0</formula>
    </cfRule>
  </conditionalFormatting>
  <conditionalFormatting sqref="P224 P234 P244 P254 P264 P274 P284 P294 P304 P314 P324 P334">
    <cfRule type="expression" dxfId="7699" priority="202">
      <formula>O218&gt;0</formula>
    </cfRule>
  </conditionalFormatting>
  <conditionalFormatting sqref="P224 P234 P244 P254 P264 P274 P284 P294 P304 P314 P324 P334">
    <cfRule type="expression" dxfId="7698" priority="201">
      <formula>O218&gt;0</formula>
    </cfRule>
  </conditionalFormatting>
  <conditionalFormatting sqref="P224 P234 P244 P254 P264 P274 P284 P294 P304 P314 P324 P334">
    <cfRule type="expression" dxfId="7697" priority="200">
      <formula>O218&gt;0</formula>
    </cfRule>
  </conditionalFormatting>
  <conditionalFormatting sqref="P224 P234 P244 P254 P264 P274 P284 P294 P304 P314 P324 P334">
    <cfRule type="expression" dxfId="7696" priority="199">
      <formula>O218&gt;0</formula>
    </cfRule>
  </conditionalFormatting>
  <conditionalFormatting sqref="P224 P234 P244 P254 P264 P274 P284 P294 P304 P314 P324 P334">
    <cfRule type="expression" dxfId="7695" priority="198">
      <formula>O218&gt;0</formula>
    </cfRule>
  </conditionalFormatting>
  <conditionalFormatting sqref="P224 P234 P244 P254 P264 P274 P284 P294 P304 P314 P324 P334">
    <cfRule type="expression" dxfId="7694" priority="197">
      <formula>O218&gt;0</formula>
    </cfRule>
  </conditionalFormatting>
  <conditionalFormatting sqref="O14">
    <cfRule type="expression" dxfId="7693" priority="196" stopIfTrue="1">
      <formula>O8&gt;0</formula>
    </cfRule>
  </conditionalFormatting>
  <conditionalFormatting sqref="O14">
    <cfRule type="expression" dxfId="7692" priority="195" stopIfTrue="1">
      <formula>O8&gt;0</formula>
    </cfRule>
  </conditionalFormatting>
  <conditionalFormatting sqref="O14">
    <cfRule type="expression" dxfId="7691" priority="194" stopIfTrue="1">
      <formula>O8&gt;0</formula>
    </cfRule>
  </conditionalFormatting>
  <conditionalFormatting sqref="O14">
    <cfRule type="expression" dxfId="7690" priority="193" stopIfTrue="1">
      <formula>O8&gt;0</formula>
    </cfRule>
  </conditionalFormatting>
  <conditionalFormatting sqref="O14">
    <cfRule type="expression" dxfId="7689" priority="192" stopIfTrue="1">
      <formula>O8&gt;0</formula>
    </cfRule>
  </conditionalFormatting>
  <conditionalFormatting sqref="P14">
    <cfRule type="expression" dxfId="7688" priority="191">
      <formula>O8&gt;0</formula>
    </cfRule>
  </conditionalFormatting>
  <conditionalFormatting sqref="P14">
    <cfRule type="expression" dxfId="7687" priority="190">
      <formula>O8&gt;0</formula>
    </cfRule>
  </conditionalFormatting>
  <conditionalFormatting sqref="P14">
    <cfRule type="expression" dxfId="7686" priority="189">
      <formula>O8&gt;0</formula>
    </cfRule>
  </conditionalFormatting>
  <conditionalFormatting sqref="P14">
    <cfRule type="expression" dxfId="7685" priority="188">
      <formula>O8&gt;0</formula>
    </cfRule>
  </conditionalFormatting>
  <conditionalFormatting sqref="P14">
    <cfRule type="expression" dxfId="7684" priority="187">
      <formula>O8&gt;0</formula>
    </cfRule>
  </conditionalFormatting>
  <conditionalFormatting sqref="P14">
    <cfRule type="expression" dxfId="7683" priority="186">
      <formula>O8&gt;0</formula>
    </cfRule>
  </conditionalFormatting>
  <conditionalFormatting sqref="P14">
    <cfRule type="expression" dxfId="7682" priority="185">
      <formula>O8&gt;0</formula>
    </cfRule>
  </conditionalFormatting>
  <conditionalFormatting sqref="P14">
    <cfRule type="expression" dxfId="7681" priority="184">
      <formula>O8&gt;0</formula>
    </cfRule>
  </conditionalFormatting>
  <conditionalFormatting sqref="P14">
    <cfRule type="expression" dxfId="7680" priority="183">
      <formula>O8&gt;0</formula>
    </cfRule>
  </conditionalFormatting>
  <conditionalFormatting sqref="P14">
    <cfRule type="expression" dxfId="7679" priority="182">
      <formula>O8&gt;0</formula>
    </cfRule>
  </conditionalFormatting>
  <conditionalFormatting sqref="P14">
    <cfRule type="expression" dxfId="7678" priority="181">
      <formula>O8&gt;0</formula>
    </cfRule>
  </conditionalFormatting>
  <conditionalFormatting sqref="P14">
    <cfRule type="expression" dxfId="7677" priority="180">
      <formula>O8&gt;0</formula>
    </cfRule>
  </conditionalFormatting>
  <conditionalFormatting sqref="P14">
    <cfRule type="expression" dxfId="7676" priority="179">
      <formula>O8&gt;0</formula>
    </cfRule>
  </conditionalFormatting>
  <conditionalFormatting sqref="P14">
    <cfRule type="expression" dxfId="7675" priority="178">
      <formula>O8&gt;0</formula>
    </cfRule>
  </conditionalFormatting>
  <conditionalFormatting sqref="P14">
    <cfRule type="expression" dxfId="7674" priority="177">
      <formula>O8&gt;0</formula>
    </cfRule>
  </conditionalFormatting>
  <conditionalFormatting sqref="P14">
    <cfRule type="expression" dxfId="7673" priority="176">
      <formula>O8&gt;0</formula>
    </cfRule>
  </conditionalFormatting>
  <conditionalFormatting sqref="P14">
    <cfRule type="expression" dxfId="7672" priority="175">
      <formula>O8&gt;0</formula>
    </cfRule>
  </conditionalFormatting>
  <conditionalFormatting sqref="P14">
    <cfRule type="expression" dxfId="7671" priority="174">
      <formula>O8&gt;0</formula>
    </cfRule>
  </conditionalFormatting>
  <conditionalFormatting sqref="P14 P24 P34 P44 P54 P64 P74 P84 P94 P104 P114 P124 P134 P144 P154 P164 P174 P184 P194 P204 P214 P224 P234 P244 P254 P264 P274 P284 P294 P304 P314 P324 P334">
    <cfRule type="expression" dxfId="7670" priority="173">
      <formula>O8&gt;0</formula>
    </cfRule>
  </conditionalFormatting>
  <conditionalFormatting sqref="P14 P24 P34 P44 P54 P64 P74 P84 P94 P104 P114 P124 P134 P144 P154 P164 P174 P184 P194 P204 P214 P224 P234 P244 P254 P264 P274 P284 P294 P304 P314 P324 P334">
    <cfRule type="expression" dxfId="7669" priority="172">
      <formula>O8&gt;0</formula>
    </cfRule>
  </conditionalFormatting>
  <conditionalFormatting sqref="P14 P24 P34 P44 P54 P64 P74 P84 P94 P104 P114 P124 P134 P144 P154 P164 P174 P184 P194 P204 P214 P224 P234 P244 P254 P264 P274 P284 P294 P304 P314 P324 P334">
    <cfRule type="expression" dxfId="7668" priority="171">
      <formula>O8&gt;0</formula>
    </cfRule>
  </conditionalFormatting>
  <conditionalFormatting sqref="P14 P24 P34 P44 P54 P64 P74 P84 P94 P104 P114 P124 P134 P144 P154 P164 P174 P184 P194 P204 P214 P224 P234 P244 P254 P264 P274 P284 P294 P304 P314 P324 P334">
    <cfRule type="expression" dxfId="7667" priority="170">
      <formula>O8&gt;0</formula>
    </cfRule>
  </conditionalFormatting>
  <conditionalFormatting sqref="P14 P24 P34 P44 P54 P64 P74 P84 P94 P104 P114 P124 P134 P144 P154 P164 P174 P184 P194 P204 P214 P224 P234 P244 P254 P264 P274 P284 P294 P304 P314 P324 P334">
    <cfRule type="expression" dxfId="7666" priority="169">
      <formula>O8&gt;0</formula>
    </cfRule>
  </conditionalFormatting>
  <conditionalFormatting sqref="P14 P24 P34 P44 P54 P64 P74 P84 P94 P104 P114 P124 P134 P144 P154 P164 P174 P184 P194 P204 P214 P224 P234 P244 P254 P264 P274 P284 P294 P304 P314 P324 P334">
    <cfRule type="expression" dxfId="7665" priority="168">
      <formula>O8&gt;0</formula>
    </cfRule>
  </conditionalFormatting>
  <conditionalFormatting sqref="P14 P24 P34 P44 P54 P64 P74 P84 P94 P104 P114 P124 P134 P144 P154 P164 P174 P184 P194 P204 P214 P224 P234 P244 P254 P264 P274 P284 P294 P304 P314 P324 P334">
    <cfRule type="expression" dxfId="7664" priority="167">
      <formula>O8&gt;0</formula>
    </cfRule>
  </conditionalFormatting>
  <conditionalFormatting sqref="P14 P24 P34 P44 P54 P64 P74 P84 P94 P104 P114 P124 P134 P144 P154 P164 P174 P184 P194 P204 P214 P224 P234 P244 P254 P264 P274 P284 P294 P304 P314 P324 P334">
    <cfRule type="expression" dxfId="7663" priority="166">
      <formula>O8&gt;0</formula>
    </cfRule>
  </conditionalFormatting>
  <conditionalFormatting sqref="P14 P24 P34 P44 P54 P64 P74 P84 P94 P104 P114 P124 P134 P144 P154 P164 P174 P184 P194 P204 P214 P224 P234 P244 P254 P264 P274 P284 P294 P304 P314 P324 P334">
    <cfRule type="expression" dxfId="7662" priority="165">
      <formula>O8&gt;0</formula>
    </cfRule>
  </conditionalFormatting>
  <conditionalFormatting sqref="P14 P24 P34 P44 P54 P64 P74 P84 P94 P104 P114 P124 P134 P144 P154 P164 P174 P184 P194 P204 P214 P224 P234 P244 P254 P264 P274 P284 P294 P304 P314 P324 P334">
    <cfRule type="expression" dxfId="7661" priority="164">
      <formula>O8&gt;0</formula>
    </cfRule>
  </conditionalFormatting>
  <conditionalFormatting sqref="P14 P24 P34 P44 P54 P64 P74 P84 P94 P104 P114 P124 P134 P144 P154 P164 P174 P184 P194 P204 P214 P224 P234 P244 P254 P264 P274 P284 P294 P304 P314 P324 P334">
    <cfRule type="expression" dxfId="7660" priority="163">
      <formula>O8&gt;0</formula>
    </cfRule>
  </conditionalFormatting>
  <conditionalFormatting sqref="P14 P24 P34 P44 P54 P64 P74 P84 P94 P104 P114 P124 P134 P144 P154 P164 P174 P184 P194 P204 P214 P224 P234 P244 P254 P264 P274 P284 P294 P304 P314 P324 P334">
    <cfRule type="expression" dxfId="7659" priority="162">
      <formula>O8&gt;0</formula>
    </cfRule>
  </conditionalFormatting>
  <conditionalFormatting sqref="P14 P24 P34 P44 P54 P64 P74 P84 P94 P104 P114 P124 P134 P144 P154 P164 P174 P184 P194 P204 P214 P224 P234 P244 P254 P264 P274 P284 P294 P304 P314 P324 P334">
    <cfRule type="expression" dxfId="7658" priority="161">
      <formula>O8&gt;0</formula>
    </cfRule>
  </conditionalFormatting>
  <conditionalFormatting sqref="P14 P24 P34 P44 P54 P64 P74 P84 P94 P104 P114 P124 P134 P144 P154 P164 P174 P184 P194 P204 P214 P224 P234 P244 P254 P264 P274 P284 P294 P304 P314 P324 P334">
    <cfRule type="expression" dxfId="7657" priority="160">
      <formula>O8&gt;0</formula>
    </cfRule>
  </conditionalFormatting>
  <conditionalFormatting sqref="P14 P24 P34 P44 P54 P64 P74 P84 P94 P104 P114 P124 P134 P144 P154 P164 P174 P184 P194 P204 P214 P224 P234 P244 P254 P264 P274 P284 P294 P304 P314 P324 P334">
    <cfRule type="expression" dxfId="7656" priority="159">
      <formula>O8&gt;0</formula>
    </cfRule>
  </conditionalFormatting>
  <conditionalFormatting sqref="P14 P24 P34 P44 P54 P64 P74 P84 P94 P104 P114 P124 P134 P144 P154 P164 P174 P184 P194 P204 P214 P224 P234 P244 P254 P264 P274 P284 P294 P304 P314 P324 P334">
    <cfRule type="expression" dxfId="7655" priority="158">
      <formula>O8&gt;0</formula>
    </cfRule>
  </conditionalFormatting>
  <conditionalFormatting sqref="P14 P24 P34 P44 P54 P64 P74 P84 P94 P104 P114 P124 P134 P144 P154 P164 P174 P184 P194 P204 P214 P224 P234 P244 P254 P264 P274 P284 P294 P304 P314 P324 P334">
    <cfRule type="expression" dxfId="7654" priority="157">
      <formula>O8&gt;0</formula>
    </cfRule>
  </conditionalFormatting>
  <conditionalFormatting sqref="P14 P24 P34 P44 P54 P64 P74 P84 P94 P104 P114 P124 P134 P144 P154 P164 P174 P184 P194 P204 P214 P224 P234 P244 P254 P264 P274 P284 P294 P304 P314 P324 P334">
    <cfRule type="expression" dxfId="7653" priority="156">
      <formula>O8&gt;0</formula>
    </cfRule>
  </conditionalFormatting>
  <conditionalFormatting sqref="P14 P24 P34 P44 P54 P64 P74 P84 P94 P104 P114 P124 P134 P144 P154 P164 P174 P184 P194 P204 P214 P224 P234 P244 P254 P264 P274 P284 P294 P304 P314 P324 P334">
    <cfRule type="expression" dxfId="7652" priority="155">
      <formula>O8&gt;0</formula>
    </cfRule>
  </conditionalFormatting>
  <conditionalFormatting sqref="P14 P24 P34 P44 P54 P64 P74 P84 P94 P104 P114 P124 P134 P144 P154 P164 P174 P184 P194 P204 P214 P224 P234 P244 P254 P264 P274 P284 P294 P304 P314 P324 P334">
    <cfRule type="expression" dxfId="7651" priority="154">
      <formula>O8&gt;0</formula>
    </cfRule>
  </conditionalFormatting>
  <conditionalFormatting sqref="P14 P24 P34 P44 P54 P64 P74 P84 P94 P104 P114 P124 P134 P144 P154 P164 P174 P184 P194 P204 P214 P224 P234 P244 P254 P264 P274 P284 P294 P304 P314 P324 P334">
    <cfRule type="expression" dxfId="7650" priority="153">
      <formula>O8&gt;0</formula>
    </cfRule>
  </conditionalFormatting>
  <conditionalFormatting sqref="P14 P24 P34 P44 P54 P64 P74 P84 P94 P104 P114 P124 P134 P144 P154 P164 P174 P184 P194 P204 P214 P224 P234 P244 P254 P264 P274 P284 P294 P304 P314 P324 P334">
    <cfRule type="expression" dxfId="7649" priority="152">
      <formula>O8&gt;0</formula>
    </cfRule>
  </conditionalFormatting>
  <conditionalFormatting sqref="P14 P24 P34 P44 P54 P64 P74 P84 P94 P104 P114 P124 P134 P144 P154 P164 P174 P184 P194 P204 P214 P224 P234 P244 P254 P264 P274 P284 P294 P304 P314 P324 P334">
    <cfRule type="expression" dxfId="7648" priority="151">
      <formula>O8&gt;0</formula>
    </cfRule>
  </conditionalFormatting>
  <conditionalFormatting sqref="P14 P24 P34 P44 P54 P64 P74 P84 P94 P104 P114 P124 P134 P144 P154 P164 P174 P184 P194 P204 P214 P224 P234 P244 P254 P264 P274 P284 P294 P304 P314 P324 P334">
    <cfRule type="expression" dxfId="7647" priority="150">
      <formula>O8&gt;0</formula>
    </cfRule>
  </conditionalFormatting>
  <conditionalFormatting sqref="P14 P24 P34 P44 P54 P64 P74 P84 P94 P104 P114 P124 P134 P144 P154 P164 P174 P184 P194 P204 P214 P224 P234 P244 P254 P264 P274 P284 P294 P304 P314 P324 P334">
    <cfRule type="expression" dxfId="7646" priority="149">
      <formula>O8&gt;0</formula>
    </cfRule>
  </conditionalFormatting>
  <conditionalFormatting sqref="P14 P24 P34 P44 P54 P64 P74 P84 P94 P104 P114 P124 P134 P144 P154 P164 P174 P184 P194 P204 P214 P224 P234 P244 P254 P264 P274 P284 P294 P304 P314 P324 P334">
    <cfRule type="expression" dxfId="7645" priority="148">
      <formula>O8&gt;0</formula>
    </cfRule>
  </conditionalFormatting>
  <conditionalFormatting sqref="P14 P24 P34 P44 P54 P64 P74 P84 P94 P104 P114 P124 P134 P144 P154 P164 P174 P184 P194 P204 P214 P224 P234 P244 P254 P264 P274 P284 P294 P304 P314 P324 P334">
    <cfRule type="expression" dxfId="7644" priority="147">
      <formula>O8&gt;0</formula>
    </cfRule>
  </conditionalFormatting>
  <conditionalFormatting sqref="P14">
    <cfRule type="expression" dxfId="7643" priority="146">
      <formula>O8&gt;0</formula>
    </cfRule>
  </conditionalFormatting>
  <conditionalFormatting sqref="P14">
    <cfRule type="expression" dxfId="7642" priority="145">
      <formula>O8&gt;0</formula>
    </cfRule>
  </conditionalFormatting>
  <conditionalFormatting sqref="P14">
    <cfRule type="expression" dxfId="7641" priority="144">
      <formula>O8&gt;0</formula>
    </cfRule>
  </conditionalFormatting>
  <conditionalFormatting sqref="P14">
    <cfRule type="expression" dxfId="7640" priority="143">
      <formula>O8&gt;0</formula>
    </cfRule>
  </conditionalFormatting>
  <conditionalFormatting sqref="P14">
    <cfRule type="expression" dxfId="7639" priority="142">
      <formula>O8&gt;0</formula>
    </cfRule>
  </conditionalFormatting>
  <conditionalFormatting sqref="P14">
    <cfRule type="expression" dxfId="7638" priority="141">
      <formula>O8&gt;0</formula>
    </cfRule>
  </conditionalFormatting>
  <conditionalFormatting sqref="P14">
    <cfRule type="expression" dxfId="7637" priority="140">
      <formula>O8&gt;0</formula>
    </cfRule>
  </conditionalFormatting>
  <conditionalFormatting sqref="P14">
    <cfRule type="expression" dxfId="7636" priority="139">
      <formula>O8&gt;0</formula>
    </cfRule>
  </conditionalFormatting>
  <conditionalFormatting sqref="P14">
    <cfRule type="expression" dxfId="7635" priority="138">
      <formula>O8&gt;0</formula>
    </cfRule>
  </conditionalFormatting>
  <conditionalFormatting sqref="P14">
    <cfRule type="expression" dxfId="7634" priority="137">
      <formula>O8&gt;0</formula>
    </cfRule>
  </conditionalFormatting>
  <conditionalFormatting sqref="P14">
    <cfRule type="expression" dxfId="7633" priority="136">
      <formula>O8&gt;0</formula>
    </cfRule>
  </conditionalFormatting>
  <conditionalFormatting sqref="P14">
    <cfRule type="expression" dxfId="7632" priority="135">
      <formula>O8&gt;0</formula>
    </cfRule>
  </conditionalFormatting>
  <conditionalFormatting sqref="P14">
    <cfRule type="expression" dxfId="7631" priority="134">
      <formula>O8&gt;0</formula>
    </cfRule>
  </conditionalFormatting>
  <conditionalFormatting sqref="P14">
    <cfRule type="expression" dxfId="7630" priority="133">
      <formula>O8&gt;0</formula>
    </cfRule>
  </conditionalFormatting>
  <conditionalFormatting sqref="P14">
    <cfRule type="expression" dxfId="7629" priority="132">
      <formula>O8&gt;0</formula>
    </cfRule>
  </conditionalFormatting>
  <conditionalFormatting sqref="P14">
    <cfRule type="expression" dxfId="7628" priority="131">
      <formula>O8&gt;0</formula>
    </cfRule>
  </conditionalFormatting>
  <conditionalFormatting sqref="P14">
    <cfRule type="expression" dxfId="7627" priority="130">
      <formula>O8&gt;0</formula>
    </cfRule>
  </conditionalFormatting>
  <conditionalFormatting sqref="P14">
    <cfRule type="expression" dxfId="7626" priority="129">
      <formula>O8&gt;0</formula>
    </cfRule>
  </conditionalFormatting>
  <conditionalFormatting sqref="P14">
    <cfRule type="expression" dxfId="7625" priority="128">
      <formula>O8&gt;0</formula>
    </cfRule>
  </conditionalFormatting>
  <conditionalFormatting sqref="P14">
    <cfRule type="expression" dxfId="7624" priority="127">
      <formula>O8&gt;0</formula>
    </cfRule>
  </conditionalFormatting>
  <conditionalFormatting sqref="P14">
    <cfRule type="expression" dxfId="7623" priority="126">
      <formula>O8&gt;0</formula>
    </cfRule>
  </conditionalFormatting>
  <conditionalFormatting sqref="P14">
    <cfRule type="expression" dxfId="7622" priority="125">
      <formula>O8&gt;0</formula>
    </cfRule>
  </conditionalFormatting>
  <conditionalFormatting sqref="P14">
    <cfRule type="expression" dxfId="7621" priority="124">
      <formula>O8&gt;0</formula>
    </cfRule>
  </conditionalFormatting>
  <conditionalFormatting sqref="P14">
    <cfRule type="expression" dxfId="7620" priority="123">
      <formula>O8&gt;0</formula>
    </cfRule>
  </conditionalFormatting>
  <conditionalFormatting sqref="P14">
    <cfRule type="expression" dxfId="7619" priority="122">
      <formula>O8&gt;0</formula>
    </cfRule>
  </conditionalFormatting>
  <conditionalFormatting sqref="P14">
    <cfRule type="expression" dxfId="7618" priority="121">
      <formula>O8&gt;0</formula>
    </cfRule>
  </conditionalFormatting>
  <conditionalFormatting sqref="P14">
    <cfRule type="expression" dxfId="7617" priority="120">
      <formula>O8&gt;0</formula>
    </cfRule>
  </conditionalFormatting>
  <conditionalFormatting sqref="P14">
    <cfRule type="expression" dxfId="7616" priority="119">
      <formula>O8&gt;0</formula>
    </cfRule>
  </conditionalFormatting>
  <conditionalFormatting sqref="P14">
    <cfRule type="expression" dxfId="7615" priority="118">
      <formula>O8&gt;0</formula>
    </cfRule>
  </conditionalFormatting>
  <conditionalFormatting sqref="P14">
    <cfRule type="expression" dxfId="7614" priority="117">
      <formula>O8&gt;0</formula>
    </cfRule>
  </conditionalFormatting>
  <conditionalFormatting sqref="P14">
    <cfRule type="expression" dxfId="7613" priority="116">
      <formula>O8&gt;0</formula>
    </cfRule>
  </conditionalFormatting>
  <conditionalFormatting sqref="P14">
    <cfRule type="expression" dxfId="7612" priority="115">
      <formula>O8&gt;0</formula>
    </cfRule>
  </conditionalFormatting>
  <conditionalFormatting sqref="P14">
    <cfRule type="expression" dxfId="7611" priority="114">
      <formula>O8&gt;0</formula>
    </cfRule>
  </conditionalFormatting>
  <conditionalFormatting sqref="P14">
    <cfRule type="expression" dxfId="7610" priority="113">
      <formula>O8&gt;0</formula>
    </cfRule>
  </conditionalFormatting>
  <conditionalFormatting sqref="P14">
    <cfRule type="expression" dxfId="7609" priority="112">
      <formula>O8&gt;0</formula>
    </cfRule>
  </conditionalFormatting>
  <conditionalFormatting sqref="P14">
    <cfRule type="expression" dxfId="7608" priority="111">
      <formula>O8&gt;0</formula>
    </cfRule>
  </conditionalFormatting>
  <conditionalFormatting sqref="P14">
    <cfRule type="expression" dxfId="7607" priority="110">
      <formula>O8&gt;0</formula>
    </cfRule>
  </conditionalFormatting>
  <conditionalFormatting sqref="P14">
    <cfRule type="expression" dxfId="7606" priority="109">
      <formula>O8&gt;0</formula>
    </cfRule>
  </conditionalFormatting>
  <conditionalFormatting sqref="P14">
    <cfRule type="expression" dxfId="7605" priority="108">
      <formula>O8&gt;0</formula>
    </cfRule>
  </conditionalFormatting>
  <conditionalFormatting sqref="P14">
    <cfRule type="expression" dxfId="7604" priority="107">
      <formula>O8&gt;0</formula>
    </cfRule>
  </conditionalFormatting>
  <conditionalFormatting sqref="P14">
    <cfRule type="expression" dxfId="7603" priority="106">
      <formula>O8&gt;0</formula>
    </cfRule>
  </conditionalFormatting>
  <conditionalFormatting sqref="P14">
    <cfRule type="expression" dxfId="7602" priority="105">
      <formula>O8&gt;0</formula>
    </cfRule>
  </conditionalFormatting>
  <conditionalFormatting sqref="P14">
    <cfRule type="expression" dxfId="7601" priority="104">
      <formula>O8&gt;0</formula>
    </cfRule>
  </conditionalFormatting>
  <conditionalFormatting sqref="P14">
    <cfRule type="expression" dxfId="7600" priority="103">
      <formula>O8&gt;0</formula>
    </cfRule>
  </conditionalFormatting>
  <conditionalFormatting sqref="P14">
    <cfRule type="expression" dxfId="7599" priority="102">
      <formula>O8&gt;0</formula>
    </cfRule>
  </conditionalFormatting>
  <conditionalFormatting sqref="P14">
    <cfRule type="expression" dxfId="7598" priority="101">
      <formula>O8&gt;0</formula>
    </cfRule>
  </conditionalFormatting>
  <conditionalFormatting sqref="P14">
    <cfRule type="expression" dxfId="7597" priority="100">
      <formula>O8&gt;0</formula>
    </cfRule>
  </conditionalFormatting>
  <conditionalFormatting sqref="P14">
    <cfRule type="expression" dxfId="7596" priority="99">
      <formula>O8&gt;0</formula>
    </cfRule>
  </conditionalFormatting>
  <conditionalFormatting sqref="P14">
    <cfRule type="expression" dxfId="7595" priority="98">
      <formula>O8&gt;0</formula>
    </cfRule>
  </conditionalFormatting>
  <conditionalFormatting sqref="P14">
    <cfRule type="expression" dxfId="7594" priority="97">
      <formula>O8&gt;0</formula>
    </cfRule>
  </conditionalFormatting>
  <conditionalFormatting sqref="P14">
    <cfRule type="expression" dxfId="7593" priority="96">
      <formula>O8&gt;0</formula>
    </cfRule>
  </conditionalFormatting>
  <conditionalFormatting sqref="P14">
    <cfRule type="expression" dxfId="7592" priority="95">
      <formula>O8&gt;0</formula>
    </cfRule>
  </conditionalFormatting>
  <conditionalFormatting sqref="P14">
    <cfRule type="expression" dxfId="7591" priority="94">
      <formula>O8&gt;0</formula>
    </cfRule>
  </conditionalFormatting>
  <conditionalFormatting sqref="P14">
    <cfRule type="expression" dxfId="7590" priority="93">
      <formula>O8&gt;0</formula>
    </cfRule>
  </conditionalFormatting>
  <conditionalFormatting sqref="P14">
    <cfRule type="expression" dxfId="7589" priority="92">
      <formula>O8&gt;0</formula>
    </cfRule>
  </conditionalFormatting>
  <conditionalFormatting sqref="P14">
    <cfRule type="expression" dxfId="7588" priority="91">
      <formula>O8&gt;0</formula>
    </cfRule>
  </conditionalFormatting>
  <conditionalFormatting sqref="P14">
    <cfRule type="expression" dxfId="7587" priority="90">
      <formula>O8&gt;0</formula>
    </cfRule>
  </conditionalFormatting>
  <conditionalFormatting sqref="P14">
    <cfRule type="expression" dxfId="7586" priority="89">
      <formula>O8&gt;0</formula>
    </cfRule>
  </conditionalFormatting>
  <conditionalFormatting sqref="P14">
    <cfRule type="expression" dxfId="7585" priority="88">
      <formula>O8&gt;0</formula>
    </cfRule>
  </conditionalFormatting>
  <conditionalFormatting sqref="P14">
    <cfRule type="expression" dxfId="7584" priority="87">
      <formula>O8&gt;0</formula>
    </cfRule>
  </conditionalFormatting>
  <conditionalFormatting sqref="P14">
    <cfRule type="expression" dxfId="7583" priority="86">
      <formula>O8&gt;0</formula>
    </cfRule>
  </conditionalFormatting>
  <conditionalFormatting sqref="P14">
    <cfRule type="expression" dxfId="7582" priority="85">
      <formula>O8&gt;0</formula>
    </cfRule>
  </conditionalFormatting>
  <conditionalFormatting sqref="P14">
    <cfRule type="expression" dxfId="7581" priority="84">
      <formula>O8&gt;0</formula>
    </cfRule>
  </conditionalFormatting>
  <conditionalFormatting sqref="P14">
    <cfRule type="expression" dxfId="7580" priority="83">
      <formula>O8&gt;0</formula>
    </cfRule>
  </conditionalFormatting>
  <conditionalFormatting sqref="P14">
    <cfRule type="expression" dxfId="7579" priority="82">
      <formula>O8&gt;0</formula>
    </cfRule>
  </conditionalFormatting>
  <conditionalFormatting sqref="P14">
    <cfRule type="expression" dxfId="7578" priority="81">
      <formula>O8&gt;0</formula>
    </cfRule>
  </conditionalFormatting>
  <conditionalFormatting sqref="P14">
    <cfRule type="expression" dxfId="7577" priority="80">
      <formula>O8&gt;0</formula>
    </cfRule>
  </conditionalFormatting>
  <conditionalFormatting sqref="P14">
    <cfRule type="expression" dxfId="7576" priority="79">
      <formula>O8&gt;0</formula>
    </cfRule>
  </conditionalFormatting>
  <conditionalFormatting sqref="P14">
    <cfRule type="expression" dxfId="7575" priority="78">
      <formula>O8&gt;0</formula>
    </cfRule>
  </conditionalFormatting>
  <conditionalFormatting sqref="P14">
    <cfRule type="expression" dxfId="7574" priority="77">
      <formula>O8&gt;0</formula>
    </cfRule>
  </conditionalFormatting>
  <conditionalFormatting sqref="P14">
    <cfRule type="expression" dxfId="7573" priority="76">
      <formula>O8&gt;0</formula>
    </cfRule>
  </conditionalFormatting>
  <conditionalFormatting sqref="P14">
    <cfRule type="expression" dxfId="7572" priority="75">
      <formula>O8&gt;0</formula>
    </cfRule>
  </conditionalFormatting>
  <conditionalFormatting sqref="P14">
    <cfRule type="expression" dxfId="7571" priority="74">
      <formula>O8&gt;0</formula>
    </cfRule>
  </conditionalFormatting>
  <conditionalFormatting sqref="P14 P24 P34 P44 P54 P64 P74 P84 P94 P104 P114 P124 P134 P144 P154 P164 P174 P184 P194 P204 P214 P224 P234 P244 P254 P264 P274 P284 P294 P304 P314 P324 P334">
    <cfRule type="expression" dxfId="7570" priority="73">
      <formula>O8&gt;0</formula>
    </cfRule>
  </conditionalFormatting>
  <conditionalFormatting sqref="P14 P24 P34 P44 P54 P64 P74 P84 P94 P104 P114 P124 P134 P144 P154 P164 P174 P184 P194 P204 P214 P224 P234 P244 P254 P264 P274 P284 P294 P304 P314 P324 P334">
    <cfRule type="expression" dxfId="7569" priority="72">
      <formula>O8&gt;0</formula>
    </cfRule>
  </conditionalFormatting>
  <conditionalFormatting sqref="P14 P24 P34 P44 P54 P64 P74 P84 P94 P104 P114 P124 P134 P144 P154 P164 P174 P184 P194 P204 P214 P224 P234 P244 P254 P264 P274 P284 P294 P304 P314 P324 P334">
    <cfRule type="expression" dxfId="7568" priority="71">
      <formula>O8&gt;0</formula>
    </cfRule>
  </conditionalFormatting>
  <conditionalFormatting sqref="P14 P24 P34 P44 P54 P64 P74 P84 P94 P104 P114 P124 P134 P144 P154 P164 P174 P184 P194 P204 P214 P224 P234 P244 P254 P264 P274 P284 P294 P304 P314 P324 P334">
    <cfRule type="expression" dxfId="7567" priority="70">
      <formula>O8&gt;0</formula>
    </cfRule>
  </conditionalFormatting>
  <conditionalFormatting sqref="P14 P24 P34 P44 P54 P64 P74 P84 P94 P104 P114 P124 P134 P144 P154 P164 P174 P184 P194 P204 P214 P224 P234 P244 P254 P264 P274 P284 P294 P304 P314 P324 P334">
    <cfRule type="expression" dxfId="7566" priority="69">
      <formula>O8&gt;0</formula>
    </cfRule>
  </conditionalFormatting>
  <conditionalFormatting sqref="P14 P24 P34 P44 P54 P64 P74 P84 P94 P104 P114 P124 P134 P144 P154 P164 P174 P184 P194 P204 P214 P224 P234 P244 P254 P264 P274 P284 P294 P304 P314 P324 P334">
    <cfRule type="expression" dxfId="7565" priority="68">
      <formula>O8&gt;0</formula>
    </cfRule>
  </conditionalFormatting>
  <conditionalFormatting sqref="P14 P24 P34 P44 P54 P64 P74 P84 P94 P104 P114 P124 P134 P144 P154 P164 P174 P184 P194 P204 P214 P224 P234 P244 P254 P264 P274 P284 P294 P304 P314 P324 P334">
    <cfRule type="expression" dxfId="7564" priority="67">
      <formula>O8&gt;0</formula>
    </cfRule>
  </conditionalFormatting>
  <conditionalFormatting sqref="P14 P24 P34 P44 P54 P64 P74 P84 P94 P104 P114 P124 P134 P144 P154 P164 P174 P184 P194 P204 P214 P224 P234 P244 P254 P264 P274 P284 P294 P304 P314 P324 P334">
    <cfRule type="expression" dxfId="7563" priority="66">
      <formula>O8&gt;0</formula>
    </cfRule>
  </conditionalFormatting>
  <conditionalFormatting sqref="P14 P24 P34 P44 P54 P64 P74 P84 P94 P104 P114 P124 P134 P144 P154 P164 P174 P184 P194 P204 P214 P224 P234 P244 P254 P264 P274 P284 P294 P304 P314 P324 P334">
    <cfRule type="expression" dxfId="7562" priority="65">
      <formula>O8&gt;0</formula>
    </cfRule>
  </conditionalFormatting>
  <conditionalFormatting sqref="P14 P24 P34 P44 P54 P64 P74 P84 P94 P104 P114 P124 P134 P144 P154 P164 P174 P184 P194 P204 P214 P224 P234 P244 P254 P264 P274 P284 P294 P304 P314 P324 P334">
    <cfRule type="expression" dxfId="7561" priority="64">
      <formula>O8&gt;0</formula>
    </cfRule>
  </conditionalFormatting>
  <conditionalFormatting sqref="P14 P24 P34 P44 P54 P64 P74 P84 P94 P104 P114 P124 P134 P144 P154 P164 P174 P184 P194 P204 P214 P224 P234 P244 P254 P264 P274 P284 P294 P304 P314 P324 P334">
    <cfRule type="expression" dxfId="7560" priority="63">
      <formula>O8&gt;0</formula>
    </cfRule>
  </conditionalFormatting>
  <conditionalFormatting sqref="P14 P24 P34 P44 P54 P64 P74 P84 P94 P104 P114 P124 P134 P144 P154 P164 P174 P184 P194 P204 P214 P224 P234 P244 P254 P264 P274 P284 P294 P304 P314 P324 P334">
    <cfRule type="expression" dxfId="7559" priority="62">
      <formula>O8&gt;0</formula>
    </cfRule>
  </conditionalFormatting>
  <conditionalFormatting sqref="P14 P24 P34 P44 P54 P64 P74 P84 P94 P104 P114 P124 P134 P144 P154 P164 P174 P184 P194 P204 P214 P224 P234 P244 P254 P264 P274 P284 P294 P304 P314 P324 P334">
    <cfRule type="expression" dxfId="7558" priority="61">
      <formula>O8&gt;0</formula>
    </cfRule>
  </conditionalFormatting>
  <conditionalFormatting sqref="P14 P24 P34 P44 P54 P64 P74 P84 P94 P104 P114 P124 P134 P144 P154 P164 P174 P184 P194 P204 P214 P224 P234 P244 P254 P264 P274 P284 P294 P304 P314 P324 P334">
    <cfRule type="expression" dxfId="7557" priority="60">
      <formula>O8&gt;0</formula>
    </cfRule>
  </conditionalFormatting>
  <conditionalFormatting sqref="P14 P24 P34 P44 P54 P64 P74 P84 P94 P104 P114 P124 P134 P144 P154 P164 P174 P184 P194 P204 P214 P224 P234 P244 P254 P264 P274 P284 P294 P304 P314 P324 P334">
    <cfRule type="expression" dxfId="7556" priority="59">
      <formula>O8&gt;0</formula>
    </cfRule>
  </conditionalFormatting>
  <conditionalFormatting sqref="P14 P24 P34 P44 P54 P64 P74 P84 P94 P104 P114 P124 P134 P144 P154 P164 P174 P184 P194 P204 P214 P224 P234 P244 P254 P264 P274 P284 P294 P304 P314 P324 P334">
    <cfRule type="expression" dxfId="7555" priority="58">
      <formula>O8&gt;0</formula>
    </cfRule>
  </conditionalFormatting>
  <conditionalFormatting sqref="P14 P24 P34 P44 P54 P64 P74 P84 P94 P104 P114 P124 P134 P144 P154 P164 P174 P184 P194 P204 P214 P224 P234 P244 P254 P264 P274 P284 P294 P304 P314 P324 P334">
    <cfRule type="expression" dxfId="7554" priority="57">
      <formula>O8&gt;0</formula>
    </cfRule>
  </conditionalFormatting>
  <conditionalFormatting sqref="P14 P24 P34 P44 P54 P64 P74 P84 P94 P104 P114 P124 P134 P144 P154 P164 P174 P184 P194 P204 P214 P224 P234 P244 P254 P264 P274 P284 P294 P304 P314 P324 P334">
    <cfRule type="expression" dxfId="7553" priority="56">
      <formula>O8&gt;0</formula>
    </cfRule>
  </conditionalFormatting>
  <conditionalFormatting sqref="P14 P24 P34 P44 P54 P64 P74 P84 P94 P104 P114 P124 P134 P144 P154 P164 P174 P184 P194 P204 P214 P224 P234 P244 P254 P264 P274 P284 P294 P304 P314 P324 P334">
    <cfRule type="expression" dxfId="7552" priority="55">
      <formula>O8&gt;0</formula>
    </cfRule>
  </conditionalFormatting>
  <conditionalFormatting sqref="P14 P24 P34 P44 P54 P64 P74 P84 P94 P104 P114 P124 P134 P144 P154 P164 P174 P184 P194 P204 P214 P224 P234 P244 P254 P264 P274 P284 P294 P304 P314 P324 P334">
    <cfRule type="expression" dxfId="7551" priority="54">
      <formula>O8&gt;0</formula>
    </cfRule>
  </conditionalFormatting>
  <conditionalFormatting sqref="P14 P24 P34 P44 P54 P64 P74 P84 P94 P104 P114 P124 P134 P144 P154 P164 P174 P184 P194 P204 P214 P224 P234 P244 P254 P264 P274 P284 P294 P304 P314 P324 P334">
    <cfRule type="expression" dxfId="7550" priority="53">
      <formula>O8&gt;0</formula>
    </cfRule>
  </conditionalFormatting>
  <conditionalFormatting sqref="P14 P24 P34 P44 P54 P64 P74 P84 P94 P104 P114 P124 P134 P144 P154 P164 P174 P184 P194 P204 P214 P224 P234 P244 P254 P264 P274 P284 P294 P304 P314 P324 P334">
    <cfRule type="expression" dxfId="7549" priority="52">
      <formula>O8&gt;0</formula>
    </cfRule>
  </conditionalFormatting>
  <conditionalFormatting sqref="P14 P24 P34 P44 P54 P64 P74 P84 P94 P104 P114 P124 P134 P144 P154 P164 P174 P184 P194 P204 P214 P224 P234 P244 P254 P264 P274 P284 P294 P304 P314 P324 P334">
    <cfRule type="expression" dxfId="7548" priority="51">
      <formula>O8&gt;0</formula>
    </cfRule>
  </conditionalFormatting>
  <conditionalFormatting sqref="P14 P24 P34 P44 P54 P64 P74 P84 P94 P104 P114 P124 P134 P144 P154 P164 P174 P184 P194 P204 P214 P224 P234 P244 P254 P264 P274 P284 P294 P304 P314 P324 P334">
    <cfRule type="expression" dxfId="7547" priority="50">
      <formula>O8&gt;0</formula>
    </cfRule>
  </conditionalFormatting>
  <conditionalFormatting sqref="P14 P24 P34 P44 P54 P64 P74 P84 P94 P104 P114 P124 P134 P144 P154 P164 P174 P184 P194 P204 P214 P224 P234 P244 P254 P264 P274 P284 P294 P304 P314 P324 P334">
    <cfRule type="expression" dxfId="7546" priority="49">
      <formula>O8&gt;0</formula>
    </cfRule>
  </conditionalFormatting>
  <conditionalFormatting sqref="P14 P24 P34 P44 P54 P64 P74 P84 P94 P104 P114 P124 P134 P144 P154 P164 P174 P184 P194 P204 P214 P224 P234 P244 P254 P264 P274 P284 P294 P304 P314 P324 P334">
    <cfRule type="expression" dxfId="7545" priority="48">
      <formula>O8&gt;0</formula>
    </cfRule>
  </conditionalFormatting>
  <conditionalFormatting sqref="P14 P24 P34 P44 P54 P64 P74 P84 P94 P104 P114 P124 P134 P144 P154 P164 P174 P184 P194 P204 P214 P224 P234 P244 P254 P264 P274 P284 P294 P304 P314 P324 P334">
    <cfRule type="expression" dxfId="7544" priority="47">
      <formula>O8&gt;0</formula>
    </cfRule>
  </conditionalFormatting>
  <conditionalFormatting sqref="P14 P24 P34 P44 P54 P64 P74 P84 P94 P104 P114 P124 P134 P144 P154 P164 P174 P184 P194 P204 P214 P224 P234 P244 P254 P264 P274 P284 P294 P304 P314 P324 P334">
    <cfRule type="expression" dxfId="7543" priority="46">
      <formula>O8&gt;0</formula>
    </cfRule>
  </conditionalFormatting>
  <conditionalFormatting sqref="P14 P24 P34 P44 P54 P64 P74 P84 P94 P104 P114 P124 P134 P144 P154 P164 P174 P184 P194 P204 P214 P224 P234 P244 P254 P264 P274 P284 P294 P304 P314 P324 P334">
    <cfRule type="expression" dxfId="7542" priority="45">
      <formula>O8&gt;0</formula>
    </cfRule>
  </conditionalFormatting>
  <conditionalFormatting sqref="P14 P24 P34 P44 P54 P64 P74 P84 P94 P104 P114 P124 P134 P144 P154 P164 P174 P184 P194 P204 P214 P224 P234 P244 P254 P264 P274 P284 P294 P304 P314 P324 P334">
    <cfRule type="expression" dxfId="7541" priority="44">
      <formula>O8&gt;0</formula>
    </cfRule>
  </conditionalFormatting>
  <conditionalFormatting sqref="P14 P24 P34 P44 P54 P64 P74 P84 P94 P104 P114 P124 P134 P144 P154 P164 P174 P184 P194 P204 P214 P224 P234 P244 P254 P264 P274 P284 P294 P304 P314 P324 P334">
    <cfRule type="expression" dxfId="7540" priority="43">
      <formula>O8&gt;0</formula>
    </cfRule>
  </conditionalFormatting>
  <conditionalFormatting sqref="P14 P24 P34 P44 P54 P64 P74 P84 P94 P104 P114 P124 P134 P144 P154 P164 P174 P184 P194 P204 P214 P224 P234 P244 P254 P264 P274 P284 P294 P304 P314 P324 P334">
    <cfRule type="expression" dxfId="7539" priority="42">
      <formula>O8&gt;0</formula>
    </cfRule>
  </conditionalFormatting>
  <conditionalFormatting sqref="P14 P24 P34 P44 P54 P64 P74 P84 P94 P104 P114 P124 P134 P144 P154 P164 P174 P184 P194 P204 P214 P224 P234 P244 P254 P264 P274 P284 P294 P304 P314 P324 P334">
    <cfRule type="expression" dxfId="7538" priority="41">
      <formula>O8&gt;0</formula>
    </cfRule>
  </conditionalFormatting>
  <conditionalFormatting sqref="P14 P24 P34 P44 P54 P64 P74 P84 P94 P104 P114 P124 P134 P144 P154 P164 P174 P184 P194 P204 P214 P224 P234 P244 P254 P264 P274 P284 P294 P304 P314 P324 P334">
    <cfRule type="expression" dxfId="7537" priority="40">
      <formula>O8&gt;0</formula>
    </cfRule>
  </conditionalFormatting>
  <conditionalFormatting sqref="P14 P24 P34 P44 P54 P64 P74 P84 P94 P104 P114 P124 P134 P144 P154 P164 P174 P184 P194 P204 P214 P224 P234 P244 P254 P264 P274 P284 P294 P304 P314 P324 P334">
    <cfRule type="expression" dxfId="7536" priority="39">
      <formula>O8&gt;0</formula>
    </cfRule>
  </conditionalFormatting>
  <conditionalFormatting sqref="P14 P24 P34 P44 P54 P64 P74 P84 P94 P104 P114 P124 P134 P144 P154 P164 P174 P184 P194 P204 P214 P224 P234 P244 P254 P264 P274 P284 P294 P304 P314 P324 P334">
    <cfRule type="expression" dxfId="7535" priority="38">
      <formula>O8&gt;0</formula>
    </cfRule>
  </conditionalFormatting>
  <conditionalFormatting sqref="P14 P24 P34 P44 P54 P64 P74 P84 P94 P104 P114 P124 P134 P144 P154 P164 P174 P184 P194 P204 P214 P224 P234 P244 P254 P264 P274 P284 P294 P304 P314 P324 P334">
    <cfRule type="expression" dxfId="7534" priority="37">
      <formula>O8&gt;0</formula>
    </cfRule>
  </conditionalFormatting>
  <conditionalFormatting sqref="P14 P24 P34 P44 P54 P64 P74 P84 P94 P104 P114 P124 P134 P144 P154 P164 P174 P184 P194 P204 P214 P224 P234 P244 P254 P264 P274 P284 P294 P304 P314 P324 P334">
    <cfRule type="expression" dxfId="7533" priority="36">
      <formula>O8&gt;0</formula>
    </cfRule>
  </conditionalFormatting>
  <conditionalFormatting sqref="P14 P24 P34 P44 P54 P64 P74 P84 P94 P104 P114 P124 P134 P144 P154 P164 P174 P184 P194 P204 P214 P224 P234 P244 P254 P264 P274 P284 P294 P304 P314 P324 P334">
    <cfRule type="expression" dxfId="7532" priority="35">
      <formula>O8&gt;0</formula>
    </cfRule>
  </conditionalFormatting>
  <conditionalFormatting sqref="P14 P24 P34 P44 P54 P64 P74 P84 P94 P104 P114 P124 P134 P144 P154 P164 P174 P184 P194 P204 P214 P224 P234 P244 P254 P264 P274 P284 P294 P304 P314 P324 P334">
    <cfRule type="expression" dxfId="7531" priority="34">
      <formula>O8&gt;0</formula>
    </cfRule>
  </conditionalFormatting>
  <conditionalFormatting sqref="P14 P24 P34 P44 P54 P64 P74 P84 P94 P104 P114 P124 P134 P144 P154 P164 P174 P184 P194 P204 P214 P224 P234 P244 P254 P264 P274 P284 P294 P304 P314 P324 P334">
    <cfRule type="expression" dxfId="7530" priority="33">
      <formula>O8&gt;0</formula>
    </cfRule>
  </conditionalFormatting>
  <conditionalFormatting sqref="P14 P24 P34 P44 P54 P64 P74 P84 P94 P104 P114 P124 P134 P144 P154 P164 P174 P184 P194 P204 P214 P224 P234 P244 P254 P264 P274 P284 P294 P304 P314 P324 P334">
    <cfRule type="expression" dxfId="7529" priority="32">
      <formula>O8&gt;0</formula>
    </cfRule>
  </conditionalFormatting>
  <conditionalFormatting sqref="P14 P24 P34 P44 P54 P64 P74 P84 P94 P104 P114 P124 P134 P144 P154 P164 P174 P184 P194 P204 P214 P224 P234 P244 P254 P264 P274 P284 P294 P304 P314 P324 P334">
    <cfRule type="expression" dxfId="7528" priority="31">
      <formula>O8&gt;0</formula>
    </cfRule>
  </conditionalFormatting>
  <conditionalFormatting sqref="P14 P24 P34 P44 P54 P64 P74 P84 P94 P104 P114 P124 P134 P144 P154 P164 P174 P184 P194 P204 P214 P224 P234 P244 P254 P264 P274 P284 P294 P304 P314 P324 P334">
    <cfRule type="expression" dxfId="7527" priority="30">
      <formula>O8&gt;0</formula>
    </cfRule>
  </conditionalFormatting>
  <conditionalFormatting sqref="P14 P24 P34 P44 P54 P64 P74 P84 P94 P104 P114 P124 P134 P144 P154 P164 P174 P184 P194 P204 P214 P224 P234 P244 P254 P264 P274 P284 P294 P304 P314 P324 P334">
    <cfRule type="expression" dxfId="7526" priority="29">
      <formula>O8&gt;0</formula>
    </cfRule>
  </conditionalFormatting>
  <conditionalFormatting sqref="P14 P24 P34 P44 P54 P64 P74 P84 P94 P104 P114 P124 P134 P144 P154 P164 P174 P184 P194 P204 P214 P224 P234 P244 P254 P264 P274 P284 P294 P304 P314 P324 P334">
    <cfRule type="expression" dxfId="7525" priority="28">
      <formula>O8&gt;0</formula>
    </cfRule>
  </conditionalFormatting>
  <conditionalFormatting sqref="P14 P24 P34 P44 P54 P64 P74 P84 P94 P104 P114 P124 P134 P144 P154 P164 P174 P184 P194 P204 P214 P224 P234 P244 P254 P264 P274 P284 P294 P304 P314 P324 P334">
    <cfRule type="expression" dxfId="7524" priority="27">
      <formula>O8&gt;0</formula>
    </cfRule>
  </conditionalFormatting>
  <conditionalFormatting sqref="P14 P24 P34 P44 P54 P64 P74 P84 P94 P104 P114 P124 P134 P144 P154 P164 P174 P184 P194 P204 P214 P224 P234 P244 P254 P264 P274 P284 P294 P304 P314 P324 P334">
    <cfRule type="expression" dxfId="7523" priority="26">
      <formula>O8&gt;0</formula>
    </cfRule>
  </conditionalFormatting>
  <conditionalFormatting sqref="P14 P24 P34 P44 P54 P64 P74 P84 P94 P104 P114 P124 P134 P144 P154 P164 P174 P184 P194 P204 P214 P224 P234 P244 P254 P264 P274 P284 P294 P304 P314 P324 P334">
    <cfRule type="expression" dxfId="7522" priority="25">
      <formula>O8&gt;0</formula>
    </cfRule>
  </conditionalFormatting>
  <conditionalFormatting sqref="P14 P24 P34 P44 P54 P64 P74 P84 P94 P104 P114 P124 P134 P144 P154 P164 P174 P184 P194 P204 P214 P224 P234 P244 P254 P264 P274 P284 P294 P304 P314 P324 P334">
    <cfRule type="expression" dxfId="7521" priority="24">
      <formula>O8&gt;0</formula>
    </cfRule>
  </conditionalFormatting>
  <conditionalFormatting sqref="P14 P24 P34 P44 P54 P64 P74 P84 P94 P104 P114 P124 P134 P144 P154 P164 P174 P184 P194 P204 P214 P224 P234 P244 P254 P264 P274 P284 P294 P304 P314 P324 P334">
    <cfRule type="expression" dxfId="7520" priority="23">
      <formula>O8&gt;0</formula>
    </cfRule>
  </conditionalFormatting>
  <conditionalFormatting sqref="P14 P24 P34 P44 P54 P64 P74 P84 P94 P104 P114 P124 P134 P144 P154 P164 P174 P184 P194 P204 P214 P224 P234 P244 P254 P264 P274 P284 P294 P304 P314 P324 P334">
    <cfRule type="expression" dxfId="7519" priority="22">
      <formula>O8&gt;0</formula>
    </cfRule>
  </conditionalFormatting>
  <conditionalFormatting sqref="P14 P24 P34 P44 P54 P64 P74 P84 P94 P104 P114 P124 P134 P144 P154 P164 P174 P184 P194 P204 P214 P224 P234 P244 P254 P264 P274 P284 P294 P304 P314 P324 P334">
    <cfRule type="expression" dxfId="7518" priority="21">
      <formula>O8&gt;0</formula>
    </cfRule>
  </conditionalFormatting>
  <conditionalFormatting sqref="P14 P24 P34 P44 P54 P64 P74 P84 P94 P104 P114 P124 P134 P144 P154 P164 P174 P184 P194 P204 P214 P224 P234 P244 P254 P264 P274 P284 P294 P304 P314 P324 P334">
    <cfRule type="expression" dxfId="7517" priority="20">
      <formula>O8&gt;0</formula>
    </cfRule>
  </conditionalFormatting>
  <conditionalFormatting sqref="P14 P24 P34 P44 P54 P64 P74 P84 P94 P104 P114 P124 P134 P144 P154 P164 P174 P184 P194 P204 P214 P224 P234 P244 P254 P264 P274 P284 P294 P304 P314 P324 P334">
    <cfRule type="expression" dxfId="7516" priority="19">
      <formula>O8&gt;0</formula>
    </cfRule>
  </conditionalFormatting>
  <conditionalFormatting sqref="P14 P24 P34 P44 P54 P64 P74 P84 P94 P104 P114 P124 P134 P144 P154 P164 P174 P184 P194 P204 P214 P224 P234 P244 P254 P264 P274 P284 P294 P304 P314 P324 P334">
    <cfRule type="expression" dxfId="7515" priority="18">
      <formula>O8&gt;0</formula>
    </cfRule>
  </conditionalFormatting>
  <conditionalFormatting sqref="P14 P24 P34 P44 P54 P64 P74 P84 P94 P104 P114 P124 P134 P144 P154 P164 P174 P184 P194 P204 P214 P224 P234 P244 P254 P264 P274 P284 P294 P304 P314 P324 P334">
    <cfRule type="expression" dxfId="7514" priority="17">
      <formula>O8&gt;0</formula>
    </cfRule>
  </conditionalFormatting>
  <conditionalFormatting sqref="P14 P24 P34 P44 P54 P64 P74 P84 P94 P104 P114 P124 P134 P144 P154 P164 P174 P184 P194 P204 P214 P224 P234 P244 P254 P264 P274 P284 P294 P304 P314 P324 P334">
    <cfRule type="expression" dxfId="7513" priority="16">
      <formula>O8&gt;0</formula>
    </cfRule>
  </conditionalFormatting>
  <conditionalFormatting sqref="P14 P24 P34 P44 P54 P64 P74 P84 P94 P104 P114 P124 P134 P144 P154 P164 P174 P184 P194 P204 P214 P224 P234 P244 P254 P264 P274 P284 P294 P304 P314 P324 P334">
    <cfRule type="expression" dxfId="7512" priority="15">
      <formula>O8&gt;0</formula>
    </cfRule>
  </conditionalFormatting>
  <conditionalFormatting sqref="P14 P24 P34 P44 P54 P64 P74 P84 P94 P104 P114 P124 P134 P144 P154 P164 P174 P184 P194 P204 P214 P224 P234 P244 P254 P264 P274 P284 P294 P304 P314 P324 P334">
    <cfRule type="expression" dxfId="7511" priority="14">
      <formula>O8&gt;0</formula>
    </cfRule>
  </conditionalFormatting>
  <conditionalFormatting sqref="P14 P24 P34 P44 P54 P64 P74 P84 P94 P104 P114 P124 P134 P144 P154 P164 P174 P184 P194 P204 P214 P224 P234 P244 P254 P264 P274 P284 P294 P304 P314 P324 P334">
    <cfRule type="expression" dxfId="7510" priority="13">
      <formula>O8&gt;0</formula>
    </cfRule>
  </conditionalFormatting>
  <conditionalFormatting sqref="P14 P24 P34 P44 P54 P64 P74 P84 P94 P104 P114 P124 P134 P144 P154 P164 P174 P184 P194 P204 P214 P224 P234 P244 P254 P264 P274 P284 P294 P304 P314 P324 P334">
    <cfRule type="expression" dxfId="7509" priority="12">
      <formula>O8&gt;0</formula>
    </cfRule>
  </conditionalFormatting>
  <conditionalFormatting sqref="P14 P24 P34 P44 P54 P64 P74 P84 P94 P104 P114 P124 P134 P144 P154 P164 P174 P184 P194 P204 P214 P224 P234 P244 P254 P264 P274 P284 P294 P304 P314 P324 P334">
    <cfRule type="expression" dxfId="7508" priority="11">
      <formula>O8&gt;0</formula>
    </cfRule>
  </conditionalFormatting>
  <conditionalFormatting sqref="P14 P24 P34 P44 P54 P64 P74 P84 P94 P104 P114 P124 P134 P144 P154 P164 P174 P184 P194 P204 P214 P224 P234 P244 P254 P264 P274 P284 P294 P304 P314 P324 P334">
    <cfRule type="expression" dxfId="7507" priority="10">
      <formula>O8&gt;0</formula>
    </cfRule>
  </conditionalFormatting>
  <conditionalFormatting sqref="P14 P24 P34 P44 P54 P64 P74 P84 P94 P104 P114 P124 P134 P144 P154 P164 P174 P184 P194 P204 P214 P224 P234 P244 P254 P264 P274 P284 P294 P304 P314 P324 P334">
    <cfRule type="expression" dxfId="7506" priority="9">
      <formula>O8&gt;0</formula>
    </cfRule>
  </conditionalFormatting>
  <conditionalFormatting sqref="P14 P24 P34 P44 P54 P64 P74 P84 P94 P104 P114 P124 P134 P144 P154 P164 P174 P184 P194 P204 P214 P224 P234 P244 P254 P264 P274 P284 P294 P304 P314 P324 P334">
    <cfRule type="expression" dxfId="7505" priority="8">
      <formula>O8&gt;0</formula>
    </cfRule>
  </conditionalFormatting>
  <conditionalFormatting sqref="P14 P24 P34 P44 P54 P64 P74 P84 P94 P104 P114 P124 P134 P144 P154 P164 P174 P184 P194 P204 P214 P224 P234 P244 P254 P264 P274 P284 P294 P304 P314 P324 P334">
    <cfRule type="expression" dxfId="7504" priority="7">
      <formula>O8&gt;0</formula>
    </cfRule>
  </conditionalFormatting>
  <conditionalFormatting sqref="P14 P24 P34 P44 P54 P64 P74 P84 P94 P104 P114 P124 P134 P144 P154 P164 P174 P184 P194 P204 P214 P224 P234 P244 P254 P264 P274 P284 P294 P304 P314 P324 P334">
    <cfRule type="expression" dxfId="7503" priority="6">
      <formula>O8&gt;0</formula>
    </cfRule>
  </conditionalFormatting>
  <conditionalFormatting sqref="P14 P24 P34 P44 P54 P64 P74 P84 P94 P104 P114 P124 P134 P144 P154 P164 P174 P184 P194 P204 P214 P224 P234 P244 P254 P264 P274 P284 P294 P304 P314 P324 P334">
    <cfRule type="expression" dxfId="7502" priority="5">
      <formula>O8&gt;0</formula>
    </cfRule>
  </conditionalFormatting>
  <conditionalFormatting sqref="P14 P24 P34 P44 P54 P64 P74 P84 P94 P104 P114 P124 P134 P144 P154 P164 P174 P184 P194 P204 P214 P224 P234 P244 P254 P264 P274 P284 P294 P304 P314 P324 P334">
    <cfRule type="expression" dxfId="7501" priority="4">
      <formula>O8&gt;0</formula>
    </cfRule>
  </conditionalFormatting>
  <conditionalFormatting sqref="P14 P24 P34 P44 P54 P64 P74 P84 P94 P104 P114 P124 P134 P144 P154 P164 P174 P184 P194 P204 P214 P224 P234 P244 P254 P264 P274 P284 P294 P304 P314 P324 P334">
    <cfRule type="expression" dxfId="7500" priority="3">
      <formula>O8&gt;0</formula>
    </cfRule>
  </conditionalFormatting>
  <conditionalFormatting sqref="P14 P24 P34 P44 P54 P64 P74 P84 P94 P104 P114 P124 P134 P144 P154 P164 P174 P184 P194 P204 P214 P224 P234 P244 P254 P264 P274 P284 P294 P304 P314 P324 P334">
    <cfRule type="expression" dxfId="7499" priority="2">
      <formula>O8&gt;0</formula>
    </cfRule>
  </conditionalFormatting>
  <conditionalFormatting sqref="P14 P24 P34 P44 P54 P64 P74 P84 P94 P104 P114 P124 P134 P144 P154 P164 P174 P184 P194 P204 P214 P224 P234 P244 P254 P264 P274 P284 P294 P304 P314 P324 P334">
    <cfRule type="expression" dxfId="7498"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AG68"/>
  <sheetViews>
    <sheetView showGridLines="0" topLeftCell="P1" workbookViewId="0">
      <selection activeCell="R2" sqref="R2"/>
    </sheetView>
  </sheetViews>
  <sheetFormatPr baseColWidth="10" defaultColWidth="7.140625" defaultRowHeight="15"/>
  <cols>
    <col min="1" max="1" width="10.42578125" style="203" hidden="1" customWidth="1"/>
    <col min="2" max="2" width="10.140625" style="203" hidden="1" customWidth="1"/>
    <col min="3" max="3" width="7.28515625" style="203" hidden="1" customWidth="1"/>
    <col min="4" max="4" width="0" style="203" hidden="1" customWidth="1"/>
    <col min="5" max="5" width="7.28515625" style="203" hidden="1" customWidth="1"/>
    <col min="6" max="6" width="0" style="203" hidden="1" customWidth="1"/>
    <col min="7" max="7" width="7.28515625" style="203" hidden="1" customWidth="1"/>
    <col min="8" max="8" width="0" style="203" hidden="1" customWidth="1"/>
    <col min="9" max="9" width="7.28515625" style="203" hidden="1" customWidth="1"/>
    <col min="10" max="10" width="0" style="203" hidden="1" customWidth="1"/>
    <col min="11" max="11" width="7.28515625" style="203" hidden="1" customWidth="1"/>
    <col min="12" max="12" width="0" style="203" hidden="1" customWidth="1"/>
    <col min="13" max="13" width="7.28515625" style="203" hidden="1" customWidth="1"/>
    <col min="14" max="14" width="0" style="203" hidden="1" customWidth="1"/>
    <col min="15" max="15" width="7.28515625" style="203" hidden="1" customWidth="1"/>
    <col min="16" max="16" width="7.140625" style="203"/>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7.140625" style="203"/>
  </cols>
  <sheetData>
    <row r="1" spans="1:32" s="203" customFormat="1"/>
    <row r="2" spans="1:32"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'Juli '!B6</f>
        <v>41456</v>
      </c>
      <c r="S6" s="91"/>
      <c r="T6" s="210" t="s">
        <v>21</v>
      </c>
      <c r="U6" s="210"/>
      <c r="V6" s="91">
        <f>'Juli '!B306</f>
        <v>41486</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92"/>
      <c r="O7" s="92">
        <v>0.875</v>
      </c>
      <c r="P7" s="245"/>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s="203" customFormat="1" ht="15.75">
      <c r="A8" s="96" t="s">
        <v>24</v>
      </c>
      <c r="B8" s="97">
        <v>41456</v>
      </c>
      <c r="C8" s="256" t="str">
        <f>IF('Juli '!C8&gt;0,'Juli '!C8,"")</f>
        <v/>
      </c>
      <c r="D8" s="256" t="str">
        <f>IF('Juli '!D8&gt;0,'Juli '!D8,"")</f>
        <v/>
      </c>
      <c r="E8" s="256" t="str">
        <f>IF('Juli '!E8&gt;0,'Juli '!E8,"")</f>
        <v/>
      </c>
      <c r="F8" s="256" t="str">
        <f>IF('Juli '!F8&gt;0,'Juli '!F8,"")</f>
        <v/>
      </c>
      <c r="G8" s="256" t="str">
        <f>IF('Juli '!G8&gt;0,'Juli '!G8,"")</f>
        <v/>
      </c>
      <c r="H8" s="256" t="str">
        <f>IF('Juli '!H8&gt;0,'Juli '!H8,"")</f>
        <v/>
      </c>
      <c r="I8" s="256" t="str">
        <f>IF('Juli '!I8&gt;0,'Juli '!I8,"")</f>
        <v/>
      </c>
      <c r="J8" s="256" t="str">
        <f>IF('Juli '!J8&gt;0,'Juli '!J8,"")</f>
        <v/>
      </c>
      <c r="K8" s="256" t="str">
        <f>IF('Juli '!K8&gt;0,'Juli '!K8,"")</f>
        <v/>
      </c>
      <c r="L8" s="256" t="str">
        <f>IF('Juli '!L8&gt;0,'Juli '!L8,"")</f>
        <v/>
      </c>
      <c r="M8" s="256" t="str">
        <f>IF('Juli '!M8&gt;0,'Juli '!M8,"")</f>
        <v/>
      </c>
      <c r="N8" s="256" t="str">
        <f>IF('Juli '!N8&gt;0,'Juli '!N8,"")</f>
        <v/>
      </c>
      <c r="O8" s="256" t="str">
        <f>IF('Juli '!P8="K","",IF('Juli '!O8&gt;0,'Juli '!O8,""))</f>
        <v/>
      </c>
      <c r="P8" s="246"/>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41457</v>
      </c>
      <c r="C9" s="256" t="str">
        <f>IF('Juli '!C18&gt;0,'Juli '!C18,"")</f>
        <v/>
      </c>
      <c r="D9" s="256" t="str">
        <f>IF('Juli '!D18&gt;0,'Juli '!D18,"")</f>
        <v/>
      </c>
      <c r="E9" s="256" t="str">
        <f>IF('Juli '!E18&gt;0,'Juli '!E18,"")</f>
        <v/>
      </c>
      <c r="F9" s="256" t="str">
        <f>IF('Juli '!F18&gt;0,'Juli '!F18,"")</f>
        <v/>
      </c>
      <c r="G9" s="256" t="str">
        <f>IF('Juli '!G18&gt;0,'Juli '!G18,"")</f>
        <v/>
      </c>
      <c r="H9" s="256" t="str">
        <f>IF('Juli '!H18&gt;0,'Juli '!H18,"")</f>
        <v/>
      </c>
      <c r="I9" s="256" t="str">
        <f>IF('Juli '!I18&gt;0,'Juli '!I18,"")</f>
        <v/>
      </c>
      <c r="J9" s="256" t="str">
        <f>IF('Juli '!J18&gt;0,'Juli '!J18,"")</f>
        <v/>
      </c>
      <c r="K9" s="256" t="str">
        <f>IF('Juli '!K18&gt;0,'Juli '!K18,"")</f>
        <v/>
      </c>
      <c r="L9" s="256" t="str">
        <f>IF('Juli '!L18&gt;0,'Juli '!L18,"")</f>
        <v/>
      </c>
      <c r="M9" s="256" t="str">
        <f>IF('Juli '!M18&gt;0,'Juli '!M18,"")</f>
        <v/>
      </c>
      <c r="N9" s="256" t="str">
        <f>IF('Juli '!N18&gt;0,'Juli '!N18,"")</f>
        <v/>
      </c>
      <c r="O9" s="256" t="str">
        <f>IF('Juli '!P18="K","",IF('Juli '!O18&gt;0,'Juli '!O18,""))</f>
        <v/>
      </c>
      <c r="P9" s="115"/>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8" si="0">B9+1</f>
        <v>41458</v>
      </c>
      <c r="C10" s="256" t="str">
        <f>IF('Juli '!C28&gt;0,'Juli '!C28,"")</f>
        <v/>
      </c>
      <c r="D10" s="256" t="str">
        <f>IF('Juli '!D28&gt;0,'Juli '!D28,"")</f>
        <v/>
      </c>
      <c r="E10" s="256" t="str">
        <f>IF('Juli '!E28&gt;0,'Juli '!E28,"")</f>
        <v/>
      </c>
      <c r="F10" s="256" t="str">
        <f>IF('Juli '!F28&gt;0,'Juli '!F28,"")</f>
        <v/>
      </c>
      <c r="G10" s="256" t="str">
        <f>IF('Juli '!G28&gt;0,'Juli '!G28,"")</f>
        <v/>
      </c>
      <c r="H10" s="256" t="str">
        <f>IF('Juli '!H28&gt;0,'Juli '!H28,"")</f>
        <v/>
      </c>
      <c r="I10" s="256" t="str">
        <f>IF('Juli '!I28&gt;0,'Juli '!I28,"")</f>
        <v/>
      </c>
      <c r="J10" s="256" t="str">
        <f>IF('Juli '!J28&gt;0,'Juli '!J28,"")</f>
        <v/>
      </c>
      <c r="K10" s="256" t="str">
        <f>IF('Juli '!K28&gt;0,'Juli '!K28,"")</f>
        <v/>
      </c>
      <c r="L10" s="256" t="str">
        <f>IF('Juli '!L28&gt;0,'Juli '!L28,"")</f>
        <v/>
      </c>
      <c r="M10" s="256" t="str">
        <f>IF('Juli '!M28&gt;0,'Juli '!M28,"")</f>
        <v/>
      </c>
      <c r="N10" s="256" t="str">
        <f>IF('Juli '!N28&gt;0,'Juli '!N28,"")</f>
        <v/>
      </c>
      <c r="O10" s="256" t="str">
        <f>IF('Juli '!P28="K","",IF('Juli '!O28&gt;0,'Juli '!O28,""))</f>
        <v/>
      </c>
      <c r="P10" s="247"/>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c r="A11" s="96" t="s">
        <v>30</v>
      </c>
      <c r="B11" s="97">
        <f t="shared" si="0"/>
        <v>41459</v>
      </c>
      <c r="C11" s="256" t="str">
        <f>IF('Juli '!C38&gt;0,'Juli '!C38,"")</f>
        <v/>
      </c>
      <c r="D11" s="256" t="str">
        <f>IF('Juli '!D38&gt;0,'Juli '!D38,"")</f>
        <v/>
      </c>
      <c r="E11" s="256" t="str">
        <f>IF('Juli '!E38&gt;0,'Juli '!E38,"")</f>
        <v/>
      </c>
      <c r="F11" s="256" t="str">
        <f>IF('Juli '!F38&gt;0,'Juli '!F38,"")</f>
        <v/>
      </c>
      <c r="G11" s="256" t="str">
        <f>IF('Juli '!G38&gt;0,'Juli '!G38,"")</f>
        <v/>
      </c>
      <c r="H11" s="256" t="str">
        <f>IF('Juli '!H38&gt;0,'Juli '!H38,"")</f>
        <v/>
      </c>
      <c r="I11" s="256" t="str">
        <f>IF('Juli '!I38&gt;0,'Juli '!I38,"")</f>
        <v/>
      </c>
      <c r="J11" s="256" t="str">
        <f>IF('Juli '!J38&gt;0,'Juli '!J38,"")</f>
        <v/>
      </c>
      <c r="K11" s="256" t="str">
        <f>IF('Juli '!K38&gt;0,'Juli '!K38,"")</f>
        <v/>
      </c>
      <c r="L11" s="256" t="str">
        <f>IF('Juli '!L38&gt;0,'Juli '!L38,"")</f>
        <v/>
      </c>
      <c r="M11" s="256" t="str">
        <f>IF('Juli '!M38&gt;0,'Juli '!M38,"")</f>
        <v/>
      </c>
      <c r="N11" s="256" t="str">
        <f>IF('Juli '!N38&gt;0,'Juli '!N38,"")</f>
        <v/>
      </c>
      <c r="O11" s="256" t="str">
        <f>IF('Juli '!P38="K","",IF('Juli '!O38&gt;0,'Juli '!O38,""))</f>
        <v/>
      </c>
      <c r="P11" s="248"/>
      <c r="Q11" s="468">
        <v>60</v>
      </c>
      <c r="R11" s="106">
        <f t="array" ref="R11:R25">FREQUENCY(C8:C38,Q8:Q24)</f>
        <v>0</v>
      </c>
      <c r="S11" s="427"/>
      <c r="T11" s="106">
        <f t="array" ref="T11:T25">FREQUENCY(E8:E38,Q8:Q24)</f>
        <v>0</v>
      </c>
      <c r="U11" s="427"/>
      <c r="V11" s="106">
        <f t="array" ref="V11:V25">FREQUENCY(G8:G38,Q8:Q24)</f>
        <v>0</v>
      </c>
      <c r="W11" s="427"/>
      <c r="X11" s="106">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2" s="203" customFormat="1">
      <c r="A12" s="96" t="s">
        <v>31</v>
      </c>
      <c r="B12" s="97">
        <f t="shared" si="0"/>
        <v>41460</v>
      </c>
      <c r="C12" s="256" t="str">
        <f>IF('Juli '!C48&gt;0,'Juli '!C48,"")</f>
        <v/>
      </c>
      <c r="D12" s="256" t="str">
        <f>IF('Juli '!D48&gt;0,'Juli '!D48,"")</f>
        <v/>
      </c>
      <c r="E12" s="256" t="str">
        <f>IF('Juli '!E48&gt;0,'Juli '!E48,"")</f>
        <v/>
      </c>
      <c r="F12" s="256" t="str">
        <f>IF('Juli '!F48&gt;0,'Juli '!F48,"")</f>
        <v/>
      </c>
      <c r="G12" s="256" t="str">
        <f>IF('Juli '!G48&gt;0,'Juli '!G48,"")</f>
        <v/>
      </c>
      <c r="H12" s="256" t="str">
        <f>IF('Juli '!H48&gt;0,'Juli '!H48,"")</f>
        <v/>
      </c>
      <c r="I12" s="256" t="str">
        <f>IF('Juli '!I48&gt;0,'Juli '!I48,"")</f>
        <v/>
      </c>
      <c r="J12" s="256" t="str">
        <f>IF('Juli '!J48&gt;0,'Juli '!J48,"")</f>
        <v/>
      </c>
      <c r="K12" s="256" t="str">
        <f>IF('Juli '!K48&gt;0,'Juli '!K48,"")</f>
        <v/>
      </c>
      <c r="L12" s="256" t="str">
        <f>IF('Juli '!L48&gt;0,'Juli '!L48,"")</f>
        <v/>
      </c>
      <c r="M12" s="256" t="str">
        <f>IF('Juli '!M48&gt;0,'Juli '!M48,"")</f>
        <v/>
      </c>
      <c r="N12" s="256" t="str">
        <f>IF('Juli '!N48&gt;0,'Juli '!N48,"")</f>
        <v/>
      </c>
      <c r="O12" s="256" t="str">
        <f>IF('Juli '!P48="K","",IF('Juli '!O48&gt;0,'Juli '!O48,""))</f>
        <v/>
      </c>
      <c r="P12" s="24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c r="A13" s="96" t="s">
        <v>32</v>
      </c>
      <c r="B13" s="97">
        <f t="shared" si="0"/>
        <v>41461</v>
      </c>
      <c r="C13" s="256" t="str">
        <f>IF('Juli '!C58&gt;0,'Juli '!C58,"")</f>
        <v/>
      </c>
      <c r="D13" s="256" t="str">
        <f>IF('Juli '!D58&gt;0,'Juli '!D58,"")</f>
        <v/>
      </c>
      <c r="E13" s="256" t="str">
        <f>IF('Juli '!E58&gt;0,'Juli '!E58,"")</f>
        <v/>
      </c>
      <c r="F13" s="256" t="str">
        <f>IF('Juli '!F58&gt;0,'Juli '!F58,"")</f>
        <v/>
      </c>
      <c r="G13" s="256" t="str">
        <f>IF('Juli '!G58&gt;0,'Juli '!G58,"")</f>
        <v/>
      </c>
      <c r="H13" s="256" t="str">
        <f>IF('Juli '!H58&gt;0,'Juli '!H58,"")</f>
        <v/>
      </c>
      <c r="I13" s="256" t="str">
        <f>IF('Juli '!I58&gt;0,'Juli '!I58,"")</f>
        <v/>
      </c>
      <c r="J13" s="256" t="str">
        <f>IF('Juli '!J58&gt;0,'Juli '!J58,"")</f>
        <v/>
      </c>
      <c r="K13" s="256" t="str">
        <f>IF('Juli '!K58&gt;0,'Juli '!K58,"")</f>
        <v/>
      </c>
      <c r="L13" s="256" t="str">
        <f>IF('Juli '!L58&gt;0,'Juli '!L58,"")</f>
        <v/>
      </c>
      <c r="M13" s="256" t="str">
        <f>IF('Juli '!M58&gt;0,'Juli '!M58,"")</f>
        <v/>
      </c>
      <c r="N13" s="256" t="str">
        <f>IF('Juli '!N58&gt;0,'Juli '!N58,"")</f>
        <v/>
      </c>
      <c r="O13" s="256" t="str">
        <f>IF('Juli '!P58="K","",IF('Juli '!O58&gt;0,'Juli '!O58,""))</f>
        <v/>
      </c>
      <c r="P13" s="24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c r="A14" s="96" t="s">
        <v>33</v>
      </c>
      <c r="B14" s="97">
        <f t="shared" si="0"/>
        <v>41462</v>
      </c>
      <c r="C14" s="256" t="str">
        <f>IF('Juli '!C68&gt;0,'Juli '!C68,"")</f>
        <v/>
      </c>
      <c r="D14" s="256" t="str">
        <f>IF('Juli '!D68&gt;0,'Juli '!D68,"")</f>
        <v/>
      </c>
      <c r="E14" s="256" t="str">
        <f>IF('Juli '!E68&gt;0,'Juli '!E68,"")</f>
        <v/>
      </c>
      <c r="F14" s="256" t="str">
        <f>IF('Juli '!F68&gt;0,'Juli '!F68,"")</f>
        <v/>
      </c>
      <c r="G14" s="256" t="str">
        <f>IF('Juli '!G68&gt;0,'Juli '!G68,"")</f>
        <v/>
      </c>
      <c r="H14" s="256" t="str">
        <f>IF('Juli '!H68&gt;0,'Juli '!H68,"")</f>
        <v/>
      </c>
      <c r="I14" s="256" t="str">
        <f>IF('Juli '!I68&gt;0,'Juli '!I68,"")</f>
        <v/>
      </c>
      <c r="J14" s="256" t="str">
        <f>IF('Juli '!J68&gt;0,'Juli '!J68,"")</f>
        <v/>
      </c>
      <c r="K14" s="256" t="str">
        <f>IF('Juli '!K68&gt;0,'Juli '!K68,"")</f>
        <v/>
      </c>
      <c r="L14" s="256" t="str">
        <f>IF('Juli '!L68&gt;0,'Juli '!L68,"")</f>
        <v/>
      </c>
      <c r="M14" s="256" t="str">
        <f>IF('Juli '!M68&gt;0,'Juli '!M68,"")</f>
        <v/>
      </c>
      <c r="N14" s="256" t="str">
        <f>IF('Juli '!N68&gt;0,'Juli '!N68,"")</f>
        <v/>
      </c>
      <c r="O14" s="256" t="str">
        <f>IF('Juli '!P68="K","",IF('Juli '!O68&gt;0,'Juli '!O68,""))</f>
        <v/>
      </c>
      <c r="P14" s="24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c r="A15" s="96" t="s">
        <v>24</v>
      </c>
      <c r="B15" s="97">
        <f t="shared" si="0"/>
        <v>41463</v>
      </c>
      <c r="C15" s="256" t="str">
        <f>IF('Juli '!C78&gt;0,'Juli '!C78,"")</f>
        <v/>
      </c>
      <c r="D15" s="256" t="str">
        <f>IF('Juli '!D78&gt;0,'Juli '!D78,"")</f>
        <v/>
      </c>
      <c r="E15" s="256" t="str">
        <f>IF('Juli '!E78&gt;0,'Juli '!E78,"")</f>
        <v/>
      </c>
      <c r="F15" s="256" t="str">
        <f>IF('Juli '!F78&gt;0,'Juli '!F78,"")</f>
        <v/>
      </c>
      <c r="G15" s="256" t="str">
        <f>IF('Juli '!G78&gt;0,'Juli '!G78,"")</f>
        <v/>
      </c>
      <c r="H15" s="256" t="str">
        <f>IF('Juli '!H78&gt;0,'Juli '!H78,"")</f>
        <v/>
      </c>
      <c r="I15" s="256" t="str">
        <f>IF('Juli '!I78&gt;0,'Juli '!I78,"")</f>
        <v/>
      </c>
      <c r="J15" s="256" t="str">
        <f>IF('Juli '!J78&gt;0,'Juli '!J78,"")</f>
        <v/>
      </c>
      <c r="K15" s="256" t="str">
        <f>IF('Juli '!K78&gt;0,'Juli '!K78,"")</f>
        <v/>
      </c>
      <c r="L15" s="256" t="str">
        <f>IF('Juli '!L78&gt;0,'Juli '!L78,"")</f>
        <v/>
      </c>
      <c r="M15" s="256" t="str">
        <f>IF('Juli '!M78&gt;0,'Juli '!M78,"")</f>
        <v/>
      </c>
      <c r="N15" s="256" t="str">
        <f>IF('Juli '!N78&gt;0,'Juli '!N78,"")</f>
        <v/>
      </c>
      <c r="O15" s="256" t="str">
        <f>IF('Juli '!P78="K","",IF('Juli '!O78&gt;0,'Juli '!O78,""))</f>
        <v/>
      </c>
      <c r="P15" s="24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c r="A16" s="96" t="s">
        <v>27</v>
      </c>
      <c r="B16" s="97">
        <f t="shared" si="0"/>
        <v>41464</v>
      </c>
      <c r="C16" s="256" t="str">
        <f>IF('Juli '!C88&gt;0,'Juli '!C88,"")</f>
        <v/>
      </c>
      <c r="D16" s="256" t="str">
        <f>IF('Juli '!D88&gt;0,'Juli '!D88,"")</f>
        <v/>
      </c>
      <c r="E16" s="256" t="str">
        <f>IF('Juli '!E88&gt;0,'Juli '!E88,"")</f>
        <v/>
      </c>
      <c r="F16" s="256" t="str">
        <f>IF('Juli '!F88&gt;0,'Juli '!F88,"")</f>
        <v/>
      </c>
      <c r="G16" s="256" t="str">
        <f>IF('Juli '!G88&gt;0,'Juli '!G88,"")</f>
        <v/>
      </c>
      <c r="H16" s="256" t="str">
        <f>IF('Juli '!H88&gt;0,'Juli '!H88,"")</f>
        <v/>
      </c>
      <c r="I16" s="256" t="str">
        <f>IF('Juli '!I88&gt;0,'Juli '!I88,"")</f>
        <v/>
      </c>
      <c r="J16" s="256" t="str">
        <f>IF('Juli '!J88&gt;0,'Juli '!J88,"")</f>
        <v/>
      </c>
      <c r="K16" s="256" t="str">
        <f>IF('Juli '!K88&gt;0,'Juli '!K88,"")</f>
        <v/>
      </c>
      <c r="L16" s="256" t="str">
        <f>IF('Juli '!L88&gt;0,'Juli '!L88,"")</f>
        <v/>
      </c>
      <c r="M16" s="256" t="str">
        <f>IF('Juli '!M88&gt;0,'Juli '!M88,"")</f>
        <v/>
      </c>
      <c r="N16" s="256" t="str">
        <f>IF('Juli '!N88&gt;0,'Juli '!N88,"")</f>
        <v/>
      </c>
      <c r="O16" s="256" t="str">
        <f>IF('Juli '!P88="K","",IF('Juli '!O88&gt;0,'Juli '!O88,""))</f>
        <v/>
      </c>
      <c r="P16" s="24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c r="A17" s="96" t="s">
        <v>29</v>
      </c>
      <c r="B17" s="97">
        <f t="shared" si="0"/>
        <v>41465</v>
      </c>
      <c r="C17" s="256" t="str">
        <f>IF('Juli '!C98&gt;0,'Juli '!C98,"")</f>
        <v/>
      </c>
      <c r="D17" s="256" t="str">
        <f>IF('Juli '!D98&gt;0,'Juli '!D98,"")</f>
        <v/>
      </c>
      <c r="E17" s="256" t="str">
        <f>IF('Juli '!E98&gt;0,'Juli '!E98,"")</f>
        <v/>
      </c>
      <c r="F17" s="256" t="str">
        <f>IF('Juli '!F98&gt;0,'Juli '!F98,"")</f>
        <v/>
      </c>
      <c r="G17" s="256" t="str">
        <f>IF('Juli '!G98&gt;0,'Juli '!G98,"")</f>
        <v/>
      </c>
      <c r="H17" s="256" t="str">
        <f>IF('Juli '!H98&gt;0,'Juli '!H98,"")</f>
        <v/>
      </c>
      <c r="I17" s="256" t="str">
        <f>IF('Juli '!I98&gt;0,'Juli '!I98,"")</f>
        <v/>
      </c>
      <c r="J17" s="256" t="str">
        <f>IF('Juli '!J98&gt;0,'Juli '!J98,"")</f>
        <v/>
      </c>
      <c r="K17" s="256" t="str">
        <f>IF('Juli '!K98&gt;0,'Juli '!K98,"")</f>
        <v/>
      </c>
      <c r="L17" s="256" t="str">
        <f>IF('Juli '!L98&gt;0,'Juli '!L98,"")</f>
        <v/>
      </c>
      <c r="M17" s="256" t="str">
        <f>IF('Juli '!M98&gt;0,'Juli '!M98,"")</f>
        <v/>
      </c>
      <c r="N17" s="256" t="str">
        <f>IF('Juli '!N98&gt;0,'Juli '!N98,"")</f>
        <v/>
      </c>
      <c r="O17" s="256" t="str">
        <f>IF('Juli '!P98="K","",IF('Juli '!O98&gt;0,'Juli '!O98,""))</f>
        <v/>
      </c>
      <c r="P17" s="24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c r="A18" s="96" t="s">
        <v>30</v>
      </c>
      <c r="B18" s="97">
        <f t="shared" si="0"/>
        <v>41466</v>
      </c>
      <c r="C18" s="256" t="str">
        <f>IF('Juli '!C108&gt;0,'Juli '!C108,"")</f>
        <v/>
      </c>
      <c r="D18" s="256" t="str">
        <f>IF('Juli '!D108&gt;0,'Juli '!D108,"")</f>
        <v/>
      </c>
      <c r="E18" s="256" t="str">
        <f>IF('Juli '!E108&gt;0,'Juli '!E108,"")</f>
        <v/>
      </c>
      <c r="F18" s="256" t="str">
        <f>IF('Juli '!F108&gt;0,'Juli '!F108,"")</f>
        <v/>
      </c>
      <c r="G18" s="256" t="str">
        <f>IF('Juli '!G108&gt;0,'Juli '!G108,"")</f>
        <v/>
      </c>
      <c r="H18" s="256" t="str">
        <f>IF('Juli '!H108&gt;0,'Juli '!H108,"")</f>
        <v/>
      </c>
      <c r="I18" s="256" t="str">
        <f>IF('Juli '!I108&gt;0,'Juli '!I108,"")</f>
        <v/>
      </c>
      <c r="J18" s="256" t="str">
        <f>IF('Juli '!J108&gt;0,'Juli '!J108,"")</f>
        <v/>
      </c>
      <c r="K18" s="256" t="str">
        <f>IF('Juli '!K108&gt;0,'Juli '!K108,"")</f>
        <v/>
      </c>
      <c r="L18" s="256" t="str">
        <f>IF('Juli '!L108&gt;0,'Juli '!L108,"")</f>
        <v/>
      </c>
      <c r="M18" s="256" t="str">
        <f>IF('Juli '!M108&gt;0,'Juli '!M108,"")</f>
        <v/>
      </c>
      <c r="N18" s="256" t="str">
        <f>IF('Juli '!N108&gt;0,'Juli '!N108,"")</f>
        <v/>
      </c>
      <c r="O18" s="256" t="str">
        <f>IF('Juli '!P108="K","",IF('Juli '!O108&gt;0,'Juli '!O108,""))</f>
        <v/>
      </c>
      <c r="P18" s="24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c r="A19" s="96" t="s">
        <v>31</v>
      </c>
      <c r="B19" s="97">
        <f t="shared" si="0"/>
        <v>41467</v>
      </c>
      <c r="C19" s="256" t="str">
        <f>IF('Juli '!C118&gt;0,'Juli '!C118,"")</f>
        <v/>
      </c>
      <c r="D19" s="256" t="str">
        <f>IF('Juli '!D118&gt;0,'Juli '!D118,"")</f>
        <v/>
      </c>
      <c r="E19" s="256" t="str">
        <f>IF('Juli '!E118&gt;0,'Juli '!E118,"")</f>
        <v/>
      </c>
      <c r="F19" s="256" t="str">
        <f>IF('Juli '!F118&gt;0,'Juli '!F118,"")</f>
        <v/>
      </c>
      <c r="G19" s="256" t="str">
        <f>IF('Juli '!G118&gt;0,'Juli '!G118,"")</f>
        <v/>
      </c>
      <c r="H19" s="256" t="str">
        <f>IF('Juli '!H118&gt;0,'Juli '!H118,"")</f>
        <v/>
      </c>
      <c r="I19" s="256" t="str">
        <f>IF('Juli '!I118&gt;0,'Juli '!I118,"")</f>
        <v/>
      </c>
      <c r="J19" s="256" t="str">
        <f>IF('Juli '!J118&gt;0,'Juli '!J118,"")</f>
        <v/>
      </c>
      <c r="K19" s="256" t="str">
        <f>IF('Juli '!K118&gt;0,'Juli '!K118,"")</f>
        <v/>
      </c>
      <c r="L19" s="256" t="str">
        <f>IF('Juli '!L118&gt;0,'Juli '!L118,"")</f>
        <v/>
      </c>
      <c r="M19" s="256" t="str">
        <f>IF('Juli '!M118&gt;0,'Juli '!M118,"")</f>
        <v/>
      </c>
      <c r="N19" s="256" t="str">
        <f>IF('Juli '!N118&gt;0,'Juli '!N118,"")</f>
        <v/>
      </c>
      <c r="O19" s="256" t="str">
        <f>IF('Juli '!P118="K","",IF('Juli '!O118&gt;0,'Juli '!O118,""))</f>
        <v/>
      </c>
      <c r="P19" s="24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c r="A20" s="96" t="s">
        <v>32</v>
      </c>
      <c r="B20" s="97">
        <f t="shared" si="0"/>
        <v>41468</v>
      </c>
      <c r="C20" s="256" t="str">
        <f>IF('Juli '!C128&gt;0,'Juli '!C128,"")</f>
        <v/>
      </c>
      <c r="D20" s="256" t="str">
        <f>IF('Juli '!D128&gt;0,'Juli '!D128,"")</f>
        <v/>
      </c>
      <c r="E20" s="256" t="str">
        <f>IF('Juli '!E128&gt;0,'Juli '!E128,"")</f>
        <v/>
      </c>
      <c r="F20" s="256" t="str">
        <f>IF('Juli '!F128&gt;0,'Juli '!F128,"")</f>
        <v/>
      </c>
      <c r="G20" s="256" t="str">
        <f>IF('Juli '!G128&gt;0,'Juli '!G128,"")</f>
        <v/>
      </c>
      <c r="H20" s="256" t="str">
        <f>IF('Juli '!H128&gt;0,'Juli '!H128,"")</f>
        <v/>
      </c>
      <c r="I20" s="256" t="str">
        <f>IF('Juli '!I128&gt;0,'Juli '!I128,"")</f>
        <v/>
      </c>
      <c r="J20" s="256" t="str">
        <f>IF('Juli '!J128&gt;0,'Juli '!J128,"")</f>
        <v/>
      </c>
      <c r="K20" s="256" t="str">
        <f>IF('Juli '!K128&gt;0,'Juli '!K128,"")</f>
        <v/>
      </c>
      <c r="L20" s="256" t="str">
        <f>IF('Juli '!L128&gt;0,'Juli '!L128,"")</f>
        <v/>
      </c>
      <c r="M20" s="256" t="str">
        <f>IF('Juli '!M128&gt;0,'Juli '!M128,"")</f>
        <v/>
      </c>
      <c r="N20" s="256" t="str">
        <f>IF('Juli '!N128&gt;0,'Juli '!N128,"")</f>
        <v/>
      </c>
      <c r="O20" s="256" t="str">
        <f>IF('Juli '!P128="K","",IF('Juli '!O128&gt;0,'Juli '!O128,""))</f>
        <v/>
      </c>
      <c r="P20" s="24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c r="A21" s="96" t="s">
        <v>33</v>
      </c>
      <c r="B21" s="97">
        <f t="shared" si="0"/>
        <v>41469</v>
      </c>
      <c r="C21" s="256" t="str">
        <f>IF('Juli '!C138&gt;0,'Juli '!C138,"")</f>
        <v/>
      </c>
      <c r="D21" s="256" t="str">
        <f>IF('Juli '!D138&gt;0,'Juli '!D138,"")</f>
        <v/>
      </c>
      <c r="E21" s="256" t="str">
        <f>IF('Juli '!E138&gt;0,'Juli '!E138,"")</f>
        <v/>
      </c>
      <c r="F21" s="256" t="str">
        <f>IF('Juli '!F138&gt;0,'Juli '!F138,"")</f>
        <v/>
      </c>
      <c r="G21" s="256" t="str">
        <f>IF('Juli '!G138&gt;0,'Juli '!G138,"")</f>
        <v/>
      </c>
      <c r="H21" s="256" t="str">
        <f>IF('Juli '!H138&gt;0,'Juli '!H138,"")</f>
        <v/>
      </c>
      <c r="I21" s="256" t="str">
        <f>IF('Juli '!I138&gt;0,'Juli '!I138,"")</f>
        <v/>
      </c>
      <c r="J21" s="256" t="str">
        <f>IF('Juli '!J138&gt;0,'Juli '!J138,"")</f>
        <v/>
      </c>
      <c r="K21" s="256" t="str">
        <f>IF('Juli '!K138&gt;0,'Juli '!K138,"")</f>
        <v/>
      </c>
      <c r="L21" s="256" t="str">
        <f>IF('Juli '!L138&gt;0,'Juli '!L138,"")</f>
        <v/>
      </c>
      <c r="M21" s="256" t="str">
        <f>IF('Juli '!M138&gt;0,'Juli '!M138,"")</f>
        <v/>
      </c>
      <c r="N21" s="256" t="str">
        <f>IF('Juli '!N138&gt;0,'Juli '!N138,"")</f>
        <v/>
      </c>
      <c r="O21" s="256" t="str">
        <f>IF('Juli '!P138="K","",IF('Juli '!O138&gt;0,'Juli '!O138,""))</f>
        <v/>
      </c>
      <c r="P21" s="245"/>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c r="A22" s="96" t="s">
        <v>24</v>
      </c>
      <c r="B22" s="97">
        <f t="shared" si="0"/>
        <v>41470</v>
      </c>
      <c r="C22" s="256" t="str">
        <f>IF('Juli '!C148&gt;0,'Juli '!C148,"")</f>
        <v/>
      </c>
      <c r="D22" s="256" t="str">
        <f>IF('Juli '!D148&gt;0,'Juli '!D148,"")</f>
        <v/>
      </c>
      <c r="E22" s="256" t="str">
        <f>IF('Juli '!E148&gt;0,'Juli '!E148,"")</f>
        <v/>
      </c>
      <c r="F22" s="256" t="str">
        <f>IF('Juli '!F148&gt;0,'Juli '!F148,"")</f>
        <v/>
      </c>
      <c r="G22" s="256" t="str">
        <f>IF('Juli '!G148&gt;0,'Juli '!G148,"")</f>
        <v/>
      </c>
      <c r="H22" s="256" t="str">
        <f>IF('Juli '!H148&gt;0,'Juli '!H148,"")</f>
        <v/>
      </c>
      <c r="I22" s="256" t="str">
        <f>IF('Juli '!I148&gt;0,'Juli '!I148,"")</f>
        <v/>
      </c>
      <c r="J22" s="256" t="str">
        <f>IF('Juli '!J148&gt;0,'Juli '!J148,"")</f>
        <v/>
      </c>
      <c r="K22" s="256" t="str">
        <f>IF('Juli '!K148&gt;0,'Juli '!K148,"")</f>
        <v/>
      </c>
      <c r="L22" s="256" t="str">
        <f>IF('Juli '!L148&gt;0,'Juli '!L148,"")</f>
        <v/>
      </c>
      <c r="M22" s="256" t="str">
        <f>IF('Juli '!M148&gt;0,'Juli '!M148,"")</f>
        <v/>
      </c>
      <c r="N22" s="256" t="str">
        <f>IF('Juli '!N148&gt;0,'Juli '!N148,"")</f>
        <v/>
      </c>
      <c r="O22" s="256" t="str">
        <f>IF('Juli '!P148="K","",IF('Juli '!O148&gt;0,'Juli '!O148,""))</f>
        <v/>
      </c>
      <c r="P22" s="211"/>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c r="A23" s="96" t="s">
        <v>27</v>
      </c>
      <c r="B23" s="97">
        <f t="shared" si="0"/>
        <v>41471</v>
      </c>
      <c r="C23" s="256" t="str">
        <f>IF('Juli '!C158&gt;0,'Juli '!C158,"")</f>
        <v/>
      </c>
      <c r="D23" s="256" t="str">
        <f>IF('Juli '!D158&gt;0,'Juli '!D158,"")</f>
        <v/>
      </c>
      <c r="E23" s="256" t="str">
        <f>IF('Juli '!E158&gt;0,'Juli '!E158,"")</f>
        <v/>
      </c>
      <c r="F23" s="256" t="str">
        <f>IF('Juli '!F158&gt;0,'Juli '!F158,"")</f>
        <v/>
      </c>
      <c r="G23" s="256" t="str">
        <f>IF('Juli '!G158&gt;0,'Juli '!G158,"")</f>
        <v/>
      </c>
      <c r="H23" s="256" t="str">
        <f>IF('Juli '!H158&gt;0,'Juli '!H158,"")</f>
        <v/>
      </c>
      <c r="I23" s="256" t="str">
        <f>IF('Juli '!I158&gt;0,'Juli '!I158,"")</f>
        <v/>
      </c>
      <c r="J23" s="256" t="str">
        <f>IF('Juli '!J158&gt;0,'Juli '!J158,"")</f>
        <v/>
      </c>
      <c r="K23" s="256" t="str">
        <f>IF('Juli '!K158&gt;0,'Juli '!K158,"")</f>
        <v/>
      </c>
      <c r="L23" s="256" t="str">
        <f>IF('Juli '!L158&gt;0,'Juli '!L158,"")</f>
        <v/>
      </c>
      <c r="M23" s="256" t="str">
        <f>IF('Juli '!M158&gt;0,'Juli '!M158,"")</f>
        <v/>
      </c>
      <c r="N23" s="256" t="str">
        <f>IF('Juli '!N158&gt;0,'Juli '!N158,"")</f>
        <v/>
      </c>
      <c r="O23" s="256" t="str">
        <f>IF('Juli '!P158="K","",IF('Juli '!O158&gt;0,'Juli '!O158,""))</f>
        <v/>
      </c>
      <c r="P23" s="211"/>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c r="A24" s="96" t="s">
        <v>29</v>
      </c>
      <c r="B24" s="97">
        <f t="shared" si="0"/>
        <v>41472</v>
      </c>
      <c r="C24" s="256" t="str">
        <f>IF('Juli '!C168&gt;0,'Juli '!C168,"")</f>
        <v/>
      </c>
      <c r="D24" s="256" t="str">
        <f>IF('Juli '!D168&gt;0,'Juli '!D168,"")</f>
        <v/>
      </c>
      <c r="E24" s="256" t="str">
        <f>IF('Juli '!E168&gt;0,'Juli '!E168,"")</f>
        <v/>
      </c>
      <c r="F24" s="256" t="str">
        <f>IF('Juli '!F168&gt;0,'Juli '!F168,"")</f>
        <v/>
      </c>
      <c r="G24" s="256" t="str">
        <f>IF('Juli '!G168&gt;0,'Juli '!G168,"")</f>
        <v/>
      </c>
      <c r="H24" s="256" t="str">
        <f>IF('Juli '!H168&gt;0,'Juli '!H168,"")</f>
        <v/>
      </c>
      <c r="I24" s="256" t="str">
        <f>IF('Juli '!I168&gt;0,'Juli '!I168,"")</f>
        <v/>
      </c>
      <c r="J24" s="256" t="str">
        <f>IF('Juli '!J168&gt;0,'Juli '!J168,"")</f>
        <v/>
      </c>
      <c r="K24" s="256" t="str">
        <f>IF('Juli '!K168&gt;0,'Juli '!K168,"")</f>
        <v/>
      </c>
      <c r="L24" s="256" t="str">
        <f>IF('Juli '!L168&gt;0,'Juli '!L168,"")</f>
        <v/>
      </c>
      <c r="M24" s="256" t="str">
        <f>IF('Juli '!M168&gt;0,'Juli '!M168,"")</f>
        <v/>
      </c>
      <c r="N24" s="256" t="str">
        <f>IF('Juli '!N168&gt;0,'Juli '!N168,"")</f>
        <v/>
      </c>
      <c r="O24" s="256" t="str">
        <f>IF('Juli '!P168="K","",IF('Juli '!O168&gt;0,'Juli '!O168,""))</f>
        <v/>
      </c>
      <c r="P24" s="211"/>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5.75" thickBot="1">
      <c r="A25" s="96" t="s">
        <v>30</v>
      </c>
      <c r="B25" s="97">
        <f t="shared" si="0"/>
        <v>41473</v>
      </c>
      <c r="C25" s="256" t="str">
        <f>IF('Juli '!C178&gt;0,'Juli '!C178,"")</f>
        <v/>
      </c>
      <c r="D25" s="256" t="str">
        <f>IF('Juli '!D178&gt;0,'Juli '!D178,"")</f>
        <v/>
      </c>
      <c r="E25" s="256" t="str">
        <f>IF('Juli '!E178&gt;0,'Juli '!E178,"")</f>
        <v/>
      </c>
      <c r="F25" s="256" t="str">
        <f>IF('Juli '!F178&gt;0,'Juli '!F178,"")</f>
        <v/>
      </c>
      <c r="G25" s="256" t="str">
        <f>IF('Juli '!G178&gt;0,'Juli '!G178,"")</f>
        <v/>
      </c>
      <c r="H25" s="256" t="str">
        <f>IF('Juli '!H178&gt;0,'Juli '!H178,"")</f>
        <v/>
      </c>
      <c r="I25" s="256" t="str">
        <f>IF('Juli '!I178&gt;0,'Juli '!I178,"")</f>
        <v/>
      </c>
      <c r="J25" s="256" t="str">
        <f>IF('Juli '!J178&gt;0,'Juli '!J178,"")</f>
        <v/>
      </c>
      <c r="K25" s="256" t="str">
        <f>IF('Juli '!K178&gt;0,'Juli '!K178,"")</f>
        <v/>
      </c>
      <c r="L25" s="256" t="str">
        <f>IF('Juli '!L178&gt;0,'Juli '!L178,"")</f>
        <v/>
      </c>
      <c r="M25" s="256" t="str">
        <f>IF('Juli '!M178&gt;0,'Juli '!M178,"")</f>
        <v/>
      </c>
      <c r="N25" s="256" t="str">
        <f>IF('Juli '!N178&gt;0,'Juli '!N178,"")</f>
        <v/>
      </c>
      <c r="O25" s="256" t="str">
        <f>IF('Juli '!P178="K","",IF('Juli '!O178&gt;0,'Juli '!O178,""))</f>
        <v/>
      </c>
      <c r="P25" s="211"/>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c r="A26" s="96" t="s">
        <v>31</v>
      </c>
      <c r="B26" s="97">
        <f t="shared" si="0"/>
        <v>41474</v>
      </c>
      <c r="C26" s="256" t="str">
        <f>IF('Juli '!C188&gt;0,'Juli '!C188,"")</f>
        <v/>
      </c>
      <c r="D26" s="256" t="str">
        <f>IF('Juli '!D188&gt;0,'Juli '!D188,"")</f>
        <v/>
      </c>
      <c r="E26" s="256" t="str">
        <f>IF('Juli '!E188&gt;0,'Juli '!E188,"")</f>
        <v/>
      </c>
      <c r="F26" s="256" t="str">
        <f>IF('Juli '!F188&gt;0,'Juli '!F188,"")</f>
        <v/>
      </c>
      <c r="G26" s="256" t="str">
        <f>IF('Juli '!G188&gt;0,'Juli '!G188,"")</f>
        <v/>
      </c>
      <c r="H26" s="256" t="str">
        <f>IF('Juli '!H188&gt;0,'Juli '!H188,"")</f>
        <v/>
      </c>
      <c r="I26" s="256" t="str">
        <f>IF('Juli '!I188&gt;0,'Juli '!I188,"")</f>
        <v/>
      </c>
      <c r="J26" s="256" t="str">
        <f>IF('Juli '!J188&gt;0,'Juli '!J188,"")</f>
        <v/>
      </c>
      <c r="K26" s="256" t="str">
        <f>IF('Juli '!K188&gt;0,'Juli '!K188,"")</f>
        <v/>
      </c>
      <c r="L26" s="256" t="str">
        <f>IF('Juli '!L188&gt;0,'Juli '!L188,"")</f>
        <v/>
      </c>
      <c r="M26" s="256" t="str">
        <f>IF('Juli '!M188&gt;0,'Juli '!M188,"")</f>
        <v/>
      </c>
      <c r="N26" s="256" t="str">
        <f>IF('Juli '!N188&gt;0,'Juli '!N188,"")</f>
        <v/>
      </c>
      <c r="O26" s="256" t="str">
        <f>IF('Juli '!P188="K","",IF('Juli '!O188&gt;0,'Juli '!O188,""))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41475</v>
      </c>
      <c r="C27" s="256" t="str">
        <f>IF('Juli '!C198&gt;0,'Juli '!C198,"")</f>
        <v/>
      </c>
      <c r="D27" s="256" t="str">
        <f>IF('Juli '!D198&gt;0,'Juli '!D198,"")</f>
        <v/>
      </c>
      <c r="E27" s="256" t="str">
        <f>IF('Juli '!E198&gt;0,'Juli '!E198,"")</f>
        <v/>
      </c>
      <c r="F27" s="256" t="str">
        <f>IF('Juli '!F198&gt;0,'Juli '!F198,"")</f>
        <v/>
      </c>
      <c r="G27" s="256" t="str">
        <f>IF('Juli '!G198&gt;0,'Juli '!G198,"")</f>
        <v/>
      </c>
      <c r="H27" s="256" t="str">
        <f>IF('Juli '!H198&gt;0,'Juli '!H198,"")</f>
        <v/>
      </c>
      <c r="I27" s="256" t="str">
        <f>IF('Juli '!I198&gt;0,'Juli '!I198,"")</f>
        <v/>
      </c>
      <c r="J27" s="256" t="str">
        <f>IF('Juli '!J198&gt;0,'Juli '!J198,"")</f>
        <v/>
      </c>
      <c r="K27" s="256" t="str">
        <f>IF('Juli '!K198&gt;0,'Juli '!K198,"")</f>
        <v/>
      </c>
      <c r="L27" s="256" t="str">
        <f>IF('Juli '!L198&gt;0,'Juli '!L198,"")</f>
        <v/>
      </c>
      <c r="M27" s="256" t="str">
        <f>IF('Juli '!M198&gt;0,'Juli '!M198,"")</f>
        <v/>
      </c>
      <c r="N27" s="256" t="str">
        <f>IF('Juli '!N198&gt;0,'Juli '!N198,"")</f>
        <v/>
      </c>
      <c r="O27" s="256" t="str">
        <f>IF('Juli '!P198="K","",IF('Juli '!O198&gt;0,'Juli '!O198,""))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41476</v>
      </c>
      <c r="C28" s="256" t="str">
        <f>IF('Juli '!C208&gt;0,'Juli '!C208,"")</f>
        <v/>
      </c>
      <c r="D28" s="256" t="str">
        <f>IF('Juli '!D208&gt;0,'Juli '!D208,"")</f>
        <v/>
      </c>
      <c r="E28" s="256" t="str">
        <f>IF('Juli '!E208&gt;0,'Juli '!E208,"")</f>
        <v/>
      </c>
      <c r="F28" s="256" t="str">
        <f>IF('Juli '!F208&gt;0,'Juli '!F208,"")</f>
        <v/>
      </c>
      <c r="G28" s="256" t="str">
        <f>IF('Juli '!G208&gt;0,'Juli '!G208,"")</f>
        <v/>
      </c>
      <c r="H28" s="256" t="str">
        <f>IF('Juli '!H208&gt;0,'Juli '!H208,"")</f>
        <v/>
      </c>
      <c r="I28" s="256" t="str">
        <f>IF('Juli '!I208&gt;0,'Juli '!I208,"")</f>
        <v/>
      </c>
      <c r="J28" s="256" t="str">
        <f>IF('Juli '!J208&gt;0,'Juli '!J208,"")</f>
        <v/>
      </c>
      <c r="K28" s="256" t="str">
        <f>IF('Juli '!K208&gt;0,'Juli '!K208,"")</f>
        <v/>
      </c>
      <c r="L28" s="256" t="str">
        <f>IF('Juli '!L208&gt;0,'Juli '!L208,"")</f>
        <v/>
      </c>
      <c r="M28" s="256" t="str">
        <f>IF('Juli '!M208&gt;0,'Juli '!M208,"")</f>
        <v/>
      </c>
      <c r="N28" s="256" t="str">
        <f>IF('Juli '!N208&gt;0,'Juli '!N208,"")</f>
        <v/>
      </c>
      <c r="O28" s="256" t="str">
        <f>IF('Juli '!P208="K","",IF('Juli '!O208&gt;0,'Juli '!O208,""))</f>
        <v/>
      </c>
      <c r="P28" s="245"/>
      <c r="AE28" s="245"/>
      <c r="AF28" s="211"/>
    </row>
    <row r="29" spans="1:32" s="203" customFormat="1">
      <c r="A29" s="96" t="s">
        <v>24</v>
      </c>
      <c r="B29" s="97">
        <f t="shared" si="0"/>
        <v>41477</v>
      </c>
      <c r="C29" s="256" t="str">
        <f>IF('Juli '!C218&gt;0,'Juli '!C218,"")</f>
        <v/>
      </c>
      <c r="D29" s="256" t="str">
        <f>IF('Juli '!D218&gt;0,'Juli '!D218,"")</f>
        <v/>
      </c>
      <c r="E29" s="256" t="str">
        <f>IF('Juli '!E218&gt;0,'Juli '!E218,"")</f>
        <v/>
      </c>
      <c r="F29" s="256" t="str">
        <f>IF('Juli '!F218&gt;0,'Juli '!F218,"")</f>
        <v/>
      </c>
      <c r="G29" s="256" t="str">
        <f>IF('Juli '!G218&gt;0,'Juli '!G218,"")</f>
        <v/>
      </c>
      <c r="H29" s="256" t="str">
        <f>IF('Juli '!H218&gt;0,'Juli '!H218,"")</f>
        <v/>
      </c>
      <c r="I29" s="256" t="str">
        <f>IF('Juli '!I218&gt;0,'Juli '!I218,"")</f>
        <v/>
      </c>
      <c r="J29" s="256" t="str">
        <f>IF('Juli '!J218&gt;0,'Juli '!J218,"")</f>
        <v/>
      </c>
      <c r="K29" s="256" t="str">
        <f>IF('Juli '!K218&gt;0,'Juli '!K218,"")</f>
        <v/>
      </c>
      <c r="L29" s="256" t="str">
        <f>IF('Juli '!L218&gt;0,'Juli '!L218,"")</f>
        <v/>
      </c>
      <c r="M29" s="256" t="str">
        <f>IF('Juli '!M218&gt;0,'Juli '!M218,"")</f>
        <v/>
      </c>
      <c r="N29" s="256" t="str">
        <f>IF('Juli '!N218&gt;0,'Juli '!N218,"")</f>
        <v/>
      </c>
      <c r="O29" s="256" t="str">
        <f>IF('Juli '!P218="K","",IF('Juli '!O218&gt;0,'Juli '!O218,""))</f>
        <v/>
      </c>
      <c r="P29" s="245"/>
      <c r="AE29" s="245"/>
      <c r="AF29" s="211"/>
    </row>
    <row r="30" spans="1:32" s="203" customFormat="1">
      <c r="A30" s="96" t="s">
        <v>27</v>
      </c>
      <c r="B30" s="97">
        <f t="shared" si="0"/>
        <v>41478</v>
      </c>
      <c r="C30" s="256" t="str">
        <f>IF('Juli '!C228&gt;0,'Juli '!C228,"")</f>
        <v/>
      </c>
      <c r="D30" s="256" t="str">
        <f>IF('Juli '!D228&gt;0,'Juli '!D228,"")</f>
        <v/>
      </c>
      <c r="E30" s="256" t="str">
        <f>IF('Juli '!E228&gt;0,'Juli '!E228,"")</f>
        <v/>
      </c>
      <c r="F30" s="256" t="str">
        <f>IF('Juli '!F228&gt;0,'Juli '!F228,"")</f>
        <v/>
      </c>
      <c r="G30" s="256" t="str">
        <f>IF('Juli '!G228&gt;0,'Juli '!G228,"")</f>
        <v/>
      </c>
      <c r="H30" s="256" t="str">
        <f>IF('Juli '!H228&gt;0,'Juli '!H228,"")</f>
        <v/>
      </c>
      <c r="I30" s="256" t="str">
        <f>IF('Juli '!I228&gt;0,'Juli '!I228,"")</f>
        <v/>
      </c>
      <c r="J30" s="256" t="str">
        <f>IF('Juli '!J228&gt;0,'Juli '!J228,"")</f>
        <v/>
      </c>
      <c r="K30" s="256" t="str">
        <f>IF('Juli '!K228&gt;0,'Juli '!K228,"")</f>
        <v/>
      </c>
      <c r="L30" s="256" t="str">
        <f>IF('Juli '!L228&gt;0,'Juli '!L228,"")</f>
        <v/>
      </c>
      <c r="M30" s="256" t="str">
        <f>IF('Juli '!M228&gt;0,'Juli '!M228,"")</f>
        <v/>
      </c>
      <c r="N30" s="256" t="str">
        <f>IF('Juli '!N228&gt;0,'Juli '!N228,"")</f>
        <v/>
      </c>
      <c r="O30" s="256" t="str">
        <f>IF('Juli '!P228="K","",IF('Juli '!O228&gt;0,'Juli '!O228,""))</f>
        <v/>
      </c>
      <c r="P30" s="245"/>
      <c r="AE30" s="245"/>
      <c r="AF30" s="211"/>
    </row>
    <row r="31" spans="1:32" s="203" customFormat="1">
      <c r="A31" s="96" t="s">
        <v>29</v>
      </c>
      <c r="B31" s="97">
        <f t="shared" si="0"/>
        <v>41479</v>
      </c>
      <c r="C31" s="256" t="str">
        <f>IF('Juli '!C238&gt;0,'Juli '!C238,"")</f>
        <v/>
      </c>
      <c r="D31" s="256" t="str">
        <f>IF('Juli '!D238&gt;0,'Juli '!D238,"")</f>
        <v/>
      </c>
      <c r="E31" s="256" t="str">
        <f>IF('Juli '!E238&gt;0,'Juli '!E238,"")</f>
        <v/>
      </c>
      <c r="F31" s="256" t="str">
        <f>IF('Juli '!F238&gt;0,'Juli '!F238,"")</f>
        <v/>
      </c>
      <c r="G31" s="256" t="str">
        <f>IF('Juli '!G238&gt;0,'Juli '!G238,"")</f>
        <v/>
      </c>
      <c r="H31" s="256" t="str">
        <f>IF('Juli '!H238&gt;0,'Juli '!H238,"")</f>
        <v/>
      </c>
      <c r="I31" s="256" t="str">
        <f>IF('Juli '!I238&gt;0,'Juli '!I238,"")</f>
        <v/>
      </c>
      <c r="J31" s="256" t="str">
        <f>IF('Juli '!J238&gt;0,'Juli '!J238,"")</f>
        <v/>
      </c>
      <c r="K31" s="256" t="str">
        <f>IF('Juli '!K238&gt;0,'Juli '!K238,"")</f>
        <v/>
      </c>
      <c r="L31" s="256" t="str">
        <f>IF('Juli '!L238&gt;0,'Juli '!L238,"")</f>
        <v/>
      </c>
      <c r="M31" s="256" t="str">
        <f>IF('Juli '!M238&gt;0,'Juli '!M238,"")</f>
        <v/>
      </c>
      <c r="N31" s="256" t="str">
        <f>IF('Juli '!N238&gt;0,'Juli '!N238,"")</f>
        <v/>
      </c>
      <c r="O31" s="256" t="str">
        <f>IF('Juli '!P238="K","",IF('Juli '!O238&gt;0,'Juli '!O238,""))</f>
        <v/>
      </c>
      <c r="P31" s="245"/>
      <c r="AE31" s="245"/>
      <c r="AF31" s="211"/>
    </row>
    <row r="32" spans="1:32" s="203" customFormat="1">
      <c r="A32" s="96" t="s">
        <v>30</v>
      </c>
      <c r="B32" s="97">
        <f t="shared" si="0"/>
        <v>41480</v>
      </c>
      <c r="C32" s="256" t="str">
        <f>IF('Juli '!C248&gt;0,'Juli '!C248,"")</f>
        <v/>
      </c>
      <c r="D32" s="256" t="str">
        <f>IF('Juli '!D248&gt;0,'Juli '!D248,"")</f>
        <v/>
      </c>
      <c r="E32" s="256" t="str">
        <f>IF('Juli '!E248&gt;0,'Juli '!E248,"")</f>
        <v/>
      </c>
      <c r="F32" s="256" t="str">
        <f>IF('Juli '!F248&gt;0,'Juli '!F248,"")</f>
        <v/>
      </c>
      <c r="G32" s="256" t="str">
        <f>IF('Juli '!G248&gt;0,'Juli '!G248,"")</f>
        <v/>
      </c>
      <c r="H32" s="256" t="str">
        <f>IF('Juli '!H248&gt;0,'Juli '!H248,"")</f>
        <v/>
      </c>
      <c r="I32" s="256" t="str">
        <f>IF('Juli '!I248&gt;0,'Juli '!I248,"")</f>
        <v/>
      </c>
      <c r="J32" s="256" t="str">
        <f>IF('Juli '!J248&gt;0,'Juli '!J248,"")</f>
        <v/>
      </c>
      <c r="K32" s="256" t="str">
        <f>IF('Juli '!K248&gt;0,'Juli '!K248,"")</f>
        <v/>
      </c>
      <c r="L32" s="256" t="str">
        <f>IF('Juli '!L248&gt;0,'Juli '!L248,"")</f>
        <v/>
      </c>
      <c r="M32" s="256" t="str">
        <f>IF('Juli '!M248&gt;0,'Juli '!M248,"")</f>
        <v/>
      </c>
      <c r="N32" s="256" t="str">
        <f>IF('Juli '!N248&gt;0,'Juli '!N248,"")</f>
        <v/>
      </c>
      <c r="O32" s="256" t="str">
        <f>IF('Juli '!P248="K","",IF('Juli '!O248&gt;0,'Juli '!O248,""))</f>
        <v/>
      </c>
      <c r="P32" s="245"/>
      <c r="AE32" s="245"/>
      <c r="AF32" s="211"/>
    </row>
    <row r="33" spans="1:31" s="203" customFormat="1">
      <c r="A33" s="96" t="s">
        <v>31</v>
      </c>
      <c r="B33" s="97">
        <f t="shared" si="0"/>
        <v>41481</v>
      </c>
      <c r="C33" s="256" t="str">
        <f>IF('Juli '!C258&gt;0,'Juli '!C258,"")</f>
        <v/>
      </c>
      <c r="D33" s="256" t="str">
        <f>IF('Juli '!D258&gt;0,'Juli '!D258,"")</f>
        <v/>
      </c>
      <c r="E33" s="256" t="str">
        <f>IF('Juli '!E258&gt;0,'Juli '!E258,"")</f>
        <v/>
      </c>
      <c r="F33" s="256" t="str">
        <f>IF('Juli '!F258&gt;0,'Juli '!F258,"")</f>
        <v/>
      </c>
      <c r="G33" s="256" t="str">
        <f>IF('Juli '!G258&gt;0,'Juli '!G258,"")</f>
        <v/>
      </c>
      <c r="H33" s="256" t="str">
        <f>IF('Juli '!H258&gt;0,'Juli '!H258,"")</f>
        <v/>
      </c>
      <c r="I33" s="256" t="str">
        <f>IF('Juli '!I258&gt;0,'Juli '!I258,"")</f>
        <v/>
      </c>
      <c r="J33" s="256" t="str">
        <f>IF('Juli '!J258&gt;0,'Juli '!J258,"")</f>
        <v/>
      </c>
      <c r="K33" s="256" t="str">
        <f>IF('Juli '!K258&gt;0,'Juli '!K258,"")</f>
        <v/>
      </c>
      <c r="L33" s="256" t="str">
        <f>IF('Juli '!L258&gt;0,'Juli '!L258,"")</f>
        <v/>
      </c>
      <c r="M33" s="256" t="str">
        <f>IF('Juli '!M258&gt;0,'Juli '!M258,"")</f>
        <v/>
      </c>
      <c r="N33" s="256" t="str">
        <f>IF('Juli '!N258&gt;0,'Juli '!N258,"")</f>
        <v/>
      </c>
      <c r="O33" s="256" t="str">
        <f>IF('Juli '!P258="K","",IF('Juli '!O258&gt;0,'Juli '!O258,""))</f>
        <v/>
      </c>
      <c r="P33" s="245"/>
      <c r="AE33" s="202"/>
    </row>
    <row r="34" spans="1:31" s="203" customFormat="1">
      <c r="A34" s="96" t="s">
        <v>32</v>
      </c>
      <c r="B34" s="97">
        <f t="shared" si="0"/>
        <v>41482</v>
      </c>
      <c r="C34" s="256" t="str">
        <f>IF('Juli '!C268&gt;0,'Juli '!C268,"")</f>
        <v/>
      </c>
      <c r="D34" s="256" t="str">
        <f>IF('Juli '!D268&gt;0,'Juli '!D268,"")</f>
        <v/>
      </c>
      <c r="E34" s="256" t="str">
        <f>IF('Juli '!E268&gt;0,'Juli '!E268,"")</f>
        <v/>
      </c>
      <c r="F34" s="256" t="str">
        <f>IF('Juli '!F268&gt;0,'Juli '!F268,"")</f>
        <v/>
      </c>
      <c r="G34" s="256" t="str">
        <f>IF('Juli '!G268&gt;0,'Juli '!G268,"")</f>
        <v/>
      </c>
      <c r="H34" s="256" t="str">
        <f>IF('Juli '!H268&gt;0,'Juli '!H268,"")</f>
        <v/>
      </c>
      <c r="I34" s="256" t="str">
        <f>IF('Juli '!I268&gt;0,'Juli '!I268,"")</f>
        <v/>
      </c>
      <c r="J34" s="256" t="str">
        <f>IF('Juli '!J268&gt;0,'Juli '!J268,"")</f>
        <v/>
      </c>
      <c r="K34" s="256" t="str">
        <f>IF('Juli '!K268&gt;0,'Juli '!K268,"")</f>
        <v/>
      </c>
      <c r="L34" s="256" t="str">
        <f>IF('Juli '!L268&gt;0,'Juli '!L268,"")</f>
        <v/>
      </c>
      <c r="M34" s="256" t="str">
        <f>IF('Juli '!M268&gt;0,'Juli '!M268,"")</f>
        <v/>
      </c>
      <c r="N34" s="256" t="str">
        <f>IF('Juli '!N268&gt;0,'Juli '!N268,"")</f>
        <v/>
      </c>
      <c r="O34" s="256" t="str">
        <f>IF('Juli '!P268="K","",IF('Juli '!O268&gt;0,'Juli '!O268,""))</f>
        <v/>
      </c>
      <c r="P34" s="245"/>
      <c r="AE34" s="202"/>
    </row>
    <row r="35" spans="1:31" s="203" customFormat="1">
      <c r="A35" s="170" t="s">
        <v>33</v>
      </c>
      <c r="B35" s="171">
        <f t="shared" si="0"/>
        <v>41483</v>
      </c>
      <c r="C35" s="256" t="str">
        <f>IF('Juli '!C278&gt;0,'Juli '!C278,"")</f>
        <v/>
      </c>
      <c r="D35" s="256" t="str">
        <f>IF('Juli '!D278&gt;0,'Juli '!D278,"")</f>
        <v/>
      </c>
      <c r="E35" s="256" t="str">
        <f>IF('Juli '!E278&gt;0,'Juli '!E278,"")</f>
        <v/>
      </c>
      <c r="F35" s="256" t="str">
        <f>IF('Juli '!F278&gt;0,'Juli '!F278,"")</f>
        <v/>
      </c>
      <c r="G35" s="256" t="str">
        <f>IF('Juli '!G278&gt;0,'Juli '!G278,"")</f>
        <v/>
      </c>
      <c r="H35" s="256" t="str">
        <f>IF('Juli '!H278&gt;0,'Juli '!H278,"")</f>
        <v/>
      </c>
      <c r="I35" s="256" t="str">
        <f>IF('Juli '!I278&gt;0,'Juli '!I278,"")</f>
        <v/>
      </c>
      <c r="J35" s="256" t="str">
        <f>IF('Juli '!J278&gt;0,'Juli '!J278,"")</f>
        <v/>
      </c>
      <c r="K35" s="256" t="str">
        <f>IF('Juli '!K278&gt;0,'Juli '!K278,"")</f>
        <v/>
      </c>
      <c r="L35" s="256" t="str">
        <f>IF('Juli '!L278&gt;0,'Juli '!L278,"")</f>
        <v/>
      </c>
      <c r="M35" s="256" t="str">
        <f>IF('Juli '!M278&gt;0,'Juli '!M278,"")</f>
        <v/>
      </c>
      <c r="N35" s="256" t="str">
        <f>IF('Juli '!N278&gt;0,'Juli '!N278,"")</f>
        <v/>
      </c>
      <c r="O35" s="256" t="str">
        <f>IF('Juli '!P278="K","",IF('Juli '!O278&gt;0,'Juli '!O278,""))</f>
        <v/>
      </c>
      <c r="P35" s="245"/>
      <c r="AE35" s="202"/>
    </row>
    <row r="36" spans="1:31" s="203" customFormat="1">
      <c r="A36" s="113" t="s">
        <v>24</v>
      </c>
      <c r="B36" s="97">
        <f t="shared" si="0"/>
        <v>41484</v>
      </c>
      <c r="C36" s="256" t="str">
        <f>IF('Juli '!C288&gt;0,'Juli '!C288,"")</f>
        <v/>
      </c>
      <c r="D36" s="256" t="str">
        <f>IF('Juli '!D288&gt;0,'Juli '!D288,"")</f>
        <v/>
      </c>
      <c r="E36" s="256" t="str">
        <f>IF('Juli '!E288&gt;0,'Juli '!E288,"")</f>
        <v/>
      </c>
      <c r="F36" s="256" t="str">
        <f>IF('Juli '!F288&gt;0,'Juli '!F288,"")</f>
        <v/>
      </c>
      <c r="G36" s="256" t="str">
        <f>IF('Juli '!G288&gt;0,'Juli '!G288,"")</f>
        <v/>
      </c>
      <c r="H36" s="256" t="str">
        <f>IF('Juli '!H288&gt;0,'Juli '!H288,"")</f>
        <v/>
      </c>
      <c r="I36" s="256" t="str">
        <f>IF('Juli '!I288&gt;0,'Juli '!I288,"")</f>
        <v/>
      </c>
      <c r="J36" s="256" t="str">
        <f>IF('Juli '!J288&gt;0,'Juli '!J288,"")</f>
        <v/>
      </c>
      <c r="K36" s="256" t="str">
        <f>IF('Juli '!K288&gt;0,'Juli '!K288,"")</f>
        <v/>
      </c>
      <c r="L36" s="256" t="str">
        <f>IF('Juli '!L288&gt;0,'Juli '!L288,"")</f>
        <v/>
      </c>
      <c r="M36" s="256" t="str">
        <f>IF('Juli '!M288&gt;0,'Juli '!M288,"")</f>
        <v/>
      </c>
      <c r="N36" s="256" t="str">
        <f>IF('Juli '!N288&gt;0,'Juli '!N288,"")</f>
        <v/>
      </c>
      <c r="O36" s="256" t="str">
        <f>IF('Juli '!P288="K","",IF('Juli '!O288&gt;0,'Juli '!O288,""))</f>
        <v/>
      </c>
      <c r="P36" s="245"/>
      <c r="AE36" s="202"/>
    </row>
    <row r="37" spans="1:31" s="203" customFormat="1">
      <c r="A37" s="170" t="s">
        <v>27</v>
      </c>
      <c r="B37" s="171">
        <f t="shared" si="0"/>
        <v>41485</v>
      </c>
      <c r="C37" s="256" t="str">
        <f>IF('Juli '!C298&gt;0,'Juli '!C298,"")</f>
        <v/>
      </c>
      <c r="D37" s="256" t="str">
        <f>IF('Juli '!D298&gt;0,'Juli '!D298,"")</f>
        <v/>
      </c>
      <c r="E37" s="256" t="str">
        <f>IF('Juli '!E298&gt;0,'Juli '!E298,"")</f>
        <v/>
      </c>
      <c r="F37" s="256" t="str">
        <f>IF('Juli '!F298&gt;0,'Juli '!F298,"")</f>
        <v/>
      </c>
      <c r="G37" s="256" t="str">
        <f>IF('Juli '!G298&gt;0,'Juli '!G298,"")</f>
        <v/>
      </c>
      <c r="H37" s="256" t="str">
        <f>IF('Juli '!H298&gt;0,'Juli '!H298,"")</f>
        <v/>
      </c>
      <c r="I37" s="256" t="str">
        <f>IF('Juli '!I298&gt;0,'Juli '!I298,"")</f>
        <v/>
      </c>
      <c r="J37" s="256" t="str">
        <f>IF('Juli '!J298&gt;0,'Juli '!J298,"")</f>
        <v/>
      </c>
      <c r="K37" s="256" t="str">
        <f>IF('Juli '!K298&gt;0,'Juli '!K298,"")</f>
        <v/>
      </c>
      <c r="L37" s="256" t="str">
        <f>IF('Juli '!L298&gt;0,'Juli '!L298,"")</f>
        <v/>
      </c>
      <c r="M37" s="256" t="str">
        <f>IF('Juli '!M298&gt;0,'Juli '!M298,"")</f>
        <v/>
      </c>
      <c r="N37" s="256" t="str">
        <f>IF('Juli '!N298&gt;0,'Juli '!N298,"")</f>
        <v/>
      </c>
      <c r="O37" s="256" t="str">
        <f>IF('Juli '!P298="K","",IF('Juli '!O298&gt;0,'Juli '!O298,""))</f>
        <v/>
      </c>
      <c r="P37" s="245"/>
      <c r="AE37" s="202"/>
    </row>
    <row r="38" spans="1:31" s="203" customFormat="1">
      <c r="A38" s="141" t="s">
        <v>29</v>
      </c>
      <c r="B38" s="142">
        <f t="shared" si="0"/>
        <v>41486</v>
      </c>
      <c r="C38" s="256" t="str">
        <f>IF('Juli '!C308&gt;0,'Juli '!C308,"")</f>
        <v/>
      </c>
      <c r="D38" s="256" t="str">
        <f>IF('Juli '!D308&gt;0,'Juli '!D308,"")</f>
        <v/>
      </c>
      <c r="E38" s="256" t="str">
        <f>IF('Juli '!E308&gt;0,'Juli '!E308,"")</f>
        <v/>
      </c>
      <c r="F38" s="256" t="str">
        <f>IF('Juli '!F308&gt;0,'Juli '!F308,"")</f>
        <v/>
      </c>
      <c r="G38" s="256" t="str">
        <f>IF('Juli '!G308&gt;0,'Juli '!G308,"")</f>
        <v/>
      </c>
      <c r="H38" s="256" t="str">
        <f>IF('Juli '!H308&gt;0,'Juli '!H308,"")</f>
        <v/>
      </c>
      <c r="I38" s="256" t="str">
        <f>IF('Juli '!I308&gt;0,'Juli '!I308,"")</f>
        <v/>
      </c>
      <c r="J38" s="256" t="str">
        <f>IF('Juli '!J308&gt;0,'Juli '!J308,"")</f>
        <v/>
      </c>
      <c r="K38" s="256" t="str">
        <f>IF('Juli '!K308&gt;0,'Juli '!K308,"")</f>
        <v/>
      </c>
      <c r="L38" s="256" t="str">
        <f>IF('Juli '!L308&gt;0,'Juli '!L308,"")</f>
        <v/>
      </c>
      <c r="M38" s="256" t="str">
        <f>IF('Juli '!M308&gt;0,'Juli '!M308,"")</f>
        <v/>
      </c>
      <c r="N38" s="256" t="str">
        <f>IF('Juli '!N308&gt;0,'Juli '!N308,"")</f>
        <v/>
      </c>
      <c r="O38" s="256" t="str">
        <f>IF('Juli '!P308="K","",IF('Juli '!O308&gt;0,'Juli '!O308,""))</f>
        <v/>
      </c>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c r="A46" s="437"/>
      <c r="B46" s="376"/>
      <c r="C46" s="254"/>
      <c r="D46" s="254"/>
      <c r="E46" s="254"/>
      <c r="F46" s="254"/>
      <c r="G46" s="254"/>
      <c r="H46" s="254"/>
      <c r="I46" s="254"/>
      <c r="J46" s="254"/>
      <c r="K46" s="254"/>
      <c r="L46" s="254"/>
      <c r="M46" s="254"/>
      <c r="N46" s="254"/>
      <c r="O46" s="202"/>
    </row>
    <row r="47" spans="1:31" ht="31.5" customHeight="1">
      <c r="A47" s="437"/>
      <c r="B47" s="376"/>
      <c r="C47" s="254"/>
      <c r="D47" s="254"/>
      <c r="E47" s="254"/>
      <c r="F47" s="254"/>
      <c r="G47" s="254"/>
      <c r="H47" s="254"/>
      <c r="I47" s="254"/>
      <c r="J47" s="254"/>
      <c r="K47" s="254"/>
      <c r="L47" s="254"/>
      <c r="M47" s="254"/>
      <c r="N47" s="254"/>
      <c r="O47" s="202"/>
    </row>
    <row r="48" spans="1:31">
      <c r="A48" s="437"/>
      <c r="B48" s="376"/>
      <c r="C48" s="254"/>
      <c r="D48" s="254"/>
      <c r="E48" s="254"/>
      <c r="F48" s="254"/>
      <c r="G48" s="254"/>
      <c r="H48" s="254"/>
      <c r="I48" s="254"/>
      <c r="J48" s="254"/>
      <c r="K48" s="254"/>
      <c r="L48" s="254"/>
      <c r="M48" s="254"/>
      <c r="N48" s="254"/>
      <c r="O48" s="202"/>
    </row>
    <row r="49" spans="1:23">
      <c r="A49" s="437"/>
      <c r="B49" s="376"/>
      <c r="C49" s="254"/>
      <c r="D49" s="254"/>
      <c r="E49" s="254"/>
      <c r="F49" s="254"/>
      <c r="G49" s="254"/>
      <c r="H49" s="254"/>
      <c r="I49" s="254"/>
      <c r="J49" s="254"/>
      <c r="K49" s="254"/>
      <c r="L49" s="254"/>
      <c r="M49" s="254"/>
      <c r="N49" s="254"/>
      <c r="O49" s="202"/>
      <c r="Q49" s="250"/>
      <c r="R49" s="136"/>
      <c r="S49" s="136"/>
      <c r="T49" s="136"/>
      <c r="U49" s="136"/>
      <c r="V49" s="137"/>
      <c r="W49" s="137"/>
    </row>
    <row r="50" spans="1:23">
      <c r="A50" s="437"/>
      <c r="B50" s="376"/>
      <c r="C50" s="254"/>
      <c r="D50" s="254"/>
      <c r="E50" s="254"/>
      <c r="F50" s="254"/>
      <c r="G50" s="254"/>
      <c r="H50" s="254"/>
      <c r="I50" s="254"/>
      <c r="J50" s="254"/>
      <c r="K50" s="254"/>
      <c r="L50" s="254"/>
      <c r="M50" s="254"/>
      <c r="N50" s="254"/>
      <c r="O50" s="202"/>
      <c r="Q50" s="250"/>
      <c r="R50" s="136"/>
      <c r="S50" s="136"/>
      <c r="T50" s="136"/>
      <c r="U50" s="136"/>
      <c r="V50" s="137"/>
      <c r="W50" s="137"/>
    </row>
    <row r="51" spans="1:23">
      <c r="A51" s="437"/>
      <c r="B51" s="376"/>
      <c r="C51" s="254"/>
      <c r="D51" s="254"/>
      <c r="E51" s="254"/>
      <c r="F51" s="254"/>
      <c r="G51" s="254"/>
      <c r="H51" s="254"/>
      <c r="I51" s="254"/>
      <c r="J51" s="254"/>
      <c r="K51" s="254"/>
      <c r="L51" s="254"/>
      <c r="M51" s="254"/>
      <c r="N51" s="254"/>
      <c r="O51" s="202"/>
      <c r="Q51" s="250"/>
      <c r="R51" s="138"/>
      <c r="S51" s="138"/>
      <c r="T51" s="138"/>
      <c r="U51" s="138"/>
      <c r="V51" s="137"/>
      <c r="W51" s="137"/>
    </row>
    <row r="52" spans="1:23">
      <c r="A52" s="437"/>
      <c r="B52" s="376"/>
      <c r="C52" s="254"/>
      <c r="D52" s="254"/>
      <c r="E52" s="254"/>
      <c r="F52" s="254"/>
      <c r="G52" s="254"/>
      <c r="H52" s="254"/>
      <c r="I52" s="254"/>
      <c r="J52" s="254"/>
      <c r="K52" s="254"/>
      <c r="L52" s="254"/>
      <c r="M52" s="254"/>
      <c r="N52" s="254"/>
      <c r="O52" s="202"/>
      <c r="Q52" s="250"/>
      <c r="R52" s="138"/>
      <c r="S52" s="138"/>
      <c r="T52" s="138"/>
      <c r="U52" s="138"/>
      <c r="V52" s="137"/>
      <c r="W52" s="137"/>
    </row>
    <row r="53" spans="1:23">
      <c r="A53" s="437"/>
      <c r="B53" s="376"/>
      <c r="C53" s="254"/>
      <c r="D53" s="254"/>
      <c r="E53" s="254"/>
      <c r="F53" s="254"/>
      <c r="G53" s="254"/>
      <c r="H53" s="254"/>
      <c r="I53" s="254"/>
      <c r="J53" s="254"/>
      <c r="K53" s="254"/>
      <c r="L53" s="254"/>
      <c r="M53" s="254"/>
      <c r="N53" s="254"/>
      <c r="O53" s="202"/>
      <c r="Q53" s="250"/>
      <c r="R53" s="138"/>
      <c r="S53" s="138"/>
      <c r="T53" s="138"/>
      <c r="U53" s="138"/>
      <c r="V53" s="137"/>
      <c r="W53" s="137"/>
    </row>
    <row r="54" spans="1:23">
      <c r="A54" s="437"/>
      <c r="B54" s="376"/>
      <c r="C54" s="254"/>
      <c r="D54" s="254"/>
      <c r="E54" s="254"/>
      <c r="F54" s="254"/>
      <c r="G54" s="254"/>
      <c r="H54" s="254"/>
      <c r="I54" s="254"/>
      <c r="J54" s="254"/>
      <c r="K54" s="254"/>
      <c r="L54" s="254"/>
      <c r="M54" s="254"/>
      <c r="N54" s="254"/>
      <c r="O54" s="202"/>
      <c r="Q54" s="250"/>
      <c r="R54" s="138"/>
      <c r="S54" s="138"/>
      <c r="T54" s="138"/>
      <c r="U54" s="138"/>
      <c r="V54" s="137"/>
      <c r="W54" s="137"/>
    </row>
    <row r="55" spans="1:23">
      <c r="A55" s="437"/>
      <c r="B55" s="376"/>
      <c r="C55" s="254"/>
      <c r="D55" s="254"/>
      <c r="E55" s="254"/>
      <c r="F55" s="254"/>
      <c r="G55" s="254"/>
      <c r="H55" s="254"/>
      <c r="I55" s="254"/>
      <c r="J55" s="254"/>
      <c r="K55" s="254"/>
      <c r="L55" s="254"/>
      <c r="M55" s="254"/>
      <c r="N55" s="254"/>
      <c r="O55" s="202"/>
      <c r="Q55" s="250"/>
      <c r="R55" s="138"/>
      <c r="S55" s="138"/>
      <c r="T55" s="138"/>
      <c r="U55" s="138"/>
      <c r="V55" s="137"/>
      <c r="W55" s="137"/>
    </row>
    <row r="56" spans="1:23">
      <c r="A56" s="437"/>
      <c r="B56" s="376"/>
      <c r="C56" s="254"/>
      <c r="D56" s="254"/>
      <c r="E56" s="254"/>
      <c r="F56" s="254"/>
      <c r="G56" s="254"/>
      <c r="H56" s="254"/>
      <c r="I56" s="254"/>
      <c r="J56" s="254"/>
      <c r="K56" s="254"/>
      <c r="L56" s="254"/>
      <c r="M56" s="254"/>
      <c r="N56" s="254"/>
      <c r="O56" s="202"/>
      <c r="Q56" s="250"/>
      <c r="R56" s="138"/>
      <c r="S56" s="138"/>
      <c r="T56" s="138"/>
      <c r="U56" s="138"/>
      <c r="V56" s="137"/>
      <c r="W56" s="137"/>
    </row>
    <row r="57" spans="1:23">
      <c r="A57" s="437"/>
      <c r="B57" s="376"/>
      <c r="C57" s="254"/>
      <c r="D57" s="254"/>
      <c r="E57" s="254"/>
      <c r="F57" s="254"/>
      <c r="G57" s="254"/>
      <c r="H57" s="254"/>
      <c r="I57" s="254"/>
      <c r="J57" s="254"/>
      <c r="K57" s="254"/>
      <c r="L57" s="254"/>
      <c r="M57" s="254"/>
      <c r="N57" s="254"/>
      <c r="O57" s="202"/>
      <c r="Q57" s="250"/>
      <c r="R57" s="138"/>
      <c r="S57" s="138"/>
      <c r="T57" s="138"/>
      <c r="U57" s="138"/>
      <c r="V57" s="137"/>
      <c r="W57" s="137"/>
    </row>
    <row r="58" spans="1:23">
      <c r="A58" s="437"/>
      <c r="B58" s="376"/>
      <c r="C58" s="254"/>
      <c r="D58" s="254"/>
      <c r="E58" s="254"/>
      <c r="F58" s="254"/>
      <c r="G58" s="254"/>
      <c r="H58" s="254"/>
      <c r="I58" s="254"/>
      <c r="J58" s="254"/>
      <c r="K58" s="254"/>
      <c r="L58" s="254"/>
      <c r="M58" s="254"/>
      <c r="N58" s="254"/>
      <c r="O58" s="202"/>
      <c r="Q58" s="250"/>
      <c r="R58" s="138"/>
      <c r="S58" s="138"/>
      <c r="T58" s="138"/>
      <c r="U58" s="138"/>
      <c r="V58" s="137"/>
      <c r="W58" s="137"/>
    </row>
    <row r="59" spans="1:23">
      <c r="A59" s="437"/>
      <c r="B59" s="376"/>
      <c r="C59" s="254"/>
      <c r="D59" s="254"/>
      <c r="E59" s="254"/>
      <c r="F59" s="254"/>
      <c r="G59" s="254"/>
      <c r="H59" s="254"/>
      <c r="I59" s="254"/>
      <c r="J59" s="254"/>
      <c r="K59" s="254"/>
      <c r="L59" s="254"/>
      <c r="M59" s="254"/>
      <c r="N59" s="254"/>
      <c r="O59" s="202"/>
      <c r="Q59" s="250"/>
      <c r="R59" s="138"/>
      <c r="S59" s="138"/>
      <c r="T59" s="138"/>
      <c r="U59" s="138"/>
      <c r="V59" s="137"/>
      <c r="W59" s="137"/>
    </row>
    <row r="60" spans="1:23">
      <c r="A60" s="437"/>
      <c r="B60" s="376"/>
      <c r="C60" s="254"/>
      <c r="D60" s="254"/>
      <c r="E60" s="254"/>
      <c r="F60" s="254"/>
      <c r="G60" s="254"/>
      <c r="H60" s="254"/>
      <c r="I60" s="254"/>
      <c r="J60" s="254"/>
      <c r="K60" s="254"/>
      <c r="L60" s="254"/>
      <c r="M60" s="254"/>
      <c r="N60" s="254"/>
      <c r="O60" s="202"/>
      <c r="Q60" s="250"/>
      <c r="R60" s="136"/>
      <c r="S60" s="136"/>
      <c r="T60" s="136"/>
      <c r="U60" s="136"/>
      <c r="V60" s="137"/>
      <c r="W60" s="137"/>
    </row>
    <row r="61" spans="1:23">
      <c r="A61" s="437"/>
      <c r="B61" s="376"/>
      <c r="C61" s="254"/>
      <c r="D61" s="254"/>
      <c r="E61" s="254"/>
      <c r="F61" s="254"/>
      <c r="G61" s="254"/>
      <c r="H61" s="254"/>
      <c r="I61" s="254"/>
      <c r="J61" s="254"/>
      <c r="K61" s="254"/>
      <c r="L61" s="254"/>
      <c r="M61" s="254"/>
      <c r="N61" s="254"/>
      <c r="O61" s="202"/>
      <c r="Q61" s="250"/>
      <c r="R61" s="138"/>
      <c r="S61" s="138"/>
      <c r="T61" s="138"/>
      <c r="U61" s="138"/>
      <c r="V61" s="137"/>
      <c r="W61" s="137"/>
    </row>
    <row r="62" spans="1:23">
      <c r="A62" s="437"/>
      <c r="B62" s="376"/>
      <c r="C62" s="254"/>
      <c r="D62" s="254"/>
      <c r="E62" s="254"/>
      <c r="F62" s="254"/>
      <c r="G62" s="254"/>
      <c r="H62" s="254"/>
      <c r="I62" s="254"/>
      <c r="J62" s="254"/>
      <c r="K62" s="254"/>
      <c r="L62" s="254"/>
      <c r="M62" s="254"/>
      <c r="N62" s="254"/>
      <c r="O62" s="202"/>
      <c r="Q62" s="250"/>
      <c r="R62" s="138"/>
      <c r="S62" s="138"/>
      <c r="T62" s="138"/>
      <c r="U62" s="138"/>
      <c r="V62" s="137"/>
      <c r="W62" s="137"/>
    </row>
    <row r="63" spans="1:23">
      <c r="A63" s="437"/>
      <c r="B63" s="376"/>
      <c r="C63" s="254"/>
      <c r="D63" s="254"/>
      <c r="E63" s="254"/>
      <c r="F63" s="254"/>
      <c r="G63" s="254"/>
      <c r="H63" s="254"/>
      <c r="I63" s="254"/>
      <c r="J63" s="254"/>
      <c r="K63" s="254"/>
      <c r="L63" s="254"/>
      <c r="M63" s="254"/>
      <c r="N63" s="254"/>
      <c r="O63" s="202"/>
      <c r="Q63" s="250"/>
      <c r="R63" s="138"/>
      <c r="S63" s="138"/>
      <c r="T63" s="138"/>
      <c r="U63" s="138"/>
      <c r="V63" s="137"/>
      <c r="W63" s="137"/>
    </row>
    <row r="64" spans="1:23">
      <c r="A64" s="202"/>
      <c r="B64" s="202"/>
      <c r="C64" s="254"/>
      <c r="D64" s="254"/>
      <c r="E64" s="202"/>
      <c r="F64" s="202"/>
      <c r="G64" s="202"/>
      <c r="H64" s="202"/>
      <c r="I64" s="202"/>
      <c r="J64" s="202"/>
      <c r="K64" s="202"/>
      <c r="L64" s="202"/>
      <c r="M64" s="202"/>
      <c r="N64" s="202"/>
      <c r="O64" s="202"/>
      <c r="Q64" s="250"/>
      <c r="R64" s="138"/>
      <c r="S64" s="138"/>
      <c r="T64" s="138"/>
      <c r="U64" s="138"/>
      <c r="V64" s="137"/>
      <c r="W64" s="137"/>
    </row>
    <row r="65" spans="1:26">
      <c r="A65" s="202"/>
      <c r="B65" s="202"/>
      <c r="C65" s="254"/>
      <c r="D65" s="254"/>
      <c r="E65" s="202"/>
      <c r="F65" s="202"/>
      <c r="G65" s="202"/>
      <c r="H65" s="202"/>
      <c r="I65" s="202"/>
      <c r="J65" s="202"/>
      <c r="K65" s="202"/>
      <c r="L65" s="202"/>
      <c r="M65" s="202"/>
      <c r="N65" s="202"/>
      <c r="O65" s="202"/>
      <c r="Q65" s="251"/>
      <c r="R65" s="137"/>
      <c r="S65" s="137"/>
      <c r="T65" s="137"/>
      <c r="U65" s="137"/>
      <c r="V65" s="137"/>
      <c r="W65" s="137"/>
    </row>
    <row r="66" spans="1:26">
      <c r="A66" s="202"/>
      <c r="B66" s="202"/>
      <c r="C66" s="202"/>
      <c r="D66" s="202"/>
      <c r="E66" s="202"/>
      <c r="F66" s="202"/>
      <c r="G66" s="202"/>
      <c r="H66" s="202"/>
      <c r="I66" s="202"/>
      <c r="J66" s="202"/>
      <c r="K66" s="202"/>
      <c r="L66" s="202"/>
      <c r="M66" s="202"/>
      <c r="N66" s="202"/>
      <c r="O66" s="202"/>
      <c r="Q66" s="251"/>
      <c r="R66" s="137"/>
      <c r="S66" s="137"/>
      <c r="T66" s="137"/>
      <c r="U66" s="137"/>
      <c r="V66" s="137"/>
      <c r="W66" s="137"/>
      <c r="Z66" t="s">
        <v>34</v>
      </c>
    </row>
    <row r="67" spans="1:26">
      <c r="A67" s="202"/>
      <c r="B67" s="202"/>
      <c r="C67" s="202"/>
      <c r="D67" s="202"/>
      <c r="E67" s="202"/>
      <c r="F67" s="202"/>
      <c r="G67" s="202"/>
      <c r="H67" s="202"/>
      <c r="I67" s="202"/>
      <c r="J67" s="202"/>
      <c r="K67" s="202"/>
      <c r="L67" s="202"/>
      <c r="M67" s="202"/>
      <c r="N67" s="202"/>
      <c r="O67" s="202"/>
    </row>
    <row r="68" spans="1:26">
      <c r="A68" s="202"/>
      <c r="B68" s="202"/>
      <c r="C68" s="202"/>
      <c r="D68" s="202"/>
      <c r="E68" s="202"/>
      <c r="F68" s="202"/>
      <c r="G68" s="202"/>
      <c r="H68" s="202"/>
      <c r="I68" s="202"/>
      <c r="J68" s="202"/>
      <c r="K68" s="202"/>
      <c r="L68" s="202"/>
      <c r="M68" s="202"/>
      <c r="N68" s="202"/>
      <c r="O68" s="202"/>
    </row>
  </sheetData>
  <sheetProtection password="CC7D" sheet="1" objects="1" scenarios="1" selectLockedCells="1"/>
  <mergeCells count="1">
    <mergeCell ref="Q7:AD7"/>
  </mergeCells>
  <conditionalFormatting sqref="R12:S25 R10:AD24 AD12:AD25">
    <cfRule type="cellIs" dxfId="7497" priority="34" operator="greaterThan">
      <formula>0</formula>
    </cfRule>
    <cfRule type="cellIs" dxfId="7496" priority="35" operator="equal">
      <formula>0</formula>
    </cfRule>
  </conditionalFormatting>
  <conditionalFormatting sqref="R11:AD25">
    <cfRule type="cellIs" dxfId="7495" priority="22" operator="equal">
      <formula>0</formula>
    </cfRule>
  </conditionalFormatting>
  <conditionalFormatting sqref="R11:S25 R11:AD11 R18:AD25 AD12:AD25">
    <cfRule type="cellIs" dxfId="7494" priority="21" operator="greaterThan">
      <formula>0</formula>
    </cfRule>
  </conditionalFormatting>
  <conditionalFormatting sqref="R12:AD14">
    <cfRule type="cellIs" dxfId="7493" priority="18" operator="greaterThan">
      <formula>0</formula>
    </cfRule>
  </conditionalFormatting>
  <conditionalFormatting sqref="R15:AD17">
    <cfRule type="cellIs" dxfId="7492" priority="17" operator="greaterThan">
      <formula>0</formula>
    </cfRule>
  </conditionalFormatting>
  <conditionalFormatting sqref="Q27">
    <cfRule type="containsText" dxfId="7491" priority="4" operator="containsText" text="Achtung!! HYPO">
      <formula>NOT(ISERROR(SEARCH("Achtung!! HYPO",Q27)))</formula>
    </cfRule>
  </conditionalFormatting>
  <conditionalFormatting sqref="Q7">
    <cfRule type="containsText" dxfId="7490" priority="3" operator="containsText" text="Achtung!! HYPO">
      <formula>NOT(ISERROR(SEARCH("Achtung!! HYPO",Q7)))</formula>
    </cfRule>
  </conditionalFormatting>
  <conditionalFormatting sqref="Q7">
    <cfRule type="containsText" dxfId="7489" priority="2" operator="containsText" text="Achtung!! HYPO">
      <formula>NOT(ISERROR(SEARCH("Achtung!! HYPO",Q7)))</formula>
    </cfRule>
  </conditionalFormatting>
  <conditionalFormatting sqref="Q7">
    <cfRule type="containsText" dxfId="7488"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16.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41487</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Donnerstag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IF(C8&gt;295,"+10",IF(C8&gt;275,"+9",IF(C8&gt;255,"+8",IF(C8&gt;235,"+7",IF(C8&gt;215,"+6",IF(C8&gt;195,"+5",IF(C8&gt;175,"+4",IF(C8&gt;155,"+3",IF(C8&gt;135,"+2",IF(C8&gt;115,"+1",IF(C8&lt;50,-3,IF(C8&lt;70,-2,IF(C8&lt;90,-1,IF(C8&lt;116,"0",""))))))))))))))</f>
        <v>-3</v>
      </c>
      <c r="E13" s="44" t="str">
        <f>IF(E11&gt;0,E11*E12+F13,"")</f>
        <v/>
      </c>
      <c r="F13" s="151">
        <f>IF(E8&gt;295,"+10",IF(E8&gt;275,"+9",IF(E8&gt;255,"+8",IF(E8&gt;235,"+7",IF(E8&gt;215,"+6",IF(E8&gt;195,"+5",IF(E8&gt;175,"+4",IF(E8&gt;155,"+3",IF(E8&gt;135,"+2",IF(E8&gt;115,"+1",IF(E8&lt;50,-3,IF(E8&lt;70,-2,IF(E8&lt;90,-1,IF(E8&lt;116,"0",""))))))))))))))</f>
        <v>-3</v>
      </c>
      <c r="G13" s="44" t="str">
        <f>IF(G11&gt;0,G11*G12+H13,"")</f>
        <v/>
      </c>
      <c r="H13" s="151">
        <f>IF(G8&gt;295,"+10",IF(G8&gt;275,"+9",IF(G8&gt;255,"+8",IF(G8&gt;235,"+7",IF(G8&gt;215,"+6",IF(G8&gt;195,"+5",IF(G8&gt;175,"+4",IF(G8&gt;155,"+3",IF(G8&gt;135,"+2",IF(G8&gt;115,"+1",IF(G8&lt;50,-3,IF(G8&lt;70,-2,IF(G8&lt;90,-1,IF(G8&lt;116,"0",""))))))))))))))</f>
        <v>-3</v>
      </c>
      <c r="I13" s="44" t="str">
        <f>IF(I11&gt;0,I11*I12+J13,"")</f>
        <v/>
      </c>
      <c r="J13" s="151">
        <f>IF(I8&gt;295,"+10",IF(I8&gt;275,"+9",IF(I8&gt;255,"+8",IF(I8&gt;235,"+7",IF(I8&gt;215,"+6",IF(I8&gt;195,"+5",IF(I8&gt;175,"+4",IF(I8&gt;155,"+3",IF(I8&gt;135,"+2",IF(I8&gt;115,"+1",IF(I8&lt;50,-3,IF(I8&lt;70,-2,IF(I8&lt;90,-1,IF(I8&lt;116,"0",""))))))))))))))</f>
        <v>-3</v>
      </c>
      <c r="K13" s="44" t="str">
        <f>IF(K11&gt;0,K11*K12+L13,"")</f>
        <v/>
      </c>
      <c r="L13" s="151">
        <f>IF(K8&gt;295,"+10",IF(K8&gt;275,"+9",IF(K8&gt;255,"+8",IF(K8&gt;235,"+7",IF(K8&gt;215,"+6",IF(K8&gt;195,"+5",IF(K8&gt;175,"+4",IF(K8&gt;155,"+3",IF(K8&gt;135,"+2",IF(K8&gt;115,"+1",IF(K8&lt;50,-3,IF(K8&lt;70,-2,IF(K8&lt;90,-1,IF(K8&lt;116,"0",""))))))))))))))</f>
        <v>-3</v>
      </c>
      <c r="M13" s="44" t="str">
        <f>IF(M11&gt;0,M11*M12+N13,"")</f>
        <v/>
      </c>
      <c r="N13" s="151">
        <f>IF(M8&gt;295,"+10",IF(M8&gt;275,"+9",IF(M8&gt;255,"+8",IF(M8&gt;235,"+7",IF(M8&gt;215,"+6",IF(M8&gt;195,"+5",IF(M8&gt;175,"+4",IF(M8&gt;155,"+3",IF(M8&gt;135,"+2",IF(M8&gt;115,"+1",IF(M8&lt;50,-3,IF(M8&lt;70,-2,IF(M8&lt;90,-1,IF(M8&lt;116,"0",""))))))))))))))</f>
        <v>-3</v>
      </c>
      <c r="O13" s="44" t="str">
        <f>IF(O11&gt;0,O11*O12+P13,"")</f>
        <v/>
      </c>
      <c r="P13" s="151">
        <f>IF(O8&gt;295,"+10",IF(O8&gt;275,"+9",IF(O8&gt;255,"+8",IF(O8&gt;235,"+7",IF(O8&gt;215,"+6",IF(O8&gt;195,"+5",IF(O8&gt;175,"+4",IF(O8&gt;155,"+3",IF(O8&gt;135,"+2",IF(O8&gt;115,"+1",IF(O8&lt;50,-3,IF(O8&lt;70,-2,IF(O8&lt;90,-1,IF(O8&lt;116,"0",""))))))))))))))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7" t="s">
        <v>4</v>
      </c>
      <c r="B16" s="59">
        <f>IF($B$6&gt;0,B6+1,"")</f>
        <v>41488</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Freitag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IF(C18&gt;295,"+10",IF(C18&gt;275,"+9",IF(C18&gt;255,"+8",IF(C18&gt;235,"+7",IF(C18&gt;215,"+6",IF(C18&gt;195,"+5",IF(C18&gt;175,"+4",IF(C18&gt;155,"+3",IF(C18&gt;135,"+2",IF(C18&gt;115,"+1",IF(C18&lt;50,-3,IF(C18&lt;70,-2,IF(C18&lt;90,-1,IF(C18&lt;116,"0",""))))))))))))))</f>
        <v>-3</v>
      </c>
      <c r="E23" s="44" t="str">
        <f>IF(E21&gt;0,E21*E22+F23,"")</f>
        <v/>
      </c>
      <c r="F23" s="151">
        <f>IF(E18&gt;295,"+10",IF(E18&gt;275,"+9",IF(E18&gt;255,"+8",IF(E18&gt;235,"+7",IF(E18&gt;215,"+6",IF(E18&gt;195,"+5",IF(E18&gt;175,"+4",IF(E18&gt;155,"+3",IF(E18&gt;135,"+2",IF(E18&gt;115,"+1",IF(E18&lt;50,-3,IF(E18&lt;70,-2,IF(E18&lt;90,-1,IF(E18&lt;116,"0",""))))))))))))))</f>
        <v>-3</v>
      </c>
      <c r="G23" s="44" t="str">
        <f>IF(G21&gt;0,G21*G22+H23,"")</f>
        <v/>
      </c>
      <c r="H23" s="151">
        <f>IF(G18&gt;295,"+10",IF(G18&gt;275,"+9",IF(G18&gt;255,"+8",IF(G18&gt;235,"+7",IF(G18&gt;215,"+6",IF(G18&gt;195,"+5",IF(G18&gt;175,"+4",IF(G18&gt;155,"+3",IF(G18&gt;135,"+2",IF(G18&gt;115,"+1",IF(G18&lt;50,-3,IF(G18&lt;70,-2,IF(G18&lt;90,-1,IF(G18&lt;116,"0",""))))))))))))))</f>
        <v>-3</v>
      </c>
      <c r="I23" s="44" t="str">
        <f>IF(I21&gt;0,I21*I22+J23,"")</f>
        <v/>
      </c>
      <c r="J23" s="151">
        <f>IF(I18&gt;295,"+10",IF(I18&gt;275,"+9",IF(I18&gt;255,"+8",IF(I18&gt;235,"+7",IF(I18&gt;215,"+6",IF(I18&gt;195,"+5",IF(I18&gt;175,"+4",IF(I18&gt;155,"+3",IF(I18&gt;135,"+2",IF(I18&gt;115,"+1",IF(I18&lt;50,-3,IF(I18&lt;70,-2,IF(I18&lt;90,-1,IF(I18&lt;116,"0",""))))))))))))))</f>
        <v>-3</v>
      </c>
      <c r="K23" s="44" t="str">
        <f>IF(K21&gt;0,K21*K22+L23,"")</f>
        <v/>
      </c>
      <c r="L23" s="151">
        <f>IF(K18&gt;295,"+10",IF(K18&gt;275,"+9",IF(K18&gt;255,"+8",IF(K18&gt;235,"+7",IF(K18&gt;215,"+6",IF(K18&gt;195,"+5",IF(K18&gt;175,"+4",IF(K18&gt;155,"+3",IF(K18&gt;135,"+2",IF(K18&gt;115,"+1",IF(K18&lt;50,-3,IF(K18&lt;70,-2,IF(K18&lt;90,-1,IF(K18&lt;116,"0",""))))))))))))))</f>
        <v>-3</v>
      </c>
      <c r="M23" s="44" t="str">
        <f>IF(M21&gt;0,M21*M22+N23,"")</f>
        <v/>
      </c>
      <c r="N23" s="151">
        <f>IF(M18&gt;295,"+10",IF(M18&gt;275,"+9",IF(M18&gt;255,"+8",IF(M18&gt;235,"+7",IF(M18&gt;215,"+6",IF(M18&gt;195,"+5",IF(M18&gt;175,"+4",IF(M18&gt;155,"+3",IF(M18&gt;135,"+2",IF(M18&gt;115,"+1",IF(M18&lt;50,-3,IF(M18&lt;70,-2,IF(M18&lt;90,-1,IF(M18&lt;116,"0",""))))))))))))))</f>
        <v>-3</v>
      </c>
      <c r="O23" s="44" t="str">
        <f>IF(O21&gt;0,O21*O22+P23,"")</f>
        <v/>
      </c>
      <c r="P23" s="151">
        <f>IF(O18&gt;295,"+10",IF(O18&gt;275,"+9",IF(O18&gt;255,"+8",IF(O18&gt;235,"+7",IF(O18&gt;215,"+6",IF(O18&gt;195,"+5",IF(O18&gt;175,"+4",IF(O18&gt;155,"+3",IF(O18&gt;135,"+2",IF(O18&gt;115,"+1",IF(O18&lt;50,-3,IF(O18&lt;70,-2,IF(O18&lt;90,-1,IF(O18&lt;116,"0",""))))))))))))))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41489</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Samstag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IF(C28&gt;295,"+10",IF(C28&gt;275,"+9",IF(C28&gt;255,"+8",IF(C28&gt;235,"+7",IF(C28&gt;215,"+6",IF(C28&gt;195,"+5",IF(C28&gt;175,"+4",IF(C28&gt;155,"+3",IF(C28&gt;135,"+2",IF(C28&gt;115,"+1",IF(C28&lt;50,-3,IF(C28&lt;70,-2,IF(C28&lt;90,-1,IF(C28&lt;116,"0",""))))))))))))))</f>
        <v>-3</v>
      </c>
      <c r="E33" s="44" t="str">
        <f>IF(E31&gt;0,E31*E32+F33,"")</f>
        <v/>
      </c>
      <c r="F33" s="151">
        <f>IF(E28&gt;295,"+10",IF(E28&gt;275,"+9",IF(E28&gt;255,"+8",IF(E28&gt;235,"+7",IF(E28&gt;215,"+6",IF(E28&gt;195,"+5",IF(E28&gt;175,"+4",IF(E28&gt;155,"+3",IF(E28&gt;135,"+2",IF(E28&gt;115,"+1",IF(E28&lt;50,-3,IF(E28&lt;70,-2,IF(E28&lt;90,-1,IF(E28&lt;116,"0",""))))))))))))))</f>
        <v>-3</v>
      </c>
      <c r="G33" s="44" t="str">
        <f>IF(G31&gt;0,G31*G32+H33,"")</f>
        <v/>
      </c>
      <c r="H33" s="151">
        <f>IF(G28&gt;295,"+10",IF(G28&gt;275,"+9",IF(G28&gt;255,"+8",IF(G28&gt;235,"+7",IF(G28&gt;215,"+6",IF(G28&gt;195,"+5",IF(G28&gt;175,"+4",IF(G28&gt;155,"+3",IF(G28&gt;135,"+2",IF(G28&gt;115,"+1",IF(G28&lt;50,-3,IF(G28&lt;70,-2,IF(G28&lt;90,-1,IF(G28&lt;116,"0",""))))))))))))))</f>
        <v>-3</v>
      </c>
      <c r="I33" s="44" t="str">
        <f>IF(I31&gt;0,I31*I32+J33,"")</f>
        <v/>
      </c>
      <c r="J33" s="151">
        <f>IF(I28&gt;295,"+10",IF(I28&gt;275,"+9",IF(I28&gt;255,"+8",IF(I28&gt;235,"+7",IF(I28&gt;215,"+6",IF(I28&gt;195,"+5",IF(I28&gt;175,"+4",IF(I28&gt;155,"+3",IF(I28&gt;135,"+2",IF(I28&gt;115,"+1",IF(I28&lt;50,-3,IF(I28&lt;70,-2,IF(I28&lt;90,-1,IF(I28&lt;116,"0",""))))))))))))))</f>
        <v>-3</v>
      </c>
      <c r="K33" s="44" t="str">
        <f>IF(K31&gt;0,K31*K32+L33,"")</f>
        <v/>
      </c>
      <c r="L33" s="151">
        <f>IF(K28&gt;295,"+10",IF(K28&gt;275,"+9",IF(K28&gt;255,"+8",IF(K28&gt;235,"+7",IF(K28&gt;215,"+6",IF(K28&gt;195,"+5",IF(K28&gt;175,"+4",IF(K28&gt;155,"+3",IF(K28&gt;135,"+2",IF(K28&gt;115,"+1",IF(K28&lt;50,-3,IF(K28&lt;70,-2,IF(K28&lt;90,-1,IF(K28&lt;116,"0",""))))))))))))))</f>
        <v>-3</v>
      </c>
      <c r="M33" s="44" t="str">
        <f>IF(M31&gt;0,M31*M32+N33,"")</f>
        <v/>
      </c>
      <c r="N33" s="151">
        <f>IF(M28&gt;295,"+10",IF(M28&gt;275,"+9",IF(M28&gt;255,"+8",IF(M28&gt;235,"+7",IF(M28&gt;215,"+6",IF(M28&gt;195,"+5",IF(M28&gt;175,"+4",IF(M28&gt;155,"+3",IF(M28&gt;135,"+2",IF(M28&gt;115,"+1",IF(M28&lt;50,-3,IF(M28&lt;70,-2,IF(M28&lt;90,-1,IF(M28&lt;116,"0",""))))))))))))))</f>
        <v>-3</v>
      </c>
      <c r="O33" s="44" t="str">
        <f>IF(O31&gt;0,O31*O32+P33,"")</f>
        <v/>
      </c>
      <c r="P33" s="151">
        <f>IF(O28&gt;295,"+10",IF(O28&gt;275,"+9",IF(O28&gt;255,"+8",IF(O28&gt;235,"+7",IF(O28&gt;215,"+6",IF(O28&gt;195,"+5",IF(O28&gt;175,"+4",IF(O28&gt;155,"+3",IF(O28&gt;135,"+2",IF(O28&gt;115,"+1",IF(O28&lt;50,-3,IF(O28&lt;70,-2,IF(O28&lt;90,-1,IF(O28&lt;116,"0",""))))))))))))))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41490</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Sonntag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IF(C38&gt;295,"+10",IF(C38&gt;275,"+9",IF(C38&gt;255,"+8",IF(C38&gt;235,"+7",IF(C38&gt;215,"+6",IF(C38&gt;195,"+5",IF(C38&gt;175,"+4",IF(C38&gt;155,"+3",IF(C38&gt;135,"+2",IF(C38&gt;115,"+1",IF(C38&lt;50,-3,IF(C38&lt;70,-2,IF(C38&lt;90,-1,IF(C38&lt;116,"0",""))))))))))))))</f>
        <v>-3</v>
      </c>
      <c r="E43" s="44" t="str">
        <f>IF(E41&gt;0,E41*E42+F43,"")</f>
        <v/>
      </c>
      <c r="F43" s="151">
        <f>IF(E38&gt;295,"+10",IF(E38&gt;275,"+9",IF(E38&gt;255,"+8",IF(E38&gt;235,"+7",IF(E38&gt;215,"+6",IF(E38&gt;195,"+5",IF(E38&gt;175,"+4",IF(E38&gt;155,"+3",IF(E38&gt;135,"+2",IF(E38&gt;115,"+1",IF(E38&lt;50,-3,IF(E38&lt;70,-2,IF(E38&lt;90,-1,IF(E38&lt;116,"0",""))))))))))))))</f>
        <v>-3</v>
      </c>
      <c r="G43" s="44" t="str">
        <f>IF(G41&gt;0,G41*G42+H43,"")</f>
        <v/>
      </c>
      <c r="H43" s="151">
        <f>IF(G38&gt;295,"+10",IF(G38&gt;275,"+9",IF(G38&gt;255,"+8",IF(G38&gt;235,"+7",IF(G38&gt;215,"+6",IF(G38&gt;195,"+5",IF(G38&gt;175,"+4",IF(G38&gt;155,"+3",IF(G38&gt;135,"+2",IF(G38&gt;115,"+1",IF(G38&lt;50,-3,IF(G38&lt;70,-2,IF(G38&lt;90,-1,IF(G38&lt;116,"0",""))))))))))))))</f>
        <v>-3</v>
      </c>
      <c r="I43" s="44" t="str">
        <f>IF(I41&gt;0,I41*I42+J43,"")</f>
        <v/>
      </c>
      <c r="J43" s="151">
        <f>IF(I38&gt;295,"+10",IF(I38&gt;275,"+9",IF(I38&gt;255,"+8",IF(I38&gt;235,"+7",IF(I38&gt;215,"+6",IF(I38&gt;195,"+5",IF(I38&gt;175,"+4",IF(I38&gt;155,"+3",IF(I38&gt;135,"+2",IF(I38&gt;115,"+1",IF(I38&lt;50,-3,IF(I38&lt;70,-2,IF(I38&lt;90,-1,IF(I38&lt;116,"0",""))))))))))))))</f>
        <v>-3</v>
      </c>
      <c r="K43" s="44" t="str">
        <f>IF(K41&gt;0,K41*K42+L43,"")</f>
        <v/>
      </c>
      <c r="L43" s="151">
        <f>IF(K38&gt;295,"+10",IF(K38&gt;275,"+9",IF(K38&gt;255,"+8",IF(K38&gt;235,"+7",IF(K38&gt;215,"+6",IF(K38&gt;195,"+5",IF(K38&gt;175,"+4",IF(K38&gt;155,"+3",IF(K38&gt;135,"+2",IF(K38&gt;115,"+1",IF(K38&lt;50,-3,IF(K38&lt;70,-2,IF(K38&lt;90,-1,IF(K38&lt;116,"0",""))))))))))))))</f>
        <v>-3</v>
      </c>
      <c r="M43" s="44" t="str">
        <f>IF(M41&gt;0,M41*M42+N43,"")</f>
        <v/>
      </c>
      <c r="N43" s="151">
        <f>IF(M38&gt;295,"+10",IF(M38&gt;275,"+9",IF(M38&gt;255,"+8",IF(M38&gt;235,"+7",IF(M38&gt;215,"+6",IF(M38&gt;195,"+5",IF(M38&gt;175,"+4",IF(M38&gt;155,"+3",IF(M38&gt;135,"+2",IF(M38&gt;115,"+1",IF(M38&lt;50,-3,IF(M38&lt;70,-2,IF(M38&lt;90,-1,IF(M38&lt;116,"0",""))))))))))))))</f>
        <v>-3</v>
      </c>
      <c r="O43" s="44" t="str">
        <f>IF(O41&gt;0,O41*O42+P43,"")</f>
        <v/>
      </c>
      <c r="P43" s="151">
        <f>IF(O38&gt;295,"+10",IF(O38&gt;275,"+9",IF(O38&gt;255,"+8",IF(O38&gt;235,"+7",IF(O38&gt;215,"+6",IF(O38&gt;195,"+5",IF(O38&gt;175,"+4",IF(O38&gt;155,"+3",IF(O38&gt;135,"+2",IF(O38&gt;115,"+1",IF(O38&lt;50,-3,IF(O38&lt;70,-2,IF(O38&lt;90,-1,IF(O38&lt;116,"0",""))))))))))))))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41491</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Montag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IF(C48&gt;295,"+10",IF(C48&gt;275,"+9",IF(C48&gt;255,"+8",IF(C48&gt;235,"+7",IF(C48&gt;215,"+6",IF(C48&gt;195,"+5",IF(C48&gt;175,"+4",IF(C48&gt;155,"+3",IF(C48&gt;135,"+2",IF(C48&gt;115,"+1",IF(C48&lt;50,-3,IF(C48&lt;70,-2,IF(C48&lt;90,-1,IF(C48&lt;116,"0",""))))))))))))))</f>
        <v>-3</v>
      </c>
      <c r="E53" s="44" t="str">
        <f>IF(E51&gt;0,E51*E52+F53,"")</f>
        <v/>
      </c>
      <c r="F53" s="151">
        <f>IF(E48&gt;295,"+10",IF(E48&gt;275,"+9",IF(E48&gt;255,"+8",IF(E48&gt;235,"+7",IF(E48&gt;215,"+6",IF(E48&gt;195,"+5",IF(E48&gt;175,"+4",IF(E48&gt;155,"+3",IF(E48&gt;135,"+2",IF(E48&gt;115,"+1",IF(E48&lt;50,-3,IF(E48&lt;70,-2,IF(E48&lt;90,-1,IF(E48&lt;116,"0",""))))))))))))))</f>
        <v>-3</v>
      </c>
      <c r="G53" s="44" t="str">
        <f>IF(G51&gt;0,G51*G52+H53,"")</f>
        <v/>
      </c>
      <c r="H53" s="151">
        <f>IF(G48&gt;295,"+10",IF(G48&gt;275,"+9",IF(G48&gt;255,"+8",IF(G48&gt;235,"+7",IF(G48&gt;215,"+6",IF(G48&gt;195,"+5",IF(G48&gt;175,"+4",IF(G48&gt;155,"+3",IF(G48&gt;135,"+2",IF(G48&gt;115,"+1",IF(G48&lt;50,-3,IF(G48&lt;70,-2,IF(G48&lt;90,-1,IF(G48&lt;116,"0",""))))))))))))))</f>
        <v>-3</v>
      </c>
      <c r="I53" s="44" t="str">
        <f>IF(I51&gt;0,I51*I52+J53,"")</f>
        <v/>
      </c>
      <c r="J53" s="151">
        <f>IF(I48&gt;295,"+10",IF(I48&gt;275,"+9",IF(I48&gt;255,"+8",IF(I48&gt;235,"+7",IF(I48&gt;215,"+6",IF(I48&gt;195,"+5",IF(I48&gt;175,"+4",IF(I48&gt;155,"+3",IF(I48&gt;135,"+2",IF(I48&gt;115,"+1",IF(I48&lt;50,-3,IF(I48&lt;70,-2,IF(I48&lt;90,-1,IF(I48&lt;116,"0",""))))))))))))))</f>
        <v>-3</v>
      </c>
      <c r="K53" s="44" t="str">
        <f>IF(K51&gt;0,K51*K52+L53,"")</f>
        <v/>
      </c>
      <c r="L53" s="151">
        <f>IF(K48&gt;295,"+10",IF(K48&gt;275,"+9",IF(K48&gt;255,"+8",IF(K48&gt;235,"+7",IF(K48&gt;215,"+6",IF(K48&gt;195,"+5",IF(K48&gt;175,"+4",IF(K48&gt;155,"+3",IF(K48&gt;135,"+2",IF(K48&gt;115,"+1",IF(K48&lt;50,-3,IF(K48&lt;70,-2,IF(K48&lt;90,-1,IF(K48&lt;116,"0",""))))))))))))))</f>
        <v>-3</v>
      </c>
      <c r="M53" s="44" t="str">
        <f>IF(M51&gt;0,M51*M52+N53,"")</f>
        <v/>
      </c>
      <c r="N53" s="151">
        <f>IF(M48&gt;295,"+10",IF(M48&gt;275,"+9",IF(M48&gt;255,"+8",IF(M48&gt;235,"+7",IF(M48&gt;215,"+6",IF(M48&gt;195,"+5",IF(M48&gt;175,"+4",IF(M48&gt;155,"+3",IF(M48&gt;135,"+2",IF(M48&gt;115,"+1",IF(M48&lt;50,-3,IF(M48&lt;70,-2,IF(M48&lt;90,-1,IF(M48&lt;116,"0",""))))))))))))))</f>
        <v>-3</v>
      </c>
      <c r="O53" s="44" t="str">
        <f>IF(O51&gt;0,O51*O52+P53,"")</f>
        <v/>
      </c>
      <c r="P53" s="151">
        <f>IF(O48&gt;295,"+10",IF(O48&gt;275,"+9",IF(O48&gt;255,"+8",IF(O48&gt;235,"+7",IF(O48&gt;215,"+6",IF(O48&gt;195,"+5",IF(O48&gt;175,"+4",IF(O48&gt;155,"+3",IF(O48&gt;135,"+2",IF(O48&gt;115,"+1",IF(O48&lt;50,-3,IF(O48&lt;70,-2,IF(O48&lt;90,-1,IF(O48&lt;116,"0",""))))))))))))))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41492</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Dienstag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IF(C58&gt;295,"+10",IF(C58&gt;275,"+9",IF(C58&gt;255,"+8",IF(C58&gt;235,"+7",IF(C58&gt;215,"+6",IF(C58&gt;195,"+5",IF(C58&gt;175,"+4",IF(C58&gt;155,"+3",IF(C58&gt;135,"+2",IF(C58&gt;115,"+1",IF(C58&lt;50,-3,IF(C58&lt;70,-2,IF(C58&lt;90,-1,IF(C58&lt;116,"0",""))))))))))))))</f>
        <v>-3</v>
      </c>
      <c r="E63" s="44" t="str">
        <f>IF(E61&gt;0,E61*E62+F63,"")</f>
        <v/>
      </c>
      <c r="F63" s="151">
        <f>IF(E58&gt;295,"+10",IF(E58&gt;275,"+9",IF(E58&gt;255,"+8",IF(E58&gt;235,"+7",IF(E58&gt;215,"+6",IF(E58&gt;195,"+5",IF(E58&gt;175,"+4",IF(E58&gt;155,"+3",IF(E58&gt;135,"+2",IF(E58&gt;115,"+1",IF(E58&lt;50,-3,IF(E58&lt;70,-2,IF(E58&lt;90,-1,IF(E58&lt;116,"0",""))))))))))))))</f>
        <v>-3</v>
      </c>
      <c r="G63" s="44" t="str">
        <f>IF(G61&gt;0,G61*G62+H63,"")</f>
        <v/>
      </c>
      <c r="H63" s="151">
        <f>IF(G58&gt;295,"+10",IF(G58&gt;275,"+9",IF(G58&gt;255,"+8",IF(G58&gt;235,"+7",IF(G58&gt;215,"+6",IF(G58&gt;195,"+5",IF(G58&gt;175,"+4",IF(G58&gt;155,"+3",IF(G58&gt;135,"+2",IF(G58&gt;115,"+1",IF(G58&lt;50,-3,IF(G58&lt;70,-2,IF(G58&lt;90,-1,IF(G58&lt;116,"0",""))))))))))))))</f>
        <v>-3</v>
      </c>
      <c r="I63" s="44" t="str">
        <f>IF(I61&gt;0,I61*I62+J63,"")</f>
        <v/>
      </c>
      <c r="J63" s="151">
        <f>IF(I58&gt;295,"+10",IF(I58&gt;275,"+9",IF(I58&gt;255,"+8",IF(I58&gt;235,"+7",IF(I58&gt;215,"+6",IF(I58&gt;195,"+5",IF(I58&gt;175,"+4",IF(I58&gt;155,"+3",IF(I58&gt;135,"+2",IF(I58&gt;115,"+1",IF(I58&lt;50,-3,IF(I58&lt;70,-2,IF(I58&lt;90,-1,IF(I58&lt;116,"0",""))))))))))))))</f>
        <v>-3</v>
      </c>
      <c r="K63" s="44" t="str">
        <f>IF(K61&gt;0,K61*K62+L63,"")</f>
        <v/>
      </c>
      <c r="L63" s="151">
        <f>IF(K58&gt;295,"+10",IF(K58&gt;275,"+9",IF(K58&gt;255,"+8",IF(K58&gt;235,"+7",IF(K58&gt;215,"+6",IF(K58&gt;195,"+5",IF(K58&gt;175,"+4",IF(K58&gt;155,"+3",IF(K58&gt;135,"+2",IF(K58&gt;115,"+1",IF(K58&lt;50,-3,IF(K58&lt;70,-2,IF(K58&lt;90,-1,IF(K58&lt;116,"0",""))))))))))))))</f>
        <v>-3</v>
      </c>
      <c r="M63" s="44" t="str">
        <f>IF(M61&gt;0,M61*M62+N63,"")</f>
        <v/>
      </c>
      <c r="N63" s="151">
        <f>IF(M58&gt;295,"+10",IF(M58&gt;275,"+9",IF(M58&gt;255,"+8",IF(M58&gt;235,"+7",IF(M58&gt;215,"+6",IF(M58&gt;195,"+5",IF(M58&gt;175,"+4",IF(M58&gt;155,"+3",IF(M58&gt;135,"+2",IF(M58&gt;115,"+1",IF(M58&lt;50,-3,IF(M58&lt;70,-2,IF(M58&lt;90,-1,IF(M58&lt;116,"0",""))))))))))))))</f>
        <v>-3</v>
      </c>
      <c r="O63" s="44" t="str">
        <f>IF(O61&gt;0,O61*O62+P63,"")</f>
        <v/>
      </c>
      <c r="P63" s="151">
        <f>IF(O58&gt;295,"+10",IF(O58&gt;275,"+9",IF(O58&gt;255,"+8",IF(O58&gt;235,"+7",IF(O58&gt;215,"+6",IF(O58&gt;195,"+5",IF(O58&gt;175,"+4",IF(O58&gt;155,"+3",IF(O58&gt;135,"+2",IF(O58&gt;115,"+1",IF(O58&lt;50,-3,IF(O58&lt;70,-2,IF(O58&lt;90,-1,IF(O58&lt;116,"0",""))))))))))))))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41493</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Mittwoch</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IF(C68&gt;295,"+10",IF(C68&gt;275,"+9",IF(C68&gt;255,"+8",IF(C68&gt;235,"+7",IF(C68&gt;215,"+6",IF(C68&gt;195,"+5",IF(C68&gt;175,"+4",IF(C68&gt;155,"+3",IF(C68&gt;135,"+2",IF(C68&gt;115,"+1",IF(C68&lt;50,-3,IF(C68&lt;70,-2,IF(C68&lt;90,-1,IF(C68&lt;116,"0",""))))))))))))))</f>
        <v>-3</v>
      </c>
      <c r="E73" s="44" t="str">
        <f>IF(E71&gt;0,E71*E72+F73,"")</f>
        <v/>
      </c>
      <c r="F73" s="151">
        <f>IF(E68&gt;295,"+10",IF(E68&gt;275,"+9",IF(E68&gt;255,"+8",IF(E68&gt;235,"+7",IF(E68&gt;215,"+6",IF(E68&gt;195,"+5",IF(E68&gt;175,"+4",IF(E68&gt;155,"+3",IF(E68&gt;135,"+2",IF(E68&gt;115,"+1",IF(E68&lt;50,-3,IF(E68&lt;70,-2,IF(E68&lt;90,-1,IF(E68&lt;116,"0",""))))))))))))))</f>
        <v>-3</v>
      </c>
      <c r="G73" s="44" t="str">
        <f>IF(G71&gt;0,G71*G72+H73,"")</f>
        <v/>
      </c>
      <c r="H73" s="151">
        <f>IF(G68&gt;295,"+10",IF(G68&gt;275,"+9",IF(G68&gt;255,"+8",IF(G68&gt;235,"+7",IF(G68&gt;215,"+6",IF(G68&gt;195,"+5",IF(G68&gt;175,"+4",IF(G68&gt;155,"+3",IF(G68&gt;135,"+2",IF(G68&gt;115,"+1",IF(G68&lt;50,-3,IF(G68&lt;70,-2,IF(G68&lt;90,-1,IF(G68&lt;116,"0",""))))))))))))))</f>
        <v>-3</v>
      </c>
      <c r="I73" s="44" t="str">
        <f>IF(I71&gt;0,I71*I72+J73,"")</f>
        <v/>
      </c>
      <c r="J73" s="151">
        <f>IF(I68&gt;295,"+10",IF(I68&gt;275,"+9",IF(I68&gt;255,"+8",IF(I68&gt;235,"+7",IF(I68&gt;215,"+6",IF(I68&gt;195,"+5",IF(I68&gt;175,"+4",IF(I68&gt;155,"+3",IF(I68&gt;135,"+2",IF(I68&gt;115,"+1",IF(I68&lt;50,-3,IF(I68&lt;70,-2,IF(I68&lt;90,-1,IF(I68&lt;116,"0",""))))))))))))))</f>
        <v>-3</v>
      </c>
      <c r="K73" s="44" t="str">
        <f>IF(K71&gt;0,K71*K72+L73,"")</f>
        <v/>
      </c>
      <c r="L73" s="151">
        <f>IF(K68&gt;295,"+10",IF(K68&gt;275,"+9",IF(K68&gt;255,"+8",IF(K68&gt;235,"+7",IF(K68&gt;215,"+6",IF(K68&gt;195,"+5",IF(K68&gt;175,"+4",IF(K68&gt;155,"+3",IF(K68&gt;135,"+2",IF(K68&gt;115,"+1",IF(K68&lt;50,-3,IF(K68&lt;70,-2,IF(K68&lt;90,-1,IF(K68&lt;116,"0",""))))))))))))))</f>
        <v>-3</v>
      </c>
      <c r="M73" s="44" t="str">
        <f>IF(M71&gt;0,M71*M72+N73,"")</f>
        <v/>
      </c>
      <c r="N73" s="151">
        <f>IF(M68&gt;295,"+10",IF(M68&gt;275,"+9",IF(M68&gt;255,"+8",IF(M68&gt;235,"+7",IF(M68&gt;215,"+6",IF(M68&gt;195,"+5",IF(M68&gt;175,"+4",IF(M68&gt;155,"+3",IF(M68&gt;135,"+2",IF(M68&gt;115,"+1",IF(M68&lt;50,-3,IF(M68&lt;70,-2,IF(M68&lt;90,-1,IF(M68&lt;116,"0",""))))))))))))))</f>
        <v>-3</v>
      </c>
      <c r="O73" s="44" t="str">
        <f>IF(O71&gt;0,O71*O72+P73,"")</f>
        <v/>
      </c>
      <c r="P73" s="151">
        <f>IF(O68&gt;295,"+10",IF(O68&gt;275,"+9",IF(O68&gt;255,"+8",IF(O68&gt;235,"+7",IF(O68&gt;215,"+6",IF(O68&gt;195,"+5",IF(O68&gt;175,"+4",IF(O68&gt;155,"+3",IF(O68&gt;135,"+2",IF(O68&gt;115,"+1",IF(O68&lt;50,-3,IF(O68&lt;70,-2,IF(O68&lt;90,-1,IF(O68&lt;116,"0",""))))))))))))))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41494</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Donnerstag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IF(C78&gt;295,"+10",IF(C78&gt;275,"+9",IF(C78&gt;255,"+8",IF(C78&gt;235,"+7",IF(C78&gt;215,"+6",IF(C78&gt;195,"+5",IF(C78&gt;175,"+4",IF(C78&gt;155,"+3",IF(C78&gt;135,"+2",IF(C78&gt;115,"+1",IF(C78&lt;50,-3,IF(C78&lt;70,-2,IF(C78&lt;90,-1,IF(C78&lt;116,"0",""))))))))))))))</f>
        <v>-3</v>
      </c>
      <c r="E83" s="44" t="str">
        <f>IF(E81&gt;0,E81*E82+F83,"")</f>
        <v/>
      </c>
      <c r="F83" s="151">
        <f>IF(E78&gt;295,"+10",IF(E78&gt;275,"+9",IF(E78&gt;255,"+8",IF(E78&gt;235,"+7",IF(E78&gt;215,"+6",IF(E78&gt;195,"+5",IF(E78&gt;175,"+4",IF(E78&gt;155,"+3",IF(E78&gt;135,"+2",IF(E78&gt;115,"+1",IF(E78&lt;50,-3,IF(E78&lt;70,-2,IF(E78&lt;90,-1,IF(E78&lt;116,"0",""))))))))))))))</f>
        <v>-3</v>
      </c>
      <c r="G83" s="44" t="str">
        <f>IF(G81&gt;0,G81*G82+H83,"")</f>
        <v/>
      </c>
      <c r="H83" s="151">
        <f>IF(G78&gt;295,"+10",IF(G78&gt;275,"+9",IF(G78&gt;255,"+8",IF(G78&gt;235,"+7",IF(G78&gt;215,"+6",IF(G78&gt;195,"+5",IF(G78&gt;175,"+4",IF(G78&gt;155,"+3",IF(G78&gt;135,"+2",IF(G78&gt;115,"+1",IF(G78&lt;50,-3,IF(G78&lt;70,-2,IF(G78&lt;90,-1,IF(G78&lt;116,"0",""))))))))))))))</f>
        <v>-3</v>
      </c>
      <c r="I83" s="44" t="str">
        <f>IF(I81&gt;0,I81*I82+J83,"")</f>
        <v/>
      </c>
      <c r="J83" s="151">
        <f>IF(I78&gt;295,"+10",IF(I78&gt;275,"+9",IF(I78&gt;255,"+8",IF(I78&gt;235,"+7",IF(I78&gt;215,"+6",IF(I78&gt;195,"+5",IF(I78&gt;175,"+4",IF(I78&gt;155,"+3",IF(I78&gt;135,"+2",IF(I78&gt;115,"+1",IF(I78&lt;50,-3,IF(I78&lt;70,-2,IF(I78&lt;90,-1,IF(I78&lt;116,"0",""))))))))))))))</f>
        <v>-3</v>
      </c>
      <c r="K83" s="44" t="str">
        <f>IF(K81&gt;0,K81*K82+L83,"")</f>
        <v/>
      </c>
      <c r="L83" s="151">
        <f>IF(K78&gt;295,"+10",IF(K78&gt;275,"+9",IF(K78&gt;255,"+8",IF(K78&gt;235,"+7",IF(K78&gt;215,"+6",IF(K78&gt;195,"+5",IF(K78&gt;175,"+4",IF(K78&gt;155,"+3",IF(K78&gt;135,"+2",IF(K78&gt;115,"+1",IF(K78&lt;50,-3,IF(K78&lt;70,-2,IF(K78&lt;90,-1,IF(K78&lt;116,"0",""))))))))))))))</f>
        <v>-3</v>
      </c>
      <c r="M83" s="44" t="str">
        <f>IF(M81&gt;0,M81*M82+N83,"")</f>
        <v/>
      </c>
      <c r="N83" s="151">
        <f>IF(M78&gt;295,"+10",IF(M78&gt;275,"+9",IF(M78&gt;255,"+8",IF(M78&gt;235,"+7",IF(M78&gt;215,"+6",IF(M78&gt;195,"+5",IF(M78&gt;175,"+4",IF(M78&gt;155,"+3",IF(M78&gt;135,"+2",IF(M78&gt;115,"+1",IF(M78&lt;50,-3,IF(M78&lt;70,-2,IF(M78&lt;90,-1,IF(M78&lt;116,"0",""))))))))))))))</f>
        <v>-3</v>
      </c>
      <c r="O83" s="44" t="str">
        <f>IF(O81&gt;0,O81*O82+P83,"")</f>
        <v/>
      </c>
      <c r="P83" s="151">
        <f>IF(O78&gt;295,"+10",IF(O78&gt;275,"+9",IF(O78&gt;255,"+8",IF(O78&gt;235,"+7",IF(O78&gt;215,"+6",IF(O78&gt;195,"+5",IF(O78&gt;175,"+4",IF(O78&gt;155,"+3",IF(O78&gt;135,"+2",IF(O78&gt;115,"+1",IF(O78&lt;50,-3,IF(O78&lt;70,-2,IF(O78&lt;90,-1,IF(O78&lt;116,"0",""))))))))))))))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41495</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Freitag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IF(C88&gt;295,"+10",IF(C88&gt;275,"+9",IF(C88&gt;255,"+8",IF(C88&gt;235,"+7",IF(C88&gt;215,"+6",IF(C88&gt;195,"+5",IF(C88&gt;175,"+4",IF(C88&gt;155,"+3",IF(C88&gt;135,"+2",IF(C88&gt;115,"+1",IF(C88&lt;50,-3,IF(C88&lt;70,-2,IF(C88&lt;90,-1,IF(C88&lt;116,"0",""))))))))))))))</f>
        <v>-3</v>
      </c>
      <c r="E93" s="44" t="str">
        <f>IF(E91&gt;0,E91*E92+F93,"")</f>
        <v/>
      </c>
      <c r="F93" s="151">
        <f>IF(E88&gt;295,"+10",IF(E88&gt;275,"+9",IF(E88&gt;255,"+8",IF(E88&gt;235,"+7",IF(E88&gt;215,"+6",IF(E88&gt;195,"+5",IF(E88&gt;175,"+4",IF(E88&gt;155,"+3",IF(E88&gt;135,"+2",IF(E88&gt;115,"+1",IF(E88&lt;50,-3,IF(E88&lt;70,-2,IF(E88&lt;90,-1,IF(E88&lt;116,"0",""))))))))))))))</f>
        <v>-3</v>
      </c>
      <c r="G93" s="44" t="str">
        <f>IF(G91&gt;0,G91*G92+H93,"")</f>
        <v/>
      </c>
      <c r="H93" s="151">
        <f>IF(G88&gt;295,"+10",IF(G88&gt;275,"+9",IF(G88&gt;255,"+8",IF(G88&gt;235,"+7",IF(G88&gt;215,"+6",IF(G88&gt;195,"+5",IF(G88&gt;175,"+4",IF(G88&gt;155,"+3",IF(G88&gt;135,"+2",IF(G88&gt;115,"+1",IF(G88&lt;50,-3,IF(G88&lt;70,-2,IF(G88&lt;90,-1,IF(G88&lt;116,"0",""))))))))))))))</f>
        <v>-3</v>
      </c>
      <c r="I93" s="44" t="str">
        <f>IF(I91&gt;0,I91*I92+J93,"")</f>
        <v/>
      </c>
      <c r="J93" s="151">
        <f>IF(I88&gt;295,"+10",IF(I88&gt;275,"+9",IF(I88&gt;255,"+8",IF(I88&gt;235,"+7",IF(I88&gt;215,"+6",IF(I88&gt;195,"+5",IF(I88&gt;175,"+4",IF(I88&gt;155,"+3",IF(I88&gt;135,"+2",IF(I88&gt;115,"+1",IF(I88&lt;50,-3,IF(I88&lt;70,-2,IF(I88&lt;90,-1,IF(I88&lt;116,"0",""))))))))))))))</f>
        <v>-3</v>
      </c>
      <c r="K93" s="44" t="str">
        <f>IF(K91&gt;0,K91*K92+L93,"")</f>
        <v/>
      </c>
      <c r="L93" s="151">
        <f>IF(K88&gt;295,"+10",IF(K88&gt;275,"+9",IF(K88&gt;255,"+8",IF(K88&gt;235,"+7",IF(K88&gt;215,"+6",IF(K88&gt;195,"+5",IF(K88&gt;175,"+4",IF(K88&gt;155,"+3",IF(K88&gt;135,"+2",IF(K88&gt;115,"+1",IF(K88&lt;50,-3,IF(K88&lt;70,-2,IF(K88&lt;90,-1,IF(K88&lt;116,"0",""))))))))))))))</f>
        <v>-3</v>
      </c>
      <c r="M93" s="44" t="str">
        <f>IF(M91&gt;0,M91*M92+N93,"")</f>
        <v/>
      </c>
      <c r="N93" s="151">
        <f>IF(M88&gt;295,"+10",IF(M88&gt;275,"+9",IF(M88&gt;255,"+8",IF(M88&gt;235,"+7",IF(M88&gt;215,"+6",IF(M88&gt;195,"+5",IF(M88&gt;175,"+4",IF(M88&gt;155,"+3",IF(M88&gt;135,"+2",IF(M88&gt;115,"+1",IF(M88&lt;50,-3,IF(M88&lt;70,-2,IF(M88&lt;90,-1,IF(M88&lt;116,"0",""))))))))))))))</f>
        <v>-3</v>
      </c>
      <c r="O93" s="44" t="str">
        <f>IF(O91&gt;0,O91*O92+P93,"")</f>
        <v/>
      </c>
      <c r="P93" s="151">
        <f>IF(O88&gt;295,"+10",IF(O88&gt;275,"+9",IF(O88&gt;255,"+8",IF(O88&gt;235,"+7",IF(O88&gt;215,"+6",IF(O88&gt;195,"+5",IF(O88&gt;175,"+4",IF(O88&gt;155,"+3",IF(O88&gt;135,"+2",IF(O88&gt;115,"+1",IF(O88&lt;50,-3,IF(O88&lt;70,-2,IF(O88&lt;90,-1,IF(O88&lt;116,"0",""))))))))))))))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41496</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Samstag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IF(C98&gt;295,"+10",IF(C98&gt;275,"+9",IF(C98&gt;255,"+8",IF(C98&gt;235,"+7",IF(C98&gt;215,"+6",IF(C98&gt;195,"+5",IF(C98&gt;175,"+4",IF(C98&gt;155,"+3",IF(C98&gt;135,"+2",IF(C98&gt;115,"+1",IF(C98&lt;50,-3,IF(C98&lt;70,-2,IF(C98&lt;90,-1,IF(C98&lt;116,"0",""))))))))))))))</f>
        <v>-3</v>
      </c>
      <c r="E103" s="44" t="str">
        <f>IF(E101&gt;0,E101*E102+F103,"")</f>
        <v/>
      </c>
      <c r="F103" s="151">
        <f>IF(E98&gt;295,"+10",IF(E98&gt;275,"+9",IF(E98&gt;255,"+8",IF(E98&gt;235,"+7",IF(E98&gt;215,"+6",IF(E98&gt;195,"+5",IF(E98&gt;175,"+4",IF(E98&gt;155,"+3",IF(E98&gt;135,"+2",IF(E98&gt;115,"+1",IF(E98&lt;50,-3,IF(E98&lt;70,-2,IF(E98&lt;90,-1,IF(E98&lt;116,"0",""))))))))))))))</f>
        <v>-3</v>
      </c>
      <c r="G103" s="44" t="str">
        <f>IF(G101&gt;0,G101*G102+H103,"")</f>
        <v/>
      </c>
      <c r="H103" s="151">
        <f>IF(G98&gt;295,"+10",IF(G98&gt;275,"+9",IF(G98&gt;255,"+8",IF(G98&gt;235,"+7",IF(G98&gt;215,"+6",IF(G98&gt;195,"+5",IF(G98&gt;175,"+4",IF(G98&gt;155,"+3",IF(G98&gt;135,"+2",IF(G98&gt;115,"+1",IF(G98&lt;50,-3,IF(G98&lt;70,-2,IF(G98&lt;90,-1,IF(G98&lt;116,"0",""))))))))))))))</f>
        <v>-3</v>
      </c>
      <c r="I103" s="44" t="str">
        <f>IF(I101&gt;0,I101*I102+J103,"")</f>
        <v/>
      </c>
      <c r="J103" s="151">
        <f>IF(I98&gt;295,"+10",IF(I98&gt;275,"+9",IF(I98&gt;255,"+8",IF(I98&gt;235,"+7",IF(I98&gt;215,"+6",IF(I98&gt;195,"+5",IF(I98&gt;175,"+4",IF(I98&gt;155,"+3",IF(I98&gt;135,"+2",IF(I98&gt;115,"+1",IF(I98&lt;50,-3,IF(I98&lt;70,-2,IF(I98&lt;90,-1,IF(I98&lt;116,"0",""))))))))))))))</f>
        <v>-3</v>
      </c>
      <c r="K103" s="44" t="str">
        <f>IF(K101&gt;0,K101*K102+L103,"")</f>
        <v/>
      </c>
      <c r="L103" s="151">
        <f>IF(K98&gt;295,"+10",IF(K98&gt;275,"+9",IF(K98&gt;255,"+8",IF(K98&gt;235,"+7",IF(K98&gt;215,"+6",IF(K98&gt;195,"+5",IF(K98&gt;175,"+4",IF(K98&gt;155,"+3",IF(K98&gt;135,"+2",IF(K98&gt;115,"+1",IF(K98&lt;50,-3,IF(K98&lt;70,-2,IF(K98&lt;90,-1,IF(K98&lt;116,"0",""))))))))))))))</f>
        <v>-3</v>
      </c>
      <c r="M103" s="44" t="str">
        <f>IF(M101&gt;0,M101*M102+N103,"")</f>
        <v/>
      </c>
      <c r="N103" s="151">
        <f>IF(M98&gt;295,"+10",IF(M98&gt;275,"+9",IF(M98&gt;255,"+8",IF(M98&gt;235,"+7",IF(M98&gt;215,"+6",IF(M98&gt;195,"+5",IF(M98&gt;175,"+4",IF(M98&gt;155,"+3",IF(M98&gt;135,"+2",IF(M98&gt;115,"+1",IF(M98&lt;50,-3,IF(M98&lt;70,-2,IF(M98&lt;90,-1,IF(M98&lt;116,"0",""))))))))))))))</f>
        <v>-3</v>
      </c>
      <c r="O103" s="44" t="str">
        <f>IF(O101&gt;0,O101*O102+P103,"")</f>
        <v/>
      </c>
      <c r="P103" s="151">
        <f>IF(O98&gt;295,"+10",IF(O98&gt;275,"+9",IF(O98&gt;255,"+8",IF(O98&gt;235,"+7",IF(O98&gt;215,"+6",IF(O98&gt;195,"+5",IF(O98&gt;175,"+4",IF(O98&gt;155,"+3",IF(O98&gt;135,"+2",IF(O98&gt;115,"+1",IF(O98&lt;50,-3,IF(O98&lt;70,-2,IF(O98&lt;90,-1,IF(O98&lt;116,"0",""))))))))))))))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41497</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Sonntag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+9",IF(C108&gt;255,"+8",IF(C108&gt;235,"+7",IF(C108&gt;215,"+6",IF(C108&gt;195,"+5",IF(C108&gt;175,"+4",IF(C108&gt;155,"+3",IF(C108&gt;135,"+2",IF(C108&gt;115,"+1",IF(C108&lt;50,-3,IF(C108&lt;70,-2,IF(C108&lt;90,-1,IF(C108&lt;116,"0",""))))))))))))))</f>
        <v>-3</v>
      </c>
      <c r="E113" s="44" t="str">
        <f>IF(E111&gt;0,E111*E112+F113,"")</f>
        <v/>
      </c>
      <c r="F113" s="151">
        <f>IF(E108&gt;295,"+10",IF(E108&gt;275,"+9",IF(E108&gt;255,"+8",IF(E108&gt;235,"+7",IF(E108&gt;215,"+6",IF(E108&gt;195,"+5",IF(E108&gt;175,"+4",IF(E108&gt;155,"+3",IF(E108&gt;135,"+2",IF(E108&gt;115,"+1",IF(E108&lt;50,-3,IF(E108&lt;70,-2,IF(E108&lt;90,-1,IF(E108&lt;116,"0",""))))))))))))))</f>
        <v>-3</v>
      </c>
      <c r="G113" s="44" t="str">
        <f>IF(G111&gt;0,G111*G112+H113,"")</f>
        <v/>
      </c>
      <c r="H113" s="151">
        <f>IF(G108&gt;295,"+10",IF(G108&gt;275,"+9",IF(G108&gt;255,"+8",IF(G108&gt;235,"+7",IF(G108&gt;215,"+6",IF(G108&gt;195,"+5",IF(G108&gt;175,"+4",IF(G108&gt;155,"+3",IF(G108&gt;135,"+2",IF(G108&gt;115,"+1",IF(G108&lt;50,-3,IF(G108&lt;70,-2,IF(G108&lt;90,-1,IF(G108&lt;116,"0",""))))))))))))))</f>
        <v>-3</v>
      </c>
      <c r="I113" s="44" t="str">
        <f>IF(I111&gt;0,I111*I112+J113,"")</f>
        <v/>
      </c>
      <c r="J113" s="151">
        <f>IF(I108&gt;295,"+10",IF(I108&gt;275,"+9",IF(I108&gt;255,"+8",IF(I108&gt;235,"+7",IF(I108&gt;215,"+6",IF(I108&gt;195,"+5",IF(I108&gt;175,"+4",IF(I108&gt;155,"+3",IF(I108&gt;135,"+2",IF(I108&gt;115,"+1",IF(I108&lt;50,-3,IF(I108&lt;70,-2,IF(I108&lt;90,-1,IF(I108&lt;116,"0",""))))))))))))))</f>
        <v>-3</v>
      </c>
      <c r="K113" s="44" t="str">
        <f>IF(K111&gt;0,K111*K112+L113,"")</f>
        <v/>
      </c>
      <c r="L113" s="151">
        <f>IF(K108&gt;295,"+10",IF(K108&gt;275,"+9",IF(K108&gt;255,"+8",IF(K108&gt;235,"+7",IF(K108&gt;215,"+6",IF(K108&gt;195,"+5",IF(K108&gt;175,"+4",IF(K108&gt;155,"+3",IF(K108&gt;135,"+2",IF(K108&gt;115,"+1",IF(K108&lt;50,-3,IF(K108&lt;70,-2,IF(K108&lt;90,-1,IF(K108&lt;116,"0",""))))))))))))))</f>
        <v>-3</v>
      </c>
      <c r="M113" s="44" t="str">
        <f>IF(M111&gt;0,M111*M112+N113,"")</f>
        <v/>
      </c>
      <c r="N113" s="151">
        <f>IF(M108&gt;295,"+10",IF(M108&gt;275,"+9",IF(M108&gt;255,"+8",IF(M108&gt;235,"+7",IF(M108&gt;215,"+6",IF(M108&gt;195,"+5",IF(M108&gt;175,"+4",IF(M108&gt;155,"+3",IF(M108&gt;135,"+2",IF(M108&gt;115,"+1",IF(M108&lt;50,-3,IF(M108&lt;70,-2,IF(M108&lt;90,-1,IF(M108&lt;116,"0",""))))))))))))))</f>
        <v>-3</v>
      </c>
      <c r="O113" s="44" t="str">
        <f>IF(O111&gt;0,O111*O112+P113,"")</f>
        <v/>
      </c>
      <c r="P113" s="151">
        <f>IF(O108&gt;295,"+10",IF(O108&gt;275,"+9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41498</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Montag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+9",IF(C118&gt;255,"+8",IF(C118&gt;235,"+7",IF(C118&gt;215,"+6",IF(C118&gt;195,"+5",IF(C118&gt;175,"+4",IF(C118&gt;155,"+3",IF(C118&gt;135,"+2",IF(C118&gt;115,"+1",IF(C118&lt;50,-3,IF(C118&lt;70,-2,IF(C118&lt;90,-1,IF(C118&lt;116,"0",""))))))))))))))</f>
        <v>-3</v>
      </c>
      <c r="E123" s="44" t="str">
        <f>IF(E121&gt;0,E121*E122+F123,"")</f>
        <v/>
      </c>
      <c r="F123" s="151">
        <f>IF(E118&gt;295,"+10",IF(E118&gt;275,"+9",IF(E118&gt;255,"+8",IF(E118&gt;235,"+7",IF(E118&gt;215,"+6",IF(E118&gt;195,"+5",IF(E118&gt;175,"+4",IF(E118&gt;155,"+3",IF(E118&gt;135,"+2",IF(E118&gt;115,"+1",IF(E118&lt;50,-3,IF(E118&lt;70,-2,IF(E118&lt;90,-1,IF(E118&lt;116,"0",""))))))))))))))</f>
        <v>-3</v>
      </c>
      <c r="G123" s="44" t="str">
        <f>IF(G121&gt;0,G121*G122+H123,"")</f>
        <v/>
      </c>
      <c r="H123" s="151">
        <f>IF(G118&gt;295,"+10",IF(G118&gt;275,"+9",IF(G118&gt;255,"+8",IF(G118&gt;235,"+7",IF(G118&gt;215,"+6",IF(G118&gt;195,"+5",IF(G118&gt;175,"+4",IF(G118&gt;155,"+3",IF(G118&gt;135,"+2",IF(G118&gt;115,"+1",IF(G118&lt;50,-3,IF(G118&lt;70,-2,IF(G118&lt;90,-1,IF(G118&lt;116,"0",""))))))))))))))</f>
        <v>-3</v>
      </c>
      <c r="I123" s="44" t="str">
        <f>IF(I121&gt;0,I121*I122+J123,"")</f>
        <v/>
      </c>
      <c r="J123" s="151">
        <f>IF(I118&gt;295,"+10",IF(I118&gt;275,"+9",IF(I118&gt;255,"+8",IF(I118&gt;235,"+7",IF(I118&gt;215,"+6",IF(I118&gt;195,"+5",IF(I118&gt;175,"+4",IF(I118&gt;155,"+3",IF(I118&gt;135,"+2",IF(I118&gt;115,"+1",IF(I118&lt;50,-3,IF(I118&lt;70,-2,IF(I118&lt;90,-1,IF(I118&lt;116,"0",""))))))))))))))</f>
        <v>-3</v>
      </c>
      <c r="K123" s="44" t="str">
        <f>IF(K121&gt;0,K121*K122+L123,"")</f>
        <v/>
      </c>
      <c r="L123" s="151">
        <f>IF(K118&gt;295,"+10",IF(K118&gt;275,"+9",IF(K118&gt;255,"+8",IF(K118&gt;235,"+7",IF(K118&gt;215,"+6",IF(K118&gt;195,"+5",IF(K118&gt;175,"+4",IF(K118&gt;155,"+3",IF(K118&gt;135,"+2",IF(K118&gt;115,"+1",IF(K118&lt;50,-3,IF(K118&lt;70,-2,IF(K118&lt;90,-1,IF(K118&lt;116,"0",""))))))))))))))</f>
        <v>-3</v>
      </c>
      <c r="M123" s="44" t="str">
        <f>IF(M121&gt;0,M121*M122+N123,"")</f>
        <v/>
      </c>
      <c r="N123" s="151">
        <f>IF(M118&gt;295,"+10",IF(M118&gt;275,"+9",IF(M118&gt;255,"+8",IF(M118&gt;235,"+7",IF(M118&gt;215,"+6",IF(M118&gt;195,"+5",IF(M118&gt;175,"+4",IF(M118&gt;155,"+3",IF(M118&gt;135,"+2",IF(M118&gt;115,"+1",IF(M118&lt;50,-3,IF(M118&lt;70,-2,IF(M118&lt;90,-1,IF(M118&lt;116,"0",""))))))))))))))</f>
        <v>-3</v>
      </c>
      <c r="O123" s="44" t="str">
        <f>IF(O121&gt;0,O121*O122+P123,"")</f>
        <v/>
      </c>
      <c r="P123" s="151">
        <f>IF(O118&gt;295,"+10",IF(O118&gt;275,"+9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41499</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Dienstag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+9",IF(C128&gt;255,"+8",IF(C128&gt;235,"+7",IF(C128&gt;215,"+6",IF(C128&gt;195,"+5",IF(C128&gt;175,"+4",IF(C128&gt;155,"+3",IF(C128&gt;135,"+2",IF(C128&gt;115,"+1",IF(C128&lt;50,-3,IF(C128&lt;70,-2,IF(C128&lt;90,-1,IF(C128&lt;116,"0",""))))))))))))))</f>
        <v>-3</v>
      </c>
      <c r="E133" s="44" t="str">
        <f>IF(E131&gt;0,E131*E132+F133,"")</f>
        <v/>
      </c>
      <c r="F133" s="151">
        <f>IF(E128&gt;295,"+10",IF(E128&gt;275,"+9",IF(E128&gt;255,"+8",IF(E128&gt;235,"+7",IF(E128&gt;215,"+6",IF(E128&gt;195,"+5",IF(E128&gt;175,"+4",IF(E128&gt;155,"+3",IF(E128&gt;135,"+2",IF(E128&gt;115,"+1",IF(E128&lt;50,-3,IF(E128&lt;70,-2,IF(E128&lt;90,-1,IF(E128&lt;116,"0",""))))))))))))))</f>
        <v>-3</v>
      </c>
      <c r="G133" s="44" t="str">
        <f>IF(G131&gt;0,G131*G132+H133,"")</f>
        <v/>
      </c>
      <c r="H133" s="151">
        <f>IF(G128&gt;295,"+10",IF(G128&gt;275,"+9",IF(G128&gt;255,"+8",IF(G128&gt;235,"+7",IF(G128&gt;215,"+6",IF(G128&gt;195,"+5",IF(G128&gt;175,"+4",IF(G128&gt;155,"+3",IF(G128&gt;135,"+2",IF(G128&gt;115,"+1",IF(G128&lt;50,-3,IF(G128&lt;70,-2,IF(G128&lt;90,-1,IF(G128&lt;116,"0",""))))))))))))))</f>
        <v>-3</v>
      </c>
      <c r="I133" s="44" t="str">
        <f>IF(I131&gt;0,I131*I132+J133,"")</f>
        <v/>
      </c>
      <c r="J133" s="151">
        <f>IF(I128&gt;295,"+10",IF(I128&gt;275,"+9",IF(I128&gt;255,"+8",IF(I128&gt;235,"+7",IF(I128&gt;215,"+6",IF(I128&gt;195,"+5",IF(I128&gt;175,"+4",IF(I128&gt;155,"+3",IF(I128&gt;135,"+2",IF(I128&gt;115,"+1",IF(I128&lt;50,-3,IF(I128&lt;70,-2,IF(I128&lt;90,-1,IF(I128&lt;116,"0",""))))))))))))))</f>
        <v>-3</v>
      </c>
      <c r="K133" s="44" t="str">
        <f>IF(K131&gt;0,K131*K132+L133,"")</f>
        <v/>
      </c>
      <c r="L133" s="151">
        <f>IF(K128&gt;295,"+10",IF(K128&gt;275,"+9",IF(K128&gt;255,"+8",IF(K128&gt;235,"+7",IF(K128&gt;215,"+6",IF(K128&gt;195,"+5",IF(K128&gt;175,"+4",IF(K128&gt;155,"+3",IF(K128&gt;135,"+2",IF(K128&gt;115,"+1",IF(K128&lt;50,-3,IF(K128&lt;70,-2,IF(K128&lt;90,-1,IF(K128&lt;116,"0",""))))))))))))))</f>
        <v>-3</v>
      </c>
      <c r="M133" s="44" t="str">
        <f>IF(M131&gt;0,M131*M132+N133,"")</f>
        <v/>
      </c>
      <c r="N133" s="151">
        <f>IF(M128&gt;295,"+10",IF(M128&gt;275,"+9",IF(M128&gt;255,"+8",IF(M128&gt;235,"+7",IF(M128&gt;215,"+6",IF(M128&gt;195,"+5",IF(M128&gt;175,"+4",IF(M128&gt;155,"+3",IF(M128&gt;135,"+2",IF(M128&gt;115,"+1",IF(M128&lt;50,-3,IF(M128&lt;70,-2,IF(M128&lt;90,-1,IF(M128&lt;116,"0",""))))))))))))))</f>
        <v>-3</v>
      </c>
      <c r="O133" s="44" t="str">
        <f>IF(O131&gt;0,O131*O132+P133,"")</f>
        <v/>
      </c>
      <c r="P133" s="151">
        <f>IF(O128&gt;295,"+10",IF(O128&gt;275,"+9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41500</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Mittwoch</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+9",IF(C138&gt;255,"+8",IF(C138&gt;235,"+7",IF(C138&gt;215,"+6",IF(C138&gt;195,"+5",IF(C138&gt;175,"+4",IF(C138&gt;155,"+3",IF(C138&gt;135,"+2",IF(C138&gt;115,"+1",IF(C138&lt;50,-3,IF(C138&lt;70,-2,IF(C138&lt;90,-1,IF(C138&lt;116,"0",""))))))))))))))</f>
        <v>-3</v>
      </c>
      <c r="E143" s="44" t="str">
        <f>IF(E141&gt;0,E141*E142+F143,"")</f>
        <v/>
      </c>
      <c r="F143" s="151">
        <f>IF(E138&gt;295,"+10",IF(E138&gt;275,"+9",IF(E138&gt;255,"+8",IF(E138&gt;235,"+7",IF(E138&gt;215,"+6",IF(E138&gt;195,"+5",IF(E138&gt;175,"+4",IF(E138&gt;155,"+3",IF(E138&gt;135,"+2",IF(E138&gt;115,"+1",IF(E138&lt;50,-3,IF(E138&lt;70,-2,IF(E138&lt;90,-1,IF(E138&lt;116,"0",""))))))))))))))</f>
        <v>-3</v>
      </c>
      <c r="G143" s="44" t="str">
        <f>IF(G141&gt;0,G141*G142+H143,"")</f>
        <v/>
      </c>
      <c r="H143" s="151">
        <f>IF(G138&gt;295,"+10",IF(G138&gt;275,"+9",IF(G138&gt;255,"+8",IF(G138&gt;235,"+7",IF(G138&gt;215,"+6",IF(G138&gt;195,"+5",IF(G138&gt;175,"+4",IF(G138&gt;155,"+3",IF(G138&gt;135,"+2",IF(G138&gt;115,"+1",IF(G138&lt;50,-3,IF(G138&lt;70,-2,IF(G138&lt;90,-1,IF(G138&lt;116,"0",""))))))))))))))</f>
        <v>-3</v>
      </c>
      <c r="I143" s="44" t="str">
        <f>IF(I141&gt;0,I141*I142+J143,"")</f>
        <v/>
      </c>
      <c r="J143" s="151">
        <f>IF(I138&gt;295,"+10",IF(I138&gt;275,"+9",IF(I138&gt;255,"+8",IF(I138&gt;235,"+7",IF(I138&gt;215,"+6",IF(I138&gt;195,"+5",IF(I138&gt;175,"+4",IF(I138&gt;155,"+3",IF(I138&gt;135,"+2",IF(I138&gt;115,"+1",IF(I138&lt;50,-3,IF(I138&lt;70,-2,IF(I138&lt;90,-1,IF(I138&lt;116,"0",""))))))))))))))</f>
        <v>-3</v>
      </c>
      <c r="K143" s="44" t="str">
        <f>IF(K141&gt;0,K141*K142+L143,"")</f>
        <v/>
      </c>
      <c r="L143" s="151">
        <f>IF(K138&gt;295,"+10",IF(K138&gt;275,"+9",IF(K138&gt;255,"+8",IF(K138&gt;235,"+7",IF(K138&gt;215,"+6",IF(K138&gt;195,"+5",IF(K138&gt;175,"+4",IF(K138&gt;155,"+3",IF(K138&gt;135,"+2",IF(K138&gt;115,"+1",IF(K138&lt;50,-3,IF(K138&lt;70,-2,IF(K138&lt;90,-1,IF(K138&lt;116,"0",""))))))))))))))</f>
        <v>-3</v>
      </c>
      <c r="M143" s="44" t="str">
        <f>IF(M141&gt;0,M141*M142+N143,"")</f>
        <v/>
      </c>
      <c r="N143" s="151">
        <f>IF(M138&gt;295,"+10",IF(M138&gt;275,"+9",IF(M138&gt;255,"+8",IF(M138&gt;235,"+7",IF(M138&gt;215,"+6",IF(M138&gt;195,"+5",IF(M138&gt;175,"+4",IF(M138&gt;155,"+3",IF(M138&gt;135,"+2",IF(M138&gt;115,"+1",IF(M138&lt;50,-3,IF(M138&lt;70,-2,IF(M138&lt;90,-1,IF(M138&lt;116,"0",""))))))))))))))</f>
        <v>-3</v>
      </c>
      <c r="O143" s="44" t="str">
        <f>IF(O141&gt;0,O141*O142+P143,"")</f>
        <v/>
      </c>
      <c r="P143" s="151">
        <f>IF(O138&gt;295,"+10",IF(O138&gt;275,"+9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41501</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Donnerstag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+9",IF(C148&gt;255,"+8",IF(C148&gt;235,"+7",IF(C148&gt;215,"+6",IF(C148&gt;195,"+5",IF(C148&gt;175,"+4",IF(C148&gt;155,"+3",IF(C148&gt;135,"+2",IF(C148&gt;115,"+1",IF(C148&lt;50,-3,IF(C148&lt;70,-2,IF(C148&lt;90,-1,IF(C148&lt;116,"0",""))))))))))))))</f>
        <v>-3</v>
      </c>
      <c r="E153" s="44" t="str">
        <f>IF(E151&gt;0,E151*E152+F153,"")</f>
        <v/>
      </c>
      <c r="F153" s="151">
        <f>IF(E148&gt;295,"+10",IF(E148&gt;275,"+9",IF(E148&gt;255,"+8",IF(E148&gt;235,"+7",IF(E148&gt;215,"+6",IF(E148&gt;195,"+5",IF(E148&gt;175,"+4",IF(E148&gt;155,"+3",IF(E148&gt;135,"+2",IF(E148&gt;115,"+1",IF(E148&lt;50,-3,IF(E148&lt;70,-2,IF(E148&lt;90,-1,IF(E148&lt;116,"0",""))))))))))))))</f>
        <v>-3</v>
      </c>
      <c r="G153" s="44" t="str">
        <f>IF(G151&gt;0,G151*G152+H153,"")</f>
        <v/>
      </c>
      <c r="H153" s="151">
        <f>IF(G148&gt;295,"+10",IF(G148&gt;275,"+9",IF(G148&gt;255,"+8",IF(G148&gt;235,"+7",IF(G148&gt;215,"+6",IF(G148&gt;195,"+5",IF(G148&gt;175,"+4",IF(G148&gt;155,"+3",IF(G148&gt;135,"+2",IF(G148&gt;115,"+1",IF(G148&lt;50,-3,IF(G148&lt;70,-2,IF(G148&lt;90,-1,IF(G148&lt;116,"0",""))))))))))))))</f>
        <v>-3</v>
      </c>
      <c r="I153" s="44" t="str">
        <f>IF(I151&gt;0,I151*I152+J153,"")</f>
        <v/>
      </c>
      <c r="J153" s="151">
        <f>IF(I148&gt;295,"+10",IF(I148&gt;275,"+9",IF(I148&gt;255,"+8",IF(I148&gt;235,"+7",IF(I148&gt;215,"+6",IF(I148&gt;195,"+5",IF(I148&gt;175,"+4",IF(I148&gt;155,"+3",IF(I148&gt;135,"+2",IF(I148&gt;115,"+1",IF(I148&lt;50,-3,IF(I148&lt;70,-2,IF(I148&lt;90,-1,IF(I148&lt;116,"0",""))))))))))))))</f>
        <v>-3</v>
      </c>
      <c r="K153" s="44" t="str">
        <f>IF(K151&gt;0,K151*K152+L153,"")</f>
        <v/>
      </c>
      <c r="L153" s="151">
        <f>IF(K148&gt;295,"+10",IF(K148&gt;275,"+9",IF(K148&gt;255,"+8",IF(K148&gt;235,"+7",IF(K148&gt;215,"+6",IF(K148&gt;195,"+5",IF(K148&gt;175,"+4",IF(K148&gt;155,"+3",IF(K148&gt;135,"+2",IF(K148&gt;115,"+1",IF(K148&lt;50,-3,IF(K148&lt;70,-2,IF(K148&lt;90,-1,IF(K148&lt;116,"0",""))))))))))))))</f>
        <v>-3</v>
      </c>
      <c r="M153" s="44" t="str">
        <f>IF(M151&gt;0,M151*M152+N153,"")</f>
        <v/>
      </c>
      <c r="N153" s="151">
        <f>IF(M148&gt;295,"+10",IF(M148&gt;275,"+9",IF(M148&gt;255,"+8",IF(M148&gt;235,"+7",IF(M148&gt;215,"+6",IF(M148&gt;195,"+5",IF(M148&gt;175,"+4",IF(M148&gt;155,"+3",IF(M148&gt;135,"+2",IF(M148&gt;115,"+1",IF(M148&lt;50,-3,IF(M148&lt;70,-2,IF(M148&lt;90,-1,IF(M148&lt;116,"0",""))))))))))))))</f>
        <v>-3</v>
      </c>
      <c r="O153" s="44" t="str">
        <f>IF(O151&gt;0,O151*O152+P153,"")</f>
        <v/>
      </c>
      <c r="P153" s="151">
        <f>IF(O148&gt;295,"+10",IF(O148&gt;275,"+9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41502</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Freitag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+9",IF(C158&gt;255,"+8",IF(C158&gt;235,"+7",IF(C158&gt;215,"+6",IF(C158&gt;195,"+5",IF(C158&gt;175,"+4",IF(C158&gt;155,"+3",IF(C158&gt;135,"+2",IF(C158&gt;115,"+1",IF(C158&lt;50,-3,IF(C158&lt;70,-2,IF(C158&lt;90,-1,IF(C158&lt;116,"0",""))))))))))))))</f>
        <v>-3</v>
      </c>
      <c r="E163" s="44" t="str">
        <f>IF(E161&gt;0,E161*E162+F163,"")</f>
        <v/>
      </c>
      <c r="F163" s="151">
        <f>IF(E158&gt;295,"+10",IF(E158&gt;275,"+9",IF(E158&gt;255,"+8",IF(E158&gt;235,"+7",IF(E158&gt;215,"+6",IF(E158&gt;195,"+5",IF(E158&gt;175,"+4",IF(E158&gt;155,"+3",IF(E158&gt;135,"+2",IF(E158&gt;115,"+1",IF(E158&lt;50,-3,IF(E158&lt;70,-2,IF(E158&lt;90,-1,IF(E158&lt;116,"0",""))))))))))))))</f>
        <v>-3</v>
      </c>
      <c r="G163" s="44" t="str">
        <f>IF(G161&gt;0,G161*G162+H163,"")</f>
        <v/>
      </c>
      <c r="H163" s="151">
        <f>IF(G158&gt;295,"+10",IF(G158&gt;275,"+9",IF(G158&gt;255,"+8",IF(G158&gt;235,"+7",IF(G158&gt;215,"+6",IF(G158&gt;195,"+5",IF(G158&gt;175,"+4",IF(G158&gt;155,"+3",IF(G158&gt;135,"+2",IF(G158&gt;115,"+1",IF(G158&lt;50,-3,IF(G158&lt;70,-2,IF(G158&lt;90,-1,IF(G158&lt;116,"0",""))))))))))))))</f>
        <v>-3</v>
      </c>
      <c r="I163" s="44" t="str">
        <f>IF(I161&gt;0,I161*I162+J163,"")</f>
        <v/>
      </c>
      <c r="J163" s="151">
        <f>IF(I158&gt;295,"+10",IF(I158&gt;275,"+9",IF(I158&gt;255,"+8",IF(I158&gt;235,"+7",IF(I158&gt;215,"+6",IF(I158&gt;195,"+5",IF(I158&gt;175,"+4",IF(I158&gt;155,"+3",IF(I158&gt;135,"+2",IF(I158&gt;115,"+1",IF(I158&lt;50,-3,IF(I158&lt;70,-2,IF(I158&lt;90,-1,IF(I158&lt;116,"0",""))))))))))))))</f>
        <v>-3</v>
      </c>
      <c r="K163" s="44" t="str">
        <f>IF(K161&gt;0,K161*K162+L163,"")</f>
        <v/>
      </c>
      <c r="L163" s="151">
        <f>IF(K158&gt;295,"+10",IF(K158&gt;275,"+9",IF(K158&gt;255,"+8",IF(K158&gt;235,"+7",IF(K158&gt;215,"+6",IF(K158&gt;195,"+5",IF(K158&gt;175,"+4",IF(K158&gt;155,"+3",IF(K158&gt;135,"+2",IF(K158&gt;115,"+1",IF(K158&lt;50,-3,IF(K158&lt;70,-2,IF(K158&lt;90,-1,IF(K158&lt;116,"0",""))))))))))))))</f>
        <v>-3</v>
      </c>
      <c r="M163" s="44" t="str">
        <f>IF(M161&gt;0,M161*M162+N163,"")</f>
        <v/>
      </c>
      <c r="N163" s="151">
        <f>IF(M158&gt;295,"+10",IF(M158&gt;275,"+9",IF(M158&gt;255,"+8",IF(M158&gt;235,"+7",IF(M158&gt;215,"+6",IF(M158&gt;195,"+5",IF(M158&gt;175,"+4",IF(M158&gt;155,"+3",IF(M158&gt;135,"+2",IF(M158&gt;115,"+1",IF(M158&lt;50,-3,IF(M158&lt;70,-2,IF(M158&lt;90,-1,IF(M158&lt;116,"0",""))))))))))))))</f>
        <v>-3</v>
      </c>
      <c r="O163" s="44" t="str">
        <f>IF(O161&gt;0,O161*O162+P163,"")</f>
        <v/>
      </c>
      <c r="P163" s="151">
        <f>IF(O158&gt;295,"+10",IF(O158&gt;275,"+9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41503</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Samstag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+9",IF(C168&gt;255,"+8",IF(C168&gt;235,"+7",IF(C168&gt;215,"+6",IF(C168&gt;195,"+5",IF(C168&gt;175,"+4",IF(C168&gt;155,"+3",IF(C168&gt;135,"+2",IF(C168&gt;115,"+1",IF(C168&lt;50,-3,IF(C168&lt;70,-2,IF(C168&lt;90,-1,IF(C168&lt;116,"0",""))))))))))))))</f>
        <v>-3</v>
      </c>
      <c r="E173" s="44" t="str">
        <f>IF(E171&gt;0,E171*E172+F173,"")</f>
        <v/>
      </c>
      <c r="F173" s="151">
        <f>IF(E168&gt;295,"+10",IF(E168&gt;275,"+9",IF(E168&gt;255,"+8",IF(E168&gt;235,"+7",IF(E168&gt;215,"+6",IF(E168&gt;195,"+5",IF(E168&gt;175,"+4",IF(E168&gt;155,"+3",IF(E168&gt;135,"+2",IF(E168&gt;115,"+1",IF(E168&lt;50,-3,IF(E168&lt;70,-2,IF(E168&lt;90,-1,IF(E168&lt;116,"0",""))))))))))))))</f>
        <v>-3</v>
      </c>
      <c r="G173" s="44" t="str">
        <f>IF(G171&gt;0,G171*G172+H173,"")</f>
        <v/>
      </c>
      <c r="H173" s="151">
        <f>IF(G168&gt;295,"+10",IF(G168&gt;275,"+9",IF(G168&gt;255,"+8",IF(G168&gt;235,"+7",IF(G168&gt;215,"+6",IF(G168&gt;195,"+5",IF(G168&gt;175,"+4",IF(G168&gt;155,"+3",IF(G168&gt;135,"+2",IF(G168&gt;115,"+1",IF(G168&lt;50,-3,IF(G168&lt;70,-2,IF(G168&lt;90,-1,IF(G168&lt;116,"0",""))))))))))))))</f>
        <v>-3</v>
      </c>
      <c r="I173" s="44" t="str">
        <f>IF(I171&gt;0,I171*I172+J173,"")</f>
        <v/>
      </c>
      <c r="J173" s="151">
        <f>IF(I168&gt;295,"+10",IF(I168&gt;275,"+9",IF(I168&gt;255,"+8",IF(I168&gt;235,"+7",IF(I168&gt;215,"+6",IF(I168&gt;195,"+5",IF(I168&gt;175,"+4",IF(I168&gt;155,"+3",IF(I168&gt;135,"+2",IF(I168&gt;115,"+1",IF(I168&lt;50,-3,IF(I168&lt;70,-2,IF(I168&lt;90,-1,IF(I168&lt;116,"0",""))))))))))))))</f>
        <v>-3</v>
      </c>
      <c r="K173" s="44" t="str">
        <f>IF(K171&gt;0,K171*K172+L173,"")</f>
        <v/>
      </c>
      <c r="L173" s="151">
        <f>IF(K168&gt;295,"+10",IF(K168&gt;275,"+9",IF(K168&gt;255,"+8",IF(K168&gt;235,"+7",IF(K168&gt;215,"+6",IF(K168&gt;195,"+5",IF(K168&gt;175,"+4",IF(K168&gt;155,"+3",IF(K168&gt;135,"+2",IF(K168&gt;115,"+1",IF(K168&lt;50,-3,IF(K168&lt;70,-2,IF(K168&lt;90,-1,IF(K168&lt;116,"0",""))))))))))))))</f>
        <v>-3</v>
      </c>
      <c r="M173" s="44" t="str">
        <f>IF(M171&gt;0,M171*M172+N173,"")</f>
        <v/>
      </c>
      <c r="N173" s="151">
        <f>IF(M168&gt;295,"+10",IF(M168&gt;275,"+9",IF(M168&gt;255,"+8",IF(M168&gt;235,"+7",IF(M168&gt;215,"+6",IF(M168&gt;195,"+5",IF(M168&gt;175,"+4",IF(M168&gt;155,"+3",IF(M168&gt;135,"+2",IF(M168&gt;115,"+1",IF(M168&lt;50,-3,IF(M168&lt;70,-2,IF(M168&lt;90,-1,IF(M168&lt;116,"0",""))))))))))))))</f>
        <v>-3</v>
      </c>
      <c r="O173" s="44" t="str">
        <f>IF(O171&gt;0,O171*O172+P173,"")</f>
        <v/>
      </c>
      <c r="P173" s="151">
        <f>IF(O168&gt;295,"+10",IF(O168&gt;275,"+9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41504</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Sonntag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+9",IF(C178&gt;255,"+8",IF(C178&gt;235,"+7",IF(C178&gt;215,"+6",IF(C178&gt;195,"+5",IF(C178&gt;175,"+4",IF(C178&gt;155,"+3",IF(C178&gt;135,"+2",IF(C178&gt;115,"+1",IF(C178&lt;50,-3,IF(C178&lt;70,-2,IF(C178&lt;90,-1,IF(C178&lt;116,"0",""))))))))))))))</f>
        <v>-3</v>
      </c>
      <c r="E183" s="44" t="str">
        <f>IF(E181&gt;0,E181*E182+F183,"")</f>
        <v/>
      </c>
      <c r="F183" s="151">
        <f>IF(E178&gt;295,"+10",IF(E178&gt;275,"+9",IF(E178&gt;255,"+8",IF(E178&gt;235,"+7",IF(E178&gt;215,"+6",IF(E178&gt;195,"+5",IF(E178&gt;175,"+4",IF(E178&gt;155,"+3",IF(E178&gt;135,"+2",IF(E178&gt;115,"+1",IF(E178&lt;50,-3,IF(E178&lt;70,-2,IF(E178&lt;90,-1,IF(E178&lt;116,"0",""))))))))))))))</f>
        <v>-3</v>
      </c>
      <c r="G183" s="44" t="str">
        <f>IF(G181&gt;0,G181*G182+H183,"")</f>
        <v/>
      </c>
      <c r="H183" s="151">
        <f>IF(G178&gt;295,"+10",IF(G178&gt;275,"+9",IF(G178&gt;255,"+8",IF(G178&gt;235,"+7",IF(G178&gt;215,"+6",IF(G178&gt;195,"+5",IF(G178&gt;175,"+4",IF(G178&gt;155,"+3",IF(G178&gt;135,"+2",IF(G178&gt;115,"+1",IF(G178&lt;50,-3,IF(G178&lt;70,-2,IF(G178&lt;90,-1,IF(G178&lt;116,"0",""))))))))))))))</f>
        <v>-3</v>
      </c>
      <c r="I183" s="44" t="str">
        <f>IF(I181&gt;0,I181*I182+J183,"")</f>
        <v/>
      </c>
      <c r="J183" s="151">
        <f>IF(I178&gt;295,"+10",IF(I178&gt;275,"+9",IF(I178&gt;255,"+8",IF(I178&gt;235,"+7",IF(I178&gt;215,"+6",IF(I178&gt;195,"+5",IF(I178&gt;175,"+4",IF(I178&gt;155,"+3",IF(I178&gt;135,"+2",IF(I178&gt;115,"+1",IF(I178&lt;50,-3,IF(I178&lt;70,-2,IF(I178&lt;90,-1,IF(I178&lt;116,"0",""))))))))))))))</f>
        <v>-3</v>
      </c>
      <c r="K183" s="44" t="str">
        <f>IF(K181&gt;0,K181*K182+L183,"")</f>
        <v/>
      </c>
      <c r="L183" s="151">
        <f>IF(K178&gt;295,"+10",IF(K178&gt;275,"+9",IF(K178&gt;255,"+8",IF(K178&gt;235,"+7",IF(K178&gt;215,"+6",IF(K178&gt;195,"+5",IF(K178&gt;175,"+4",IF(K178&gt;155,"+3",IF(K178&gt;135,"+2",IF(K178&gt;115,"+1",IF(K178&lt;50,-3,IF(K178&lt;70,-2,IF(K178&lt;90,-1,IF(K178&lt;116,"0",""))))))))))))))</f>
        <v>-3</v>
      </c>
      <c r="M183" s="44" t="str">
        <f>IF(M181&gt;0,M181*M182+N183,"")</f>
        <v/>
      </c>
      <c r="N183" s="151">
        <f>IF(M178&gt;295,"+10",IF(M178&gt;275,"+9",IF(M178&gt;255,"+8",IF(M178&gt;235,"+7",IF(M178&gt;215,"+6",IF(M178&gt;195,"+5",IF(M178&gt;175,"+4",IF(M178&gt;155,"+3",IF(M178&gt;135,"+2",IF(M178&gt;115,"+1",IF(M178&lt;50,-3,IF(M178&lt;70,-2,IF(M178&lt;90,-1,IF(M178&lt;116,"0",""))))))))))))))</f>
        <v>-3</v>
      </c>
      <c r="O183" s="44" t="str">
        <f>IF(O181&gt;0,O181*O182+P183,"")</f>
        <v/>
      </c>
      <c r="P183" s="151">
        <f>IF(O178&gt;295,"+10",IF(O178&gt;275,"+9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41505</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Montag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+9",IF(C188&gt;255,"+8",IF(C188&gt;235,"+7",IF(C188&gt;215,"+6",IF(C188&gt;195,"+5",IF(C188&gt;175,"+4",IF(C188&gt;155,"+3",IF(C188&gt;135,"+2",IF(C188&gt;115,"+1",IF(C188&lt;50,-3,IF(C188&lt;70,-2,IF(C188&lt;90,-1,IF(C188&lt;116,"0",""))))))))))))))</f>
        <v>-3</v>
      </c>
      <c r="E193" s="44" t="str">
        <f>IF(E191&gt;0,E191*E192+F193,"")</f>
        <v/>
      </c>
      <c r="F193" s="151">
        <f>IF(E188&gt;295,"+10",IF(E188&gt;275,"+9",IF(E188&gt;255,"+8",IF(E188&gt;235,"+7",IF(E188&gt;215,"+6",IF(E188&gt;195,"+5",IF(E188&gt;175,"+4",IF(E188&gt;155,"+3",IF(E188&gt;135,"+2",IF(E188&gt;115,"+1",IF(E188&lt;50,-3,IF(E188&lt;70,-2,IF(E188&lt;90,-1,IF(E188&lt;116,"0",""))))))))))))))</f>
        <v>-3</v>
      </c>
      <c r="G193" s="44" t="str">
        <f>IF(G191&gt;0,G191*G192+H193,"")</f>
        <v/>
      </c>
      <c r="H193" s="151">
        <f>IF(G188&gt;295,"+10",IF(G188&gt;275,"+9",IF(G188&gt;255,"+8",IF(G188&gt;235,"+7",IF(G188&gt;215,"+6",IF(G188&gt;195,"+5",IF(G188&gt;175,"+4",IF(G188&gt;155,"+3",IF(G188&gt;135,"+2",IF(G188&gt;115,"+1",IF(G188&lt;50,-3,IF(G188&lt;70,-2,IF(G188&lt;90,-1,IF(G188&lt;116,"0",""))))))))))))))</f>
        <v>-3</v>
      </c>
      <c r="I193" s="44" t="str">
        <f>IF(I191&gt;0,I191*I192+J193,"")</f>
        <v/>
      </c>
      <c r="J193" s="151">
        <f>IF(I188&gt;295,"+10",IF(I188&gt;275,"+9",IF(I188&gt;255,"+8",IF(I188&gt;235,"+7",IF(I188&gt;215,"+6",IF(I188&gt;195,"+5",IF(I188&gt;175,"+4",IF(I188&gt;155,"+3",IF(I188&gt;135,"+2",IF(I188&gt;115,"+1",IF(I188&lt;50,-3,IF(I188&lt;70,-2,IF(I188&lt;90,-1,IF(I188&lt;116,"0",""))))))))))))))</f>
        <v>-3</v>
      </c>
      <c r="K193" s="44" t="str">
        <f>IF(K191&gt;0,K191*K192+L193,"")</f>
        <v/>
      </c>
      <c r="L193" s="151">
        <f>IF(K188&gt;295,"+10",IF(K188&gt;275,"+9",IF(K188&gt;255,"+8",IF(K188&gt;235,"+7",IF(K188&gt;215,"+6",IF(K188&gt;195,"+5",IF(K188&gt;175,"+4",IF(K188&gt;155,"+3",IF(K188&gt;135,"+2",IF(K188&gt;115,"+1",IF(K188&lt;50,-3,IF(K188&lt;70,-2,IF(K188&lt;90,-1,IF(K188&lt;116,"0",""))))))))))))))</f>
        <v>-3</v>
      </c>
      <c r="M193" s="44" t="str">
        <f>IF(M191&gt;0,M191*M192+N193,"")</f>
        <v/>
      </c>
      <c r="N193" s="151">
        <f>IF(M188&gt;295,"+10",IF(M188&gt;275,"+9",IF(M188&gt;255,"+8",IF(M188&gt;235,"+7",IF(M188&gt;215,"+6",IF(M188&gt;195,"+5",IF(M188&gt;175,"+4",IF(M188&gt;155,"+3",IF(M188&gt;135,"+2",IF(M188&gt;115,"+1",IF(M188&lt;50,-3,IF(M188&lt;70,-2,IF(M188&lt;90,-1,IF(M188&lt;116,"0",""))))))))))))))</f>
        <v>-3</v>
      </c>
      <c r="O193" s="44" t="str">
        <f>IF(O191&gt;0,O191*O192+P193,"")</f>
        <v/>
      </c>
      <c r="P193" s="151">
        <f>IF(O188&gt;295,"+10",IF(O188&gt;275,"+9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41506</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Dienstag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+9",IF(C198&gt;255,"+8",IF(C198&gt;235,"+7",IF(C198&gt;215,"+6",IF(C198&gt;195,"+5",IF(C198&gt;175,"+4",IF(C198&gt;155,"+3",IF(C198&gt;135,"+2",IF(C198&gt;115,"+1",IF(C198&lt;50,-3,IF(C198&lt;70,-2,IF(C198&lt;90,-1,IF(C198&lt;116,"0",""))))))))))))))</f>
        <v>-3</v>
      </c>
      <c r="E203" s="44" t="str">
        <f>IF(E201&gt;0,E201*E202+F203,"")</f>
        <v/>
      </c>
      <c r="F203" s="151">
        <f>IF(E198&gt;295,"+10",IF(E198&gt;275,"+9",IF(E198&gt;255,"+8",IF(E198&gt;235,"+7",IF(E198&gt;215,"+6",IF(E198&gt;195,"+5",IF(E198&gt;175,"+4",IF(E198&gt;155,"+3",IF(E198&gt;135,"+2",IF(E198&gt;115,"+1",IF(E198&lt;50,-3,IF(E198&lt;70,-2,IF(E198&lt;90,-1,IF(E198&lt;116,"0",""))))))))))))))</f>
        <v>-3</v>
      </c>
      <c r="G203" s="44" t="str">
        <f>IF(G201&gt;0,G201*G202+H203,"")</f>
        <v/>
      </c>
      <c r="H203" s="151">
        <f>IF(G198&gt;295,"+10",IF(G198&gt;275,"+9",IF(G198&gt;255,"+8",IF(G198&gt;235,"+7",IF(G198&gt;215,"+6",IF(G198&gt;195,"+5",IF(G198&gt;175,"+4",IF(G198&gt;155,"+3",IF(G198&gt;135,"+2",IF(G198&gt;115,"+1",IF(G198&lt;50,-3,IF(G198&lt;70,-2,IF(G198&lt;90,-1,IF(G198&lt;116,"0",""))))))))))))))</f>
        <v>-3</v>
      </c>
      <c r="I203" s="44" t="str">
        <f>IF(I201&gt;0,I201*I202+J203,"")</f>
        <v/>
      </c>
      <c r="J203" s="151">
        <f>IF(I198&gt;295,"+10",IF(I198&gt;275,"+9",IF(I198&gt;255,"+8",IF(I198&gt;235,"+7",IF(I198&gt;215,"+6",IF(I198&gt;195,"+5",IF(I198&gt;175,"+4",IF(I198&gt;155,"+3",IF(I198&gt;135,"+2",IF(I198&gt;115,"+1",IF(I198&lt;50,-3,IF(I198&lt;70,-2,IF(I198&lt;90,-1,IF(I198&lt;116,"0",""))))))))))))))</f>
        <v>-3</v>
      </c>
      <c r="K203" s="44" t="str">
        <f>IF(K201&gt;0,K201*K202+L203,"")</f>
        <v/>
      </c>
      <c r="L203" s="151">
        <f>IF(K198&gt;295,"+10",IF(K198&gt;275,"+9",IF(K198&gt;255,"+8",IF(K198&gt;235,"+7",IF(K198&gt;215,"+6",IF(K198&gt;195,"+5",IF(K198&gt;175,"+4",IF(K198&gt;155,"+3",IF(K198&gt;135,"+2",IF(K198&gt;115,"+1",IF(K198&lt;50,-3,IF(K198&lt;70,-2,IF(K198&lt;90,-1,IF(K198&lt;116,"0",""))))))))))))))</f>
        <v>-3</v>
      </c>
      <c r="M203" s="44" t="str">
        <f>IF(M201&gt;0,M201*M202+N203,"")</f>
        <v/>
      </c>
      <c r="N203" s="151">
        <f>IF(M198&gt;295,"+10",IF(M198&gt;275,"+9",IF(M198&gt;255,"+8",IF(M198&gt;235,"+7",IF(M198&gt;215,"+6",IF(M198&gt;195,"+5",IF(M198&gt;175,"+4",IF(M198&gt;155,"+3",IF(M198&gt;135,"+2",IF(M198&gt;115,"+1",IF(M198&lt;50,-3,IF(M198&lt;70,-2,IF(M198&lt;90,-1,IF(M198&lt;116,"0",""))))))))))))))</f>
        <v>-3</v>
      </c>
      <c r="O203" s="44" t="str">
        <f>IF(O201&gt;0,O201*O202+P203,"")</f>
        <v/>
      </c>
      <c r="P203" s="151">
        <f>IF(O198&gt;295,"+10",IF(O198&gt;275,"+9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41507</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Mittwoch</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+9",IF(C208&gt;255,"+8",IF(C208&gt;235,"+7",IF(C208&gt;215,"+6",IF(C208&gt;195,"+5",IF(C208&gt;175,"+4",IF(C208&gt;155,"+3",IF(C208&gt;135,"+2",IF(C208&gt;115,"+1",IF(C208&lt;50,-3,IF(C208&lt;70,-2,IF(C208&lt;90,-1,IF(C208&lt;116,"0",""))))))))))))))</f>
        <v>-3</v>
      </c>
      <c r="E213" s="44" t="str">
        <f>IF(E211&gt;0,E211*E212+F213,"")</f>
        <v/>
      </c>
      <c r="F213" s="151">
        <f>IF(E208&gt;295,"+10",IF(E208&gt;275,"+9",IF(E208&gt;255,"+8",IF(E208&gt;235,"+7",IF(E208&gt;215,"+6",IF(E208&gt;195,"+5",IF(E208&gt;175,"+4",IF(E208&gt;155,"+3",IF(E208&gt;135,"+2",IF(E208&gt;115,"+1",IF(E208&lt;50,-3,IF(E208&lt;70,-2,IF(E208&lt;90,-1,IF(E208&lt;116,"0",""))))))))))))))</f>
        <v>-3</v>
      </c>
      <c r="G213" s="44" t="str">
        <f>IF(G211&gt;0,G211*G212+H213,"")</f>
        <v/>
      </c>
      <c r="H213" s="151">
        <f>IF(G208&gt;295,"+10",IF(G208&gt;275,"+9",IF(G208&gt;255,"+8",IF(G208&gt;235,"+7",IF(G208&gt;215,"+6",IF(G208&gt;195,"+5",IF(G208&gt;175,"+4",IF(G208&gt;155,"+3",IF(G208&gt;135,"+2",IF(G208&gt;115,"+1",IF(G208&lt;50,-3,IF(G208&lt;70,-2,IF(G208&lt;90,-1,IF(G208&lt;116,"0",""))))))))))))))</f>
        <v>-3</v>
      </c>
      <c r="I213" s="44" t="str">
        <f>IF(I211&gt;0,I211*I212+J213,"")</f>
        <v/>
      </c>
      <c r="J213" s="151">
        <f>IF(I208&gt;295,"+10",IF(I208&gt;275,"+9",IF(I208&gt;255,"+8",IF(I208&gt;235,"+7",IF(I208&gt;215,"+6",IF(I208&gt;195,"+5",IF(I208&gt;175,"+4",IF(I208&gt;155,"+3",IF(I208&gt;135,"+2",IF(I208&gt;115,"+1",IF(I208&lt;50,-3,IF(I208&lt;70,-2,IF(I208&lt;90,-1,IF(I208&lt;116,"0",""))))))))))))))</f>
        <v>-3</v>
      </c>
      <c r="K213" s="44" t="str">
        <f>IF(K211&gt;0,K211*K212+L213,"")</f>
        <v/>
      </c>
      <c r="L213" s="151">
        <f>IF(K208&gt;295,"+10",IF(K208&gt;275,"+9",IF(K208&gt;255,"+8",IF(K208&gt;235,"+7",IF(K208&gt;215,"+6",IF(K208&gt;195,"+5",IF(K208&gt;175,"+4",IF(K208&gt;155,"+3",IF(K208&gt;135,"+2",IF(K208&gt;115,"+1",IF(K208&lt;50,-3,IF(K208&lt;70,-2,IF(K208&lt;90,-1,IF(K208&lt;116,"0",""))))))))))))))</f>
        <v>-3</v>
      </c>
      <c r="M213" s="44" t="str">
        <f>IF(M211&gt;0,M211*M212+N213,"")</f>
        <v/>
      </c>
      <c r="N213" s="151">
        <f>IF(M208&gt;295,"+10",IF(M208&gt;275,"+9",IF(M208&gt;255,"+8",IF(M208&gt;235,"+7",IF(M208&gt;215,"+6",IF(M208&gt;195,"+5",IF(M208&gt;175,"+4",IF(M208&gt;155,"+3",IF(M208&gt;135,"+2",IF(M208&gt;115,"+1",IF(M208&lt;50,-3,IF(M208&lt;70,-2,IF(M208&lt;90,-1,IF(M208&lt;116,"0",""))))))))))))))</f>
        <v>-3</v>
      </c>
      <c r="O213" s="44" t="str">
        <f>IF(O211&gt;0,O211*O212+P213,"")</f>
        <v/>
      </c>
      <c r="P213" s="151">
        <f>IF(O208&gt;295,"+10",IF(O208&gt;275,"+9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41508</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Donnerstag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+9",IF(C218&gt;255,"+8",IF(C218&gt;235,"+7",IF(C218&gt;215,"+6",IF(C218&gt;195,"+5",IF(C218&gt;175,"+4",IF(C218&gt;155,"+3",IF(C218&gt;135,"+2",IF(C218&gt;115,"+1",IF(C218&lt;50,-3,IF(C218&lt;70,-2,IF(C218&lt;90,-1,IF(C218&lt;116,"0",""))))))))))))))</f>
        <v>-3</v>
      </c>
      <c r="E223" s="44" t="str">
        <f>IF(E221&gt;0,E221*E222+F223,"")</f>
        <v/>
      </c>
      <c r="F223" s="151">
        <f>IF(E218&gt;295,"+10",IF(E218&gt;275,"+9",IF(E218&gt;255,"+8",IF(E218&gt;235,"+7",IF(E218&gt;215,"+6",IF(E218&gt;195,"+5",IF(E218&gt;175,"+4",IF(E218&gt;155,"+3",IF(E218&gt;135,"+2",IF(E218&gt;115,"+1",IF(E218&lt;50,-3,IF(E218&lt;70,-2,IF(E218&lt;90,-1,IF(E218&lt;116,"0",""))))))))))))))</f>
        <v>-3</v>
      </c>
      <c r="G223" s="44" t="str">
        <f>IF(G221&gt;0,G221*G222+H223,"")</f>
        <v/>
      </c>
      <c r="H223" s="151">
        <f>IF(G218&gt;295,"+10",IF(G218&gt;275,"+9",IF(G218&gt;255,"+8",IF(G218&gt;235,"+7",IF(G218&gt;215,"+6",IF(G218&gt;195,"+5",IF(G218&gt;175,"+4",IF(G218&gt;155,"+3",IF(G218&gt;135,"+2",IF(G218&gt;115,"+1",IF(G218&lt;50,-3,IF(G218&lt;70,-2,IF(G218&lt;90,-1,IF(G218&lt;116,"0",""))))))))))))))</f>
        <v>-3</v>
      </c>
      <c r="I223" s="44" t="str">
        <f>IF(I221&gt;0,I221*I222+J223,"")</f>
        <v/>
      </c>
      <c r="J223" s="151">
        <f>IF(I218&gt;295,"+10",IF(I218&gt;275,"+9",IF(I218&gt;255,"+8",IF(I218&gt;235,"+7",IF(I218&gt;215,"+6",IF(I218&gt;195,"+5",IF(I218&gt;175,"+4",IF(I218&gt;155,"+3",IF(I218&gt;135,"+2",IF(I218&gt;115,"+1",IF(I218&lt;50,-3,IF(I218&lt;70,-2,IF(I218&lt;90,-1,IF(I218&lt;116,"0",""))))))))))))))</f>
        <v>-3</v>
      </c>
      <c r="K223" s="44" t="str">
        <f>IF(K221&gt;0,K221*K222+L223,"")</f>
        <v/>
      </c>
      <c r="L223" s="151">
        <f>IF(K218&gt;295,"+10",IF(K218&gt;275,"+9",IF(K218&gt;255,"+8",IF(K218&gt;235,"+7",IF(K218&gt;215,"+6",IF(K218&gt;195,"+5",IF(K218&gt;175,"+4",IF(K218&gt;155,"+3",IF(K218&gt;135,"+2",IF(K218&gt;115,"+1",IF(K218&lt;50,-3,IF(K218&lt;70,-2,IF(K218&lt;90,-1,IF(K218&lt;116,"0",""))))))))))))))</f>
        <v>-3</v>
      </c>
      <c r="M223" s="44" t="str">
        <f>IF(M221&gt;0,M221*M222+N223,"")</f>
        <v/>
      </c>
      <c r="N223" s="151">
        <f>IF(M218&gt;295,"+10",IF(M218&gt;275,"+9",IF(M218&gt;255,"+8",IF(M218&gt;235,"+7",IF(M218&gt;215,"+6",IF(M218&gt;195,"+5",IF(M218&gt;175,"+4",IF(M218&gt;155,"+3",IF(M218&gt;135,"+2",IF(M218&gt;115,"+1",IF(M218&lt;50,-3,IF(M218&lt;70,-2,IF(M218&lt;90,-1,IF(M218&lt;116,"0",""))))))))))))))</f>
        <v>-3</v>
      </c>
      <c r="O223" s="44" t="str">
        <f>IF(O221&gt;0,O221*O222+P223,"")</f>
        <v/>
      </c>
      <c r="P223" s="151">
        <f>IF(O218&gt;295,"+10",IF(O218&gt;275,"+9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41509</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Freitag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+9",IF(C228&gt;255,"+8",IF(C228&gt;235,"+7",IF(C228&gt;215,"+6",IF(C228&gt;195,"+5",IF(C228&gt;175,"+4",IF(C228&gt;155,"+3",IF(C228&gt;135,"+2",IF(C228&gt;115,"+1",IF(C228&lt;50,-3,IF(C228&lt;70,-2,IF(C228&lt;90,-1,IF(C228&lt;116,"0",""))))))))))))))</f>
        <v>-3</v>
      </c>
      <c r="E233" s="44" t="str">
        <f>IF(E231&gt;0,E231*E232+F233,"")</f>
        <v/>
      </c>
      <c r="F233" s="151">
        <f>IF(E228&gt;295,"+10",IF(E228&gt;275,"+9",IF(E228&gt;255,"+8",IF(E228&gt;235,"+7",IF(E228&gt;215,"+6",IF(E228&gt;195,"+5",IF(E228&gt;175,"+4",IF(E228&gt;155,"+3",IF(E228&gt;135,"+2",IF(E228&gt;115,"+1",IF(E228&lt;50,-3,IF(E228&lt;70,-2,IF(E228&lt;90,-1,IF(E228&lt;116,"0",""))))))))))))))</f>
        <v>-3</v>
      </c>
      <c r="G233" s="44" t="str">
        <f>IF(G231&gt;0,G231*G232+H233,"")</f>
        <v/>
      </c>
      <c r="H233" s="151">
        <f>IF(G228&gt;295,"+10",IF(G228&gt;275,"+9",IF(G228&gt;255,"+8",IF(G228&gt;235,"+7",IF(G228&gt;215,"+6",IF(G228&gt;195,"+5",IF(G228&gt;175,"+4",IF(G228&gt;155,"+3",IF(G228&gt;135,"+2",IF(G228&gt;115,"+1",IF(G228&lt;50,-3,IF(G228&lt;70,-2,IF(G228&lt;90,-1,IF(G228&lt;116,"0",""))))))))))))))</f>
        <v>-3</v>
      </c>
      <c r="I233" s="44" t="str">
        <f>IF(I231&gt;0,I231*I232+J233,"")</f>
        <v/>
      </c>
      <c r="J233" s="151">
        <f>IF(I228&gt;295,"+10",IF(I228&gt;275,"+9",IF(I228&gt;255,"+8",IF(I228&gt;235,"+7",IF(I228&gt;215,"+6",IF(I228&gt;195,"+5",IF(I228&gt;175,"+4",IF(I228&gt;155,"+3",IF(I228&gt;135,"+2",IF(I228&gt;115,"+1",IF(I228&lt;50,-3,IF(I228&lt;70,-2,IF(I228&lt;90,-1,IF(I228&lt;116,"0",""))))))))))))))</f>
        <v>-3</v>
      </c>
      <c r="K233" s="44" t="str">
        <f>IF(K231&gt;0,K231*K232+L233,"")</f>
        <v/>
      </c>
      <c r="L233" s="151">
        <f>IF(K228&gt;295,"+10",IF(K228&gt;275,"+9",IF(K228&gt;255,"+8",IF(K228&gt;235,"+7",IF(K228&gt;215,"+6",IF(K228&gt;195,"+5",IF(K228&gt;175,"+4",IF(K228&gt;155,"+3",IF(K228&gt;135,"+2",IF(K228&gt;115,"+1",IF(K228&lt;50,-3,IF(K228&lt;70,-2,IF(K228&lt;90,-1,IF(K228&lt;116,"0",""))))))))))))))</f>
        <v>-3</v>
      </c>
      <c r="M233" s="44" t="str">
        <f>IF(M231&gt;0,M231*M232+N233,"")</f>
        <v/>
      </c>
      <c r="N233" s="151">
        <f>IF(M228&gt;295,"+10",IF(M228&gt;275,"+9",IF(M228&gt;255,"+8",IF(M228&gt;235,"+7",IF(M228&gt;215,"+6",IF(M228&gt;195,"+5",IF(M228&gt;175,"+4",IF(M228&gt;155,"+3",IF(M228&gt;135,"+2",IF(M228&gt;115,"+1",IF(M228&lt;50,-3,IF(M228&lt;70,-2,IF(M228&lt;90,-1,IF(M228&lt;116,"0",""))))))))))))))</f>
        <v>-3</v>
      </c>
      <c r="O233" s="44" t="str">
        <f>IF(O231&gt;0,O231*O232+P233,"")</f>
        <v/>
      </c>
      <c r="P233" s="151">
        <f>IF(O228&gt;295,"+10",IF(O228&gt;275,"+9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41510</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Samstag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+9",IF(C238&gt;255,"+8",IF(C238&gt;235,"+7",IF(C238&gt;215,"+6",IF(C238&gt;195,"+5",IF(C238&gt;175,"+4",IF(C238&gt;155,"+3",IF(C238&gt;135,"+2",IF(C238&gt;115,"+1",IF(C238&lt;50,-3,IF(C238&lt;70,-2,IF(C238&lt;90,-1,IF(C238&lt;116,"0",""))))))))))))))</f>
        <v>-3</v>
      </c>
      <c r="E243" s="44" t="str">
        <f>IF(E241&gt;0,E241*E242+F243,"")</f>
        <v/>
      </c>
      <c r="F243" s="151">
        <f>IF(E238&gt;295,"+10",IF(E238&gt;275,"+9",IF(E238&gt;255,"+8",IF(E238&gt;235,"+7",IF(E238&gt;215,"+6",IF(E238&gt;195,"+5",IF(E238&gt;175,"+4",IF(E238&gt;155,"+3",IF(E238&gt;135,"+2",IF(E238&gt;115,"+1",IF(E238&lt;50,-3,IF(E238&lt;70,-2,IF(E238&lt;90,-1,IF(E238&lt;116,"0",""))))))))))))))</f>
        <v>-3</v>
      </c>
      <c r="G243" s="44" t="str">
        <f>IF(G241&gt;0,G241*G242+H243,"")</f>
        <v/>
      </c>
      <c r="H243" s="151">
        <f>IF(G238&gt;295,"+10",IF(G238&gt;275,"+9",IF(G238&gt;255,"+8",IF(G238&gt;235,"+7",IF(G238&gt;215,"+6",IF(G238&gt;195,"+5",IF(G238&gt;175,"+4",IF(G238&gt;155,"+3",IF(G238&gt;135,"+2",IF(G238&gt;115,"+1",IF(G238&lt;50,-3,IF(G238&lt;70,-2,IF(G238&lt;90,-1,IF(G238&lt;116,"0",""))))))))))))))</f>
        <v>-3</v>
      </c>
      <c r="I243" s="44" t="str">
        <f>IF(I241&gt;0,I241*I242+J243,"")</f>
        <v/>
      </c>
      <c r="J243" s="151">
        <f>IF(I238&gt;295,"+10",IF(I238&gt;275,"+9",IF(I238&gt;255,"+8",IF(I238&gt;235,"+7",IF(I238&gt;215,"+6",IF(I238&gt;195,"+5",IF(I238&gt;175,"+4",IF(I238&gt;155,"+3",IF(I238&gt;135,"+2",IF(I238&gt;115,"+1",IF(I238&lt;50,-3,IF(I238&lt;70,-2,IF(I238&lt;90,-1,IF(I238&lt;116,"0",""))))))))))))))</f>
        <v>-3</v>
      </c>
      <c r="K243" s="44" t="str">
        <f>IF(K241&gt;0,K241*K242+L243,"")</f>
        <v/>
      </c>
      <c r="L243" s="151">
        <f>IF(K238&gt;295,"+10",IF(K238&gt;275,"+9",IF(K238&gt;255,"+8",IF(K238&gt;235,"+7",IF(K238&gt;215,"+6",IF(K238&gt;195,"+5",IF(K238&gt;175,"+4",IF(K238&gt;155,"+3",IF(K238&gt;135,"+2",IF(K238&gt;115,"+1",IF(K238&lt;50,-3,IF(K238&lt;70,-2,IF(K238&lt;90,-1,IF(K238&lt;116,"0",""))))))))))))))</f>
        <v>-3</v>
      </c>
      <c r="M243" s="44" t="str">
        <f>IF(M241&gt;0,M241*M242+N243,"")</f>
        <v/>
      </c>
      <c r="N243" s="151">
        <f>IF(M238&gt;295,"+10",IF(M238&gt;275,"+9",IF(M238&gt;255,"+8",IF(M238&gt;235,"+7",IF(M238&gt;215,"+6",IF(M238&gt;195,"+5",IF(M238&gt;175,"+4",IF(M238&gt;155,"+3",IF(M238&gt;135,"+2",IF(M238&gt;115,"+1",IF(M238&lt;50,-3,IF(M238&lt;70,-2,IF(M238&lt;90,-1,IF(M238&lt;116,"0",""))))))))))))))</f>
        <v>-3</v>
      </c>
      <c r="O243" s="44" t="str">
        <f>IF(O241&gt;0,O241*O242+P243,"")</f>
        <v/>
      </c>
      <c r="P243" s="151">
        <f>IF(O238&gt;295,"+10",IF(O238&gt;275,"+9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41511</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Sonntag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+9",IF(C248&gt;255,"+8",IF(C248&gt;235,"+7",IF(C248&gt;215,"+6",IF(C248&gt;195,"+5",IF(C248&gt;175,"+4",IF(C248&gt;155,"+3",IF(C248&gt;135,"+2",IF(C248&gt;115,"+1",IF(C248&lt;50,-3,IF(C248&lt;70,-2,IF(C248&lt;90,-1,IF(C248&lt;116,"0",""))))))))))))))</f>
        <v>-3</v>
      </c>
      <c r="E253" s="44" t="str">
        <f>IF(E251&gt;0,E251*E252+F253,"")</f>
        <v/>
      </c>
      <c r="F253" s="151">
        <f>IF(E248&gt;295,"+10",IF(E248&gt;275,"+9",IF(E248&gt;255,"+8",IF(E248&gt;235,"+7",IF(E248&gt;215,"+6",IF(E248&gt;195,"+5",IF(E248&gt;175,"+4",IF(E248&gt;155,"+3",IF(E248&gt;135,"+2",IF(E248&gt;115,"+1",IF(E248&lt;50,-3,IF(E248&lt;70,-2,IF(E248&lt;90,-1,IF(E248&lt;116,"0",""))))))))))))))</f>
        <v>-3</v>
      </c>
      <c r="G253" s="44" t="str">
        <f>IF(G251&gt;0,G251*G252+H253,"")</f>
        <v/>
      </c>
      <c r="H253" s="151">
        <f>IF(G248&gt;295,"+10",IF(G248&gt;275,"+9",IF(G248&gt;255,"+8",IF(G248&gt;235,"+7",IF(G248&gt;215,"+6",IF(G248&gt;195,"+5",IF(G248&gt;175,"+4",IF(G248&gt;155,"+3",IF(G248&gt;135,"+2",IF(G248&gt;115,"+1",IF(G248&lt;50,-3,IF(G248&lt;70,-2,IF(G248&lt;90,-1,IF(G248&lt;116,"0",""))))))))))))))</f>
        <v>-3</v>
      </c>
      <c r="I253" s="44" t="str">
        <f>IF(I251&gt;0,I251*I252+J253,"")</f>
        <v/>
      </c>
      <c r="J253" s="151">
        <f>IF(I248&gt;295,"+10",IF(I248&gt;275,"+9",IF(I248&gt;255,"+8",IF(I248&gt;235,"+7",IF(I248&gt;215,"+6",IF(I248&gt;195,"+5",IF(I248&gt;175,"+4",IF(I248&gt;155,"+3",IF(I248&gt;135,"+2",IF(I248&gt;115,"+1",IF(I248&lt;50,-3,IF(I248&lt;70,-2,IF(I248&lt;90,-1,IF(I248&lt;116,"0",""))))))))))))))</f>
        <v>-3</v>
      </c>
      <c r="K253" s="44" t="str">
        <f>IF(K251&gt;0,K251*K252+L253,"")</f>
        <v/>
      </c>
      <c r="L253" s="151">
        <f>IF(K248&gt;295,"+10",IF(K248&gt;275,"+9",IF(K248&gt;255,"+8",IF(K248&gt;235,"+7",IF(K248&gt;215,"+6",IF(K248&gt;195,"+5",IF(K248&gt;175,"+4",IF(K248&gt;155,"+3",IF(K248&gt;135,"+2",IF(K248&gt;115,"+1",IF(K248&lt;50,-3,IF(K248&lt;70,-2,IF(K248&lt;90,-1,IF(K248&lt;116,"0",""))))))))))))))</f>
        <v>-3</v>
      </c>
      <c r="M253" s="44" t="str">
        <f>IF(M251&gt;0,M251*M252+N253,"")</f>
        <v/>
      </c>
      <c r="N253" s="151">
        <f>IF(M248&gt;295,"+10",IF(M248&gt;275,"+9",IF(M248&gt;255,"+8",IF(M248&gt;235,"+7",IF(M248&gt;215,"+6",IF(M248&gt;195,"+5",IF(M248&gt;175,"+4",IF(M248&gt;155,"+3",IF(M248&gt;135,"+2",IF(M248&gt;115,"+1",IF(M248&lt;50,-3,IF(M248&lt;70,-2,IF(M248&lt;90,-1,IF(M248&lt;116,"0",""))))))))))))))</f>
        <v>-3</v>
      </c>
      <c r="O253" s="44" t="str">
        <f>IF(O251&gt;0,O251*O252+P253,"")</f>
        <v/>
      </c>
      <c r="P253" s="151">
        <f>IF(O248&gt;295,"+10",IF(O248&gt;275,"+9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41512</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Montag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+9",IF(C258&gt;255,"+8",IF(C258&gt;235,"+7",IF(C258&gt;215,"+6",IF(C258&gt;195,"+5",IF(C258&gt;175,"+4",IF(C258&gt;155,"+3",IF(C258&gt;135,"+2",IF(C258&gt;115,"+1",IF(C258&lt;50,-3,IF(C258&lt;70,-2,IF(C258&lt;90,-1,IF(C258&lt;116,"0",""))))))))))))))</f>
        <v>-3</v>
      </c>
      <c r="E263" s="44" t="str">
        <f>IF(E261&gt;0,E261*E262+F263,"")</f>
        <v/>
      </c>
      <c r="F263" s="151">
        <f>IF(E258&gt;295,"+10",IF(E258&gt;275,"+9",IF(E258&gt;255,"+8",IF(E258&gt;235,"+7",IF(E258&gt;215,"+6",IF(E258&gt;195,"+5",IF(E258&gt;175,"+4",IF(E258&gt;155,"+3",IF(E258&gt;135,"+2",IF(E258&gt;115,"+1",IF(E258&lt;50,-3,IF(E258&lt;70,-2,IF(E258&lt;90,-1,IF(E258&lt;116,"0",""))))))))))))))</f>
        <v>-3</v>
      </c>
      <c r="G263" s="44" t="str">
        <f>IF(G261&gt;0,G261*G262+H263,"")</f>
        <v/>
      </c>
      <c r="H263" s="151">
        <f>IF(G258&gt;295,"+10",IF(G258&gt;275,"+9",IF(G258&gt;255,"+8",IF(G258&gt;235,"+7",IF(G258&gt;215,"+6",IF(G258&gt;195,"+5",IF(G258&gt;175,"+4",IF(G258&gt;155,"+3",IF(G258&gt;135,"+2",IF(G258&gt;115,"+1",IF(G258&lt;50,-3,IF(G258&lt;70,-2,IF(G258&lt;90,-1,IF(G258&lt;116,"0",""))))))))))))))</f>
        <v>-3</v>
      </c>
      <c r="I263" s="44" t="str">
        <f>IF(I261&gt;0,I261*I262+J263,"")</f>
        <v/>
      </c>
      <c r="J263" s="151">
        <f>IF(I258&gt;295,"+10",IF(I258&gt;275,"+9",IF(I258&gt;255,"+8",IF(I258&gt;235,"+7",IF(I258&gt;215,"+6",IF(I258&gt;195,"+5",IF(I258&gt;175,"+4",IF(I258&gt;155,"+3",IF(I258&gt;135,"+2",IF(I258&gt;115,"+1",IF(I258&lt;50,-3,IF(I258&lt;70,-2,IF(I258&lt;90,-1,IF(I258&lt;116,"0",""))))))))))))))</f>
        <v>-3</v>
      </c>
      <c r="K263" s="44" t="str">
        <f>IF(K261&gt;0,K261*K262+L263,"")</f>
        <v/>
      </c>
      <c r="L263" s="151">
        <f>IF(K258&gt;295,"+10",IF(K258&gt;275,"+9",IF(K258&gt;255,"+8",IF(K258&gt;235,"+7",IF(K258&gt;215,"+6",IF(K258&gt;195,"+5",IF(K258&gt;175,"+4",IF(K258&gt;155,"+3",IF(K258&gt;135,"+2",IF(K258&gt;115,"+1",IF(K258&lt;50,-3,IF(K258&lt;70,-2,IF(K258&lt;90,-1,IF(K258&lt;116,"0",""))))))))))))))</f>
        <v>-3</v>
      </c>
      <c r="M263" s="44" t="str">
        <f>IF(M261&gt;0,M261*M262+N263,"")</f>
        <v/>
      </c>
      <c r="N263" s="151">
        <f>IF(M258&gt;295,"+10",IF(M258&gt;275,"+9",IF(M258&gt;255,"+8",IF(M258&gt;235,"+7",IF(M258&gt;215,"+6",IF(M258&gt;195,"+5",IF(M258&gt;175,"+4",IF(M258&gt;155,"+3",IF(M258&gt;135,"+2",IF(M258&gt;115,"+1",IF(M258&lt;50,-3,IF(M258&lt;70,-2,IF(M258&lt;90,-1,IF(M258&lt;116,"0",""))))))))))))))</f>
        <v>-3</v>
      </c>
      <c r="O263" s="44" t="str">
        <f>IF(O261&gt;0,O261*O262+P263,"")</f>
        <v/>
      </c>
      <c r="P263" s="151">
        <f>IF(O258&gt;295,"+10",IF(O258&gt;275,"+9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41513</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Dienstag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+9",IF(C268&gt;255,"+8",IF(C268&gt;235,"+7",IF(C268&gt;215,"+6",IF(C268&gt;195,"+5",IF(C268&gt;175,"+4",IF(C268&gt;155,"+3",IF(C268&gt;135,"+2",IF(C268&gt;115,"+1",IF(C268&lt;50,-3,IF(C268&lt;70,-2,IF(C268&lt;90,-1,IF(C268&lt;116,"0",""))))))))))))))</f>
        <v>-3</v>
      </c>
      <c r="E273" s="44" t="str">
        <f>IF(E271&gt;0,E271*E272+F273,"")</f>
        <v/>
      </c>
      <c r="F273" s="151">
        <f>IF(E268&gt;295,"+10",IF(E268&gt;275,"+9",IF(E268&gt;255,"+8",IF(E268&gt;235,"+7",IF(E268&gt;215,"+6",IF(E268&gt;195,"+5",IF(E268&gt;175,"+4",IF(E268&gt;155,"+3",IF(E268&gt;135,"+2",IF(E268&gt;115,"+1",IF(E268&lt;50,-3,IF(E268&lt;70,-2,IF(E268&lt;90,-1,IF(E268&lt;116,"0",""))))))))))))))</f>
        <v>-3</v>
      </c>
      <c r="G273" s="44" t="str">
        <f>IF(G271&gt;0,G271*G272+H273,"")</f>
        <v/>
      </c>
      <c r="H273" s="151">
        <f>IF(G268&gt;295,"+10",IF(G268&gt;275,"+9",IF(G268&gt;255,"+8",IF(G268&gt;235,"+7",IF(G268&gt;215,"+6",IF(G268&gt;195,"+5",IF(G268&gt;175,"+4",IF(G268&gt;155,"+3",IF(G268&gt;135,"+2",IF(G268&gt;115,"+1",IF(G268&lt;50,-3,IF(G268&lt;70,-2,IF(G268&lt;90,-1,IF(G268&lt;116,"0",""))))))))))))))</f>
        <v>-3</v>
      </c>
      <c r="I273" s="44" t="str">
        <f>IF(I271&gt;0,I271*I272+J273,"")</f>
        <v/>
      </c>
      <c r="J273" s="151">
        <f>IF(I268&gt;295,"+10",IF(I268&gt;275,"+9",IF(I268&gt;255,"+8",IF(I268&gt;235,"+7",IF(I268&gt;215,"+6",IF(I268&gt;195,"+5",IF(I268&gt;175,"+4",IF(I268&gt;155,"+3",IF(I268&gt;135,"+2",IF(I268&gt;115,"+1",IF(I268&lt;50,-3,IF(I268&lt;70,-2,IF(I268&lt;90,-1,IF(I268&lt;116,"0",""))))))))))))))</f>
        <v>-3</v>
      </c>
      <c r="K273" s="44" t="str">
        <f>IF(K271&gt;0,K271*K272+L273,"")</f>
        <v/>
      </c>
      <c r="L273" s="151">
        <f>IF(K268&gt;295,"+10",IF(K268&gt;275,"+9",IF(K268&gt;255,"+8",IF(K268&gt;235,"+7",IF(K268&gt;215,"+6",IF(K268&gt;195,"+5",IF(K268&gt;175,"+4",IF(K268&gt;155,"+3",IF(K268&gt;135,"+2",IF(K268&gt;115,"+1",IF(K268&lt;50,-3,IF(K268&lt;70,-2,IF(K268&lt;90,-1,IF(K268&lt;116,"0",""))))))))))))))</f>
        <v>-3</v>
      </c>
      <c r="M273" s="44" t="str">
        <f>IF(M271&gt;0,M271*M272+N273,"")</f>
        <v/>
      </c>
      <c r="N273" s="151">
        <f>IF(M268&gt;295,"+10",IF(M268&gt;275,"+9",IF(M268&gt;255,"+8",IF(M268&gt;235,"+7",IF(M268&gt;215,"+6",IF(M268&gt;195,"+5",IF(M268&gt;175,"+4",IF(M268&gt;155,"+3",IF(M268&gt;135,"+2",IF(M268&gt;115,"+1",IF(M268&lt;50,-3,IF(M268&lt;70,-2,IF(M268&lt;90,-1,IF(M268&lt;116,"0",""))))))))))))))</f>
        <v>-3</v>
      </c>
      <c r="O273" s="44" t="str">
        <f>IF(O271&gt;0,O271*O272+P273,"")</f>
        <v/>
      </c>
      <c r="P273" s="151">
        <f>IF(O268&gt;295,"+10",IF(O268&gt;275,"+9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41514</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Mittwoch</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+9",IF(C278&gt;255,"+8",IF(C278&gt;235,"+7",IF(C278&gt;215,"+6",IF(C278&gt;195,"+5",IF(C278&gt;175,"+4",IF(C278&gt;155,"+3",IF(C278&gt;135,"+2",IF(C278&gt;115,"+1",IF(C278&lt;50,-3,IF(C278&lt;70,-2,IF(C278&lt;90,-1,IF(C278&lt;116,"0",""))))))))))))))</f>
        <v>-3</v>
      </c>
      <c r="E283" s="44" t="str">
        <f>IF(E281&gt;0,E281*E282+F283,"")</f>
        <v/>
      </c>
      <c r="F283" s="151">
        <f>IF(E278&gt;295,"+10",IF(E278&gt;275,"+9",IF(E278&gt;255,"+8",IF(E278&gt;235,"+7",IF(E278&gt;215,"+6",IF(E278&gt;195,"+5",IF(E278&gt;175,"+4",IF(E278&gt;155,"+3",IF(E278&gt;135,"+2",IF(E278&gt;115,"+1",IF(E278&lt;50,-3,IF(E278&lt;70,-2,IF(E278&lt;90,-1,IF(E278&lt;116,"0",""))))))))))))))</f>
        <v>-3</v>
      </c>
      <c r="G283" s="44" t="str">
        <f>IF(G281&gt;0,G281*G282+H283,"")</f>
        <v/>
      </c>
      <c r="H283" s="151">
        <f>IF(G278&gt;295,"+10",IF(G278&gt;275,"+9",IF(G278&gt;255,"+8",IF(G278&gt;235,"+7",IF(G278&gt;215,"+6",IF(G278&gt;195,"+5",IF(G278&gt;175,"+4",IF(G278&gt;155,"+3",IF(G278&gt;135,"+2",IF(G278&gt;115,"+1",IF(G278&lt;50,-3,IF(G278&lt;70,-2,IF(G278&lt;90,-1,IF(G278&lt;116,"0",""))))))))))))))</f>
        <v>-3</v>
      </c>
      <c r="I283" s="44" t="str">
        <f>IF(I281&gt;0,I281*I282+J283,"")</f>
        <v/>
      </c>
      <c r="J283" s="151">
        <f>IF(I278&gt;295,"+10",IF(I278&gt;275,"+9",IF(I278&gt;255,"+8",IF(I278&gt;235,"+7",IF(I278&gt;215,"+6",IF(I278&gt;195,"+5",IF(I278&gt;175,"+4",IF(I278&gt;155,"+3",IF(I278&gt;135,"+2",IF(I278&gt;115,"+1",IF(I278&lt;50,-3,IF(I278&lt;70,-2,IF(I278&lt;90,-1,IF(I278&lt;116,"0",""))))))))))))))</f>
        <v>-3</v>
      </c>
      <c r="K283" s="44" t="str">
        <f>IF(K281&gt;0,K281*K282+L283,"")</f>
        <v/>
      </c>
      <c r="L283" s="151">
        <f>IF(K278&gt;295,"+10",IF(K278&gt;275,"+9",IF(K278&gt;255,"+8",IF(K278&gt;235,"+7",IF(K278&gt;215,"+6",IF(K278&gt;195,"+5",IF(K278&gt;175,"+4",IF(K278&gt;155,"+3",IF(K278&gt;135,"+2",IF(K278&gt;115,"+1",IF(K278&lt;50,-3,IF(K278&lt;70,-2,IF(K278&lt;90,-1,IF(K278&lt;116,"0",""))))))))))))))</f>
        <v>-3</v>
      </c>
      <c r="M283" s="44" t="str">
        <f>IF(M281&gt;0,M281*M282+N283,"")</f>
        <v/>
      </c>
      <c r="N283" s="151">
        <f>IF(M278&gt;295,"+10",IF(M278&gt;275,"+9",IF(M278&gt;255,"+8",IF(M278&gt;235,"+7",IF(M278&gt;215,"+6",IF(M278&gt;195,"+5",IF(M278&gt;175,"+4",IF(M278&gt;155,"+3",IF(M278&gt;135,"+2",IF(M278&gt;115,"+1",IF(M278&lt;50,-3,IF(M278&lt;70,-2,IF(M278&lt;90,-1,IF(M278&lt;116,"0",""))))))))))))))</f>
        <v>-3</v>
      </c>
      <c r="O283" s="44" t="str">
        <f>IF(O281&gt;0,O281*O282+P283,"")</f>
        <v/>
      </c>
      <c r="P283" s="151">
        <f>IF(O278&gt;295,"+10",IF(O278&gt;275,"+9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41515</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Donnerstag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+9",IF(C288&gt;255,"+8",IF(C288&gt;235,"+7",IF(C288&gt;215,"+6",IF(C288&gt;195,"+5",IF(C288&gt;175,"+4",IF(C288&gt;155,"+3",IF(C288&gt;135,"+2",IF(C288&gt;115,"+1",IF(C288&lt;50,-3,IF(C288&lt;70,-2,IF(C288&lt;90,-1,IF(C288&lt;116,"0",""))))))))))))))</f>
        <v>-3</v>
      </c>
      <c r="E293" s="44" t="str">
        <f>IF(E291&gt;0,E291*E292+F293,"")</f>
        <v/>
      </c>
      <c r="F293" s="151">
        <f>IF(E288&gt;295,"+10",IF(E288&gt;275,"+9",IF(E288&gt;255,"+8",IF(E288&gt;235,"+7",IF(E288&gt;215,"+6",IF(E288&gt;195,"+5",IF(E288&gt;175,"+4",IF(E288&gt;155,"+3",IF(E288&gt;135,"+2",IF(E288&gt;115,"+1",IF(E288&lt;50,-3,IF(E288&lt;70,-2,IF(E288&lt;90,-1,IF(E288&lt;116,"0",""))))))))))))))</f>
        <v>-3</v>
      </c>
      <c r="G293" s="44" t="str">
        <f>IF(G291&gt;0,G291*G292+H293,"")</f>
        <v/>
      </c>
      <c r="H293" s="151">
        <f>IF(G288&gt;295,"+10",IF(G288&gt;275,"+9",IF(G288&gt;255,"+8",IF(G288&gt;235,"+7",IF(G288&gt;215,"+6",IF(G288&gt;195,"+5",IF(G288&gt;175,"+4",IF(G288&gt;155,"+3",IF(G288&gt;135,"+2",IF(G288&gt;115,"+1",IF(G288&lt;50,-3,IF(G288&lt;70,-2,IF(G288&lt;90,-1,IF(G288&lt;116,"0",""))))))))))))))</f>
        <v>-3</v>
      </c>
      <c r="I293" s="44" t="str">
        <f>IF(I291&gt;0,I291*I292+J293,"")</f>
        <v/>
      </c>
      <c r="J293" s="151">
        <f>IF(I288&gt;295,"+10",IF(I288&gt;275,"+9",IF(I288&gt;255,"+8",IF(I288&gt;235,"+7",IF(I288&gt;215,"+6",IF(I288&gt;195,"+5",IF(I288&gt;175,"+4",IF(I288&gt;155,"+3",IF(I288&gt;135,"+2",IF(I288&gt;115,"+1",IF(I288&lt;50,-3,IF(I288&lt;70,-2,IF(I288&lt;90,-1,IF(I288&lt;116,"0",""))))))))))))))</f>
        <v>-3</v>
      </c>
      <c r="K293" s="44" t="str">
        <f>IF(K291&gt;0,K291*K292+L293,"")</f>
        <v/>
      </c>
      <c r="L293" s="151">
        <f>IF(K288&gt;295,"+10",IF(K288&gt;275,"+9",IF(K288&gt;255,"+8",IF(K288&gt;235,"+7",IF(K288&gt;215,"+6",IF(K288&gt;195,"+5",IF(K288&gt;175,"+4",IF(K288&gt;155,"+3",IF(K288&gt;135,"+2",IF(K288&gt;115,"+1",IF(K288&lt;50,-3,IF(K288&lt;70,-2,IF(K288&lt;90,-1,IF(K288&lt;116,"0",""))))))))))))))</f>
        <v>-3</v>
      </c>
      <c r="M293" s="44" t="str">
        <f>IF(M291&gt;0,M291*M292+N293,"")</f>
        <v/>
      </c>
      <c r="N293" s="151">
        <f>IF(M288&gt;295,"+10",IF(M288&gt;275,"+9",IF(M288&gt;255,"+8",IF(M288&gt;235,"+7",IF(M288&gt;215,"+6",IF(M288&gt;195,"+5",IF(M288&gt;175,"+4",IF(M288&gt;155,"+3",IF(M288&gt;135,"+2",IF(M288&gt;115,"+1",IF(M288&lt;50,-3,IF(M288&lt;70,-2,IF(M288&lt;90,-1,IF(M288&lt;116,"0",""))))))))))))))</f>
        <v>-3</v>
      </c>
      <c r="O293" s="44" t="str">
        <f>IF(O291&gt;0,O291*O292+P293,"")</f>
        <v/>
      </c>
      <c r="P293" s="151">
        <f>IF(O288&gt;295,"+10",IF(O288&gt;275,"+9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41516</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Freitag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+9",IF(C298&gt;255,"+8",IF(C298&gt;235,"+7",IF(C298&gt;215,"+6",IF(C298&gt;195,"+5",IF(C298&gt;175,"+4",IF(C298&gt;155,"+3",IF(C298&gt;135,"+2",IF(C298&gt;115,"+1",IF(C298&lt;50,-3,IF(C298&lt;70,-2,IF(C298&lt;90,-1,IF(C298&lt;116,"0",""))))))))))))))</f>
        <v>-3</v>
      </c>
      <c r="E303" s="44" t="str">
        <f>IF(E301&gt;0,E301*E302+F303,"")</f>
        <v/>
      </c>
      <c r="F303" s="151">
        <f>IF(E298&gt;295,"+10",IF(E298&gt;275,"+9",IF(E298&gt;255,"+8",IF(E298&gt;235,"+7",IF(E298&gt;215,"+6",IF(E298&gt;195,"+5",IF(E298&gt;175,"+4",IF(E298&gt;155,"+3",IF(E298&gt;135,"+2",IF(E298&gt;115,"+1",IF(E298&lt;50,-3,IF(E298&lt;70,-2,IF(E298&lt;90,-1,IF(E298&lt;116,"0",""))))))))))))))</f>
        <v>-3</v>
      </c>
      <c r="G303" s="44" t="str">
        <f>IF(G301&gt;0,G301*G302+H303,"")</f>
        <v/>
      </c>
      <c r="H303" s="151">
        <f>IF(G298&gt;295,"+10",IF(G298&gt;275,"+9",IF(G298&gt;255,"+8",IF(G298&gt;235,"+7",IF(G298&gt;215,"+6",IF(G298&gt;195,"+5",IF(G298&gt;175,"+4",IF(G298&gt;155,"+3",IF(G298&gt;135,"+2",IF(G298&gt;115,"+1",IF(G298&lt;50,-3,IF(G298&lt;70,-2,IF(G298&lt;90,-1,IF(G298&lt;116,"0",""))))))))))))))</f>
        <v>-3</v>
      </c>
      <c r="I303" s="44" t="str">
        <f>IF(I301&gt;0,I301*I302+J303,"")</f>
        <v/>
      </c>
      <c r="J303" s="151">
        <f>IF(I298&gt;295,"+10",IF(I298&gt;275,"+9",IF(I298&gt;255,"+8",IF(I298&gt;235,"+7",IF(I298&gt;215,"+6",IF(I298&gt;195,"+5",IF(I298&gt;175,"+4",IF(I298&gt;155,"+3",IF(I298&gt;135,"+2",IF(I298&gt;115,"+1",IF(I298&lt;50,-3,IF(I298&lt;70,-2,IF(I298&lt;90,-1,IF(I298&lt;116,"0",""))))))))))))))</f>
        <v>-3</v>
      </c>
      <c r="K303" s="44" t="str">
        <f>IF(K301&gt;0,K301*K302+L303,"")</f>
        <v/>
      </c>
      <c r="L303" s="151">
        <f>IF(K298&gt;295,"+10",IF(K298&gt;275,"+9",IF(K298&gt;255,"+8",IF(K298&gt;235,"+7",IF(K298&gt;215,"+6",IF(K298&gt;195,"+5",IF(K298&gt;175,"+4",IF(K298&gt;155,"+3",IF(K298&gt;135,"+2",IF(K298&gt;115,"+1",IF(K298&lt;50,-3,IF(K298&lt;70,-2,IF(K298&lt;90,-1,IF(K298&lt;116,"0",""))))))))))))))</f>
        <v>-3</v>
      </c>
      <c r="M303" s="44" t="str">
        <f>IF(M301&gt;0,M301*M302+N303,"")</f>
        <v/>
      </c>
      <c r="N303" s="151">
        <f>IF(M298&gt;295,"+10",IF(M298&gt;275,"+9",IF(M298&gt;255,"+8",IF(M298&gt;235,"+7",IF(M298&gt;215,"+6",IF(M298&gt;195,"+5",IF(M298&gt;175,"+4",IF(M298&gt;155,"+3",IF(M298&gt;135,"+2",IF(M298&gt;115,"+1",IF(M298&lt;50,-3,IF(M298&lt;70,-2,IF(M298&lt;90,-1,IF(M298&lt;116,"0",""))))))))))))))</f>
        <v>-3</v>
      </c>
      <c r="O303" s="44" t="str">
        <f>IF(O301&gt;0,O301*O302+P303,"")</f>
        <v/>
      </c>
      <c r="P303" s="151">
        <f>IF(O298&gt;295,"+10",IF(O298&gt;275,"+9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41517</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Samstag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+9",IF(C308&gt;255,"+8",IF(C308&gt;235,"+7",IF(C308&gt;215,"+6",IF(C308&gt;195,"+5",IF(C308&gt;175,"+4",IF(C308&gt;155,"+3",IF(C308&gt;135,"+2",IF(C308&gt;115,"+1",IF(C308&lt;50,-3,IF(C308&lt;70,-2,IF(C308&lt;90,-1,IF(C308&lt;116,"0",""))))))))))))))</f>
        <v>-3</v>
      </c>
      <c r="E313" s="44" t="str">
        <f>IF(E311&gt;0,E311*E312+F313,"")</f>
        <v/>
      </c>
      <c r="F313" s="151">
        <f>IF(E308&gt;295,"+10",IF(E308&gt;275,"+9",IF(E308&gt;255,"+8",IF(E308&gt;235,"+7",IF(E308&gt;215,"+6",IF(E308&gt;195,"+5",IF(E308&gt;175,"+4",IF(E308&gt;155,"+3",IF(E308&gt;135,"+2",IF(E308&gt;115,"+1",IF(E308&lt;50,-3,IF(E308&lt;70,-2,IF(E308&lt;90,-1,IF(E308&lt;116,"0",""))))))))))))))</f>
        <v>-3</v>
      </c>
      <c r="G313" s="44" t="str">
        <f>IF(G311&gt;0,G311*G312+H313,"")</f>
        <v/>
      </c>
      <c r="H313" s="151">
        <f>IF(G308&gt;295,"+10",IF(G308&gt;275,"+9",IF(G308&gt;255,"+8",IF(G308&gt;235,"+7",IF(G308&gt;215,"+6",IF(G308&gt;195,"+5",IF(G308&gt;175,"+4",IF(G308&gt;155,"+3",IF(G308&gt;135,"+2",IF(G308&gt;115,"+1",IF(G308&lt;50,-3,IF(G308&lt;70,-2,IF(G308&lt;90,-1,IF(G308&lt;116,"0",""))))))))))))))</f>
        <v>-3</v>
      </c>
      <c r="I313" s="44" t="str">
        <f>IF(I311&gt;0,I311*I312+J313,"")</f>
        <v/>
      </c>
      <c r="J313" s="151">
        <f>IF(I308&gt;295,"+10",IF(I308&gt;275,"+9",IF(I308&gt;255,"+8",IF(I308&gt;235,"+7",IF(I308&gt;215,"+6",IF(I308&gt;195,"+5",IF(I308&gt;175,"+4",IF(I308&gt;155,"+3",IF(I308&gt;135,"+2",IF(I308&gt;115,"+1",IF(I308&lt;50,-3,IF(I308&lt;70,-2,IF(I308&lt;90,-1,IF(I308&lt;116,"0",""))))))))))))))</f>
        <v>-3</v>
      </c>
      <c r="K313" s="44" t="str">
        <f>IF(K311&gt;0,K311*K312+L313,"")</f>
        <v/>
      </c>
      <c r="L313" s="151">
        <f>IF(K308&gt;295,"+10",IF(K308&gt;275,"+9",IF(K308&gt;255,"+8",IF(K308&gt;235,"+7",IF(K308&gt;215,"+6",IF(K308&gt;195,"+5",IF(K308&gt;175,"+4",IF(K308&gt;155,"+3",IF(K308&gt;135,"+2",IF(K308&gt;115,"+1",IF(K308&lt;50,-3,IF(K308&lt;70,-2,IF(K308&lt;90,-1,IF(K308&lt;116,"0",""))))))))))))))</f>
        <v>-3</v>
      </c>
      <c r="M313" s="44" t="str">
        <f>IF(M311&gt;0,M311*M312+N313,"")</f>
        <v/>
      </c>
      <c r="N313" s="151">
        <f>IF(M308&gt;295,"+10",IF(M308&gt;275,"+9",IF(M308&gt;255,"+8",IF(M308&gt;235,"+7",IF(M308&gt;215,"+6",IF(M308&gt;195,"+5",IF(M308&gt;175,"+4",IF(M308&gt;155,"+3",IF(M308&gt;135,"+2",IF(M308&gt;115,"+1",IF(M308&lt;50,-3,IF(M308&lt;70,-2,IF(M308&lt;90,-1,IF(M308&lt;116,"0",""))))))))))))))</f>
        <v>-3</v>
      </c>
      <c r="O313" s="44" t="str">
        <f>IF(O311&gt;0,O311*O312+P313,"")</f>
        <v/>
      </c>
      <c r="P313" s="151">
        <f>IF(O308&gt;295,"+10",IF(O308&gt;275,"+9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7" t="s">
        <v>4</v>
      </c>
      <c r="B316" s="59">
        <f>IF($B$6&gt;0,B306+1,"")</f>
        <v>41518</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Sonntag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+9",IF(C318&gt;255,"+8",IF(C318&gt;235,"+7",IF(C318&gt;215,"+6",IF(C318&gt;195,"+5",IF(C318&gt;175,"+4",IF(C318&gt;155,"+3",IF(C318&gt;135,"+2",IF(C318&gt;115,"+1",IF(C318&lt;50,-3,IF(C318&lt;70,-2,IF(C318&lt;90,-1,IF(C318&lt;116,"0",""))))))))))))))</f>
        <v>-3</v>
      </c>
      <c r="E323" s="44" t="str">
        <f>IF(E321&gt;0,E321*E322+F323,"")</f>
        <v/>
      </c>
      <c r="F323" s="151">
        <f>IF(E318&gt;295,"+10",IF(E318&gt;275,"+9",IF(E318&gt;255,"+8",IF(E318&gt;235,"+7",IF(E318&gt;215,"+6",IF(E318&gt;195,"+5",IF(E318&gt;175,"+4",IF(E318&gt;155,"+3",IF(E318&gt;135,"+2",IF(E318&gt;115,"+1",IF(E318&lt;50,-3,IF(E318&lt;70,-2,IF(E318&lt;90,-1,IF(E318&lt;116,"0",""))))))))))))))</f>
        <v>-3</v>
      </c>
      <c r="G323" s="44" t="str">
        <f>IF(G321&gt;0,G321*G322+H323,"")</f>
        <v/>
      </c>
      <c r="H323" s="151">
        <f>IF(G318&gt;295,"+10",IF(G318&gt;275,"+9",IF(G318&gt;255,"+8",IF(G318&gt;235,"+7",IF(G318&gt;215,"+6",IF(G318&gt;195,"+5",IF(G318&gt;175,"+4",IF(G318&gt;155,"+3",IF(G318&gt;135,"+2",IF(G318&gt;115,"+1",IF(G318&lt;50,-3,IF(G318&lt;70,-2,IF(G318&lt;90,-1,IF(G318&lt;116,"0",""))))))))))))))</f>
        <v>-3</v>
      </c>
      <c r="I323" s="44" t="str">
        <f>IF(I321&gt;0,I321*I322+J323,"")</f>
        <v/>
      </c>
      <c r="J323" s="151">
        <f>IF(I318&gt;295,"+10",IF(I318&gt;275,"+9",IF(I318&gt;255,"+8",IF(I318&gt;235,"+7",IF(I318&gt;215,"+6",IF(I318&gt;195,"+5",IF(I318&gt;175,"+4",IF(I318&gt;155,"+3",IF(I318&gt;135,"+2",IF(I318&gt;115,"+1",IF(I318&lt;50,-3,IF(I318&lt;70,-2,IF(I318&lt;90,-1,IF(I318&lt;116,"0",""))))))))))))))</f>
        <v>-3</v>
      </c>
      <c r="K323" s="44" t="str">
        <f>IF(K321&gt;0,K321*K322+L323,"")</f>
        <v/>
      </c>
      <c r="L323" s="151">
        <f>IF(K318&gt;295,"+10",IF(K318&gt;275,"+9",IF(K318&gt;255,"+8",IF(K318&gt;235,"+7",IF(K318&gt;215,"+6",IF(K318&gt;195,"+5",IF(K318&gt;175,"+4",IF(K318&gt;155,"+3",IF(K318&gt;135,"+2",IF(K318&gt;115,"+1",IF(K318&lt;50,-3,IF(K318&lt;70,-2,IF(K318&lt;90,-1,IF(K318&lt;116,"0",""))))))))))))))</f>
        <v>-3</v>
      </c>
      <c r="M323" s="44" t="str">
        <f>IF(M321&gt;0,M321*M322+N323,"")</f>
        <v/>
      </c>
      <c r="N323" s="151">
        <f>IF(M318&gt;295,"+10",IF(M318&gt;275,"+9",IF(M318&gt;255,"+8",IF(M318&gt;235,"+7",IF(M318&gt;215,"+6",IF(M318&gt;195,"+5",IF(M318&gt;175,"+4",IF(M318&gt;155,"+3",IF(M318&gt;135,"+2",IF(M318&gt;115,"+1",IF(M318&lt;50,-3,IF(M318&lt;70,-2,IF(M318&lt;90,-1,IF(M318&lt;116,"0",""))))))))))))))</f>
        <v>-3</v>
      </c>
      <c r="O323" s="44" t="str">
        <f>IF(O321&gt;0,O321*O322+P323,"")</f>
        <v/>
      </c>
      <c r="P323" s="151">
        <f>IF(O318&gt;295,"+10",IF(O318&gt;275,"+9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41519</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Montag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+9",IF(C328&gt;255,"+8",IF(C328&gt;235,"+7",IF(C328&gt;215,"+6",IF(C328&gt;195,"+5",IF(C328&gt;175,"+4",IF(C328&gt;155,"+3",IF(C328&gt;135,"+2",IF(C328&gt;115,"+1",IF(C328&lt;50,-3,IF(C328&lt;70,-2,IF(C328&lt;90,-1,IF(C328&lt;116,"0",""))))))))))))))</f>
        <v>-3</v>
      </c>
      <c r="E333" s="44" t="str">
        <f>IF(E331&gt;0,E331*E332+F333,"")</f>
        <v/>
      </c>
      <c r="F333" s="151">
        <f>IF(E328&gt;295,"+10",IF(E328&gt;275,"+9",IF(E328&gt;255,"+8",IF(E328&gt;235,"+7",IF(E328&gt;215,"+6",IF(E328&gt;195,"+5",IF(E328&gt;175,"+4",IF(E328&gt;155,"+3",IF(E328&gt;135,"+2",IF(E328&gt;115,"+1",IF(E328&lt;50,-3,IF(E328&lt;70,-2,IF(E328&lt;90,-1,IF(E328&lt;116,"0",""))))))))))))))</f>
        <v>-3</v>
      </c>
      <c r="G333" s="44" t="str">
        <f>IF(G331&gt;0,G331*G332+H333,"")</f>
        <v/>
      </c>
      <c r="H333" s="151">
        <f>IF(G328&gt;295,"+10",IF(G328&gt;275,"+9",IF(G328&gt;255,"+8",IF(G328&gt;235,"+7",IF(G328&gt;215,"+6",IF(G328&gt;195,"+5",IF(G328&gt;175,"+4",IF(G328&gt;155,"+3",IF(G328&gt;135,"+2",IF(G328&gt;115,"+1",IF(G328&lt;50,-3,IF(G328&lt;70,-2,IF(G328&lt;90,-1,IF(G328&lt;116,"0",""))))))))))))))</f>
        <v>-3</v>
      </c>
      <c r="I333" s="44" t="str">
        <f>IF(I331&gt;0,I331*I332+J333,"")</f>
        <v/>
      </c>
      <c r="J333" s="151">
        <f>IF(I328&gt;295,"+10",IF(I328&gt;275,"+9",IF(I328&gt;255,"+8",IF(I328&gt;235,"+7",IF(I328&gt;215,"+6",IF(I328&gt;195,"+5",IF(I328&gt;175,"+4",IF(I328&gt;155,"+3",IF(I328&gt;135,"+2",IF(I328&gt;115,"+1",IF(I328&lt;50,-3,IF(I328&lt;70,-2,IF(I328&lt;90,-1,IF(I328&lt;116,"0",""))))))))))))))</f>
        <v>-3</v>
      </c>
      <c r="K333" s="44" t="str">
        <f>IF(K331&gt;0,K331*K332+L333,"")</f>
        <v/>
      </c>
      <c r="L333" s="151">
        <f>IF(K328&gt;295,"+10",IF(K328&gt;275,"+9",IF(K328&gt;255,"+8",IF(K328&gt;235,"+7",IF(K328&gt;215,"+6",IF(K328&gt;195,"+5",IF(K328&gt;175,"+4",IF(K328&gt;155,"+3",IF(K328&gt;135,"+2",IF(K328&gt;115,"+1",IF(K328&lt;50,-3,IF(K328&lt;70,-2,IF(K328&lt;90,-1,IF(K328&lt;116,"0",""))))))))))))))</f>
        <v>-3</v>
      </c>
      <c r="M333" s="44" t="str">
        <f>IF(M331&gt;0,M331*M332+N333,"")</f>
        <v/>
      </c>
      <c r="N333" s="151">
        <f>IF(M328&gt;295,"+10",IF(M328&gt;275,"+9",IF(M328&gt;255,"+8",IF(M328&gt;235,"+7",IF(M328&gt;215,"+6",IF(M328&gt;195,"+5",IF(M328&gt;175,"+4",IF(M328&gt;155,"+3",IF(M328&gt;135,"+2",IF(M328&gt;115,"+1",IF(M328&lt;50,-3,IF(M328&lt;70,-2,IF(M328&lt;90,-1,IF(M328&lt;116,"0",""))))))))))))))</f>
        <v>-3</v>
      </c>
      <c r="O333" s="44" t="str">
        <f>IF(O331&gt;0,O331*O332+P333,"")</f>
        <v/>
      </c>
      <c r="P333" s="151">
        <f>IF(O328&gt;295,"+10",IF(O328&gt;275,"+9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7487" priority="1576" stopIfTrue="1">
      <formula>Q14&gt;="A"</formula>
    </cfRule>
  </conditionalFormatting>
  <conditionalFormatting sqref="S14 S24 S34 S44 S54 S64 S74">
    <cfRule type="expression" dxfId="7486" priority="1575"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7485" priority="1574" stopIfTrue="1" operator="greaterThanOrEqual">
      <formula>"""A"""</formula>
    </cfRule>
  </conditionalFormatting>
  <conditionalFormatting sqref="Q44 Q54 Q64 Q74 Q84 Q94 Q134 Q144 Q154 Q164 Q174 Q184 Q224 Q234 Q244 Q254 Q264 Q274 Q284 Q294 Q304 Q314 Q324">
    <cfRule type="expression" dxfId="7484" priority="1573"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7483" priority="1572" stopIfTrue="1" operator="greaterThan">
      <formula>0</formula>
    </cfRule>
  </conditionalFormatting>
  <conditionalFormatting sqref="Q13:Q14 Q24 Q34 Q114 Q124 Q204 Q214 Q103:Q104 Q193:Q194">
    <cfRule type="expression" dxfId="7482" priority="1571" stopIfTrue="1">
      <formula>Q13&gt;="A"</formula>
    </cfRule>
  </conditionalFormatting>
  <conditionalFormatting sqref="Q23:S23 Q113:S113 Q203:S203">
    <cfRule type="expression" dxfId="7481" priority="1570" stopIfTrue="1">
      <formula>$Q$22&gt;"A"</formula>
    </cfRule>
  </conditionalFormatting>
  <conditionalFormatting sqref="Q33:S33 Q123:S123 Q213:S213">
    <cfRule type="expression" dxfId="7480" priority="1569" stopIfTrue="1">
      <formula>$Q$32&gt;"A"</formula>
    </cfRule>
  </conditionalFormatting>
  <conditionalFormatting sqref="Q43:S43 Q133:S133 Q223:S223">
    <cfRule type="expression" dxfId="7479" priority="1568" stopIfTrue="1">
      <formula>$Q$42&gt;"A"</formula>
    </cfRule>
  </conditionalFormatting>
  <conditionalFormatting sqref="Q53:S53 Q143:S143 Q233:S233">
    <cfRule type="expression" dxfId="7478" priority="1567" stopIfTrue="1">
      <formula>$Q$52&gt;"A"</formula>
    </cfRule>
  </conditionalFormatting>
  <conditionalFormatting sqref="Q63:S63 Q83:S83 Q153:S153 Q173:S173 Q243:S243 Q263:S263">
    <cfRule type="expression" dxfId="7477" priority="1566" stopIfTrue="1">
      <formula>$Q$62&gt;"A"</formula>
    </cfRule>
  </conditionalFormatting>
  <conditionalFormatting sqref="Q73:S73 Q93:S93 Q163:S163 Q183:S183 Q253:S253 Q273:S273 Q283:S283 Q293:S293 Q303:S303 Q313:S313 Q323:S323">
    <cfRule type="expression" dxfId="7476" priority="1565"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7475" priority="1562" stopIfTrue="1" operator="between">
      <formula>10</formula>
      <formula>110</formula>
    </cfRule>
    <cfRule type="cellIs" dxfId="7474" priority="1563" stopIfTrue="1" operator="between">
      <formula>111</formula>
      <formula>140</formula>
    </cfRule>
    <cfRule type="cellIs" dxfId="7473" priority="1564" stopIfTrue="1" operator="between">
      <formula>141</formula>
      <formula>599</formula>
    </cfRule>
  </conditionalFormatting>
  <conditionalFormatting sqref="H11 D11 J11 L11 N11 P11 F11 D21 J21 L21 N21 P21 F21 H21">
    <cfRule type="expression" dxfId="7472" priority="1561"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7471" priority="1560"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7470" priority="1559"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7469" priority="1558"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7468" priority="1555" stopIfTrue="1">
      <formula>C8&gt;140</formula>
    </cfRule>
    <cfRule type="expression" dxfId="7467" priority="1556" stopIfTrue="1">
      <formula>C8&gt;110</formula>
    </cfRule>
    <cfRule type="expression" dxfId="7466" priority="1557" stopIfTrue="1">
      <formula>C8&gt;10</formula>
    </cfRule>
  </conditionalFormatting>
  <conditionalFormatting sqref="D13 F13 H13 J13 L13 N13 P13">
    <cfRule type="expression" dxfId="7465" priority="1554" stopIfTrue="1">
      <formula>C11&gt;0</formula>
    </cfRule>
  </conditionalFormatting>
  <conditionalFormatting sqref="R13">
    <cfRule type="expression" dxfId="7464" priority="1553" stopIfTrue="1">
      <formula>Q13&gt;="A"</formula>
    </cfRule>
  </conditionalFormatting>
  <conditionalFormatting sqref="S13">
    <cfRule type="expression" dxfId="7463" priority="1552"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7462" priority="1551" stopIfTrue="1">
      <formula>C14&gt;0</formula>
    </cfRule>
  </conditionalFormatting>
  <conditionalFormatting sqref="O14 O24 O34 O44 O54 O64 O74">
    <cfRule type="expression" dxfId="7461" priority="1550" stopIfTrue="1">
      <formula>O8&gt;0</formula>
    </cfRule>
  </conditionalFormatting>
  <conditionalFormatting sqref="P24 P34">
    <cfRule type="expression" dxfId="7460" priority="1549">
      <formula>O18&gt;0</formula>
    </cfRule>
  </conditionalFormatting>
  <conditionalFormatting sqref="P44 P64">
    <cfRule type="expression" dxfId="7459" priority="1548">
      <formula>O38&gt;0</formula>
    </cfRule>
  </conditionalFormatting>
  <conditionalFormatting sqref="P54">
    <cfRule type="expression" dxfId="7458" priority="1547">
      <formula>O48&gt;0</formula>
    </cfRule>
  </conditionalFormatting>
  <conditionalFormatting sqref="P74">
    <cfRule type="expression" dxfId="7457" priority="1546">
      <formula>O68&gt;0</formula>
    </cfRule>
  </conditionalFormatting>
  <conditionalFormatting sqref="R84 R94">
    <cfRule type="expression" dxfId="7456" priority="1545" stopIfTrue="1">
      <formula>Q84&gt;="A"</formula>
    </cfRule>
  </conditionalFormatting>
  <conditionalFormatting sqref="S84 S94">
    <cfRule type="expression" dxfId="7455" priority="1544" stopIfTrue="1">
      <formula>Q84&gt;="A"</formula>
    </cfRule>
  </conditionalFormatting>
  <conditionalFormatting sqref="D89 F89 H89 J89 L89 N89 P89 F79 H79 J79 L79 N79 P79">
    <cfRule type="expression" dxfId="7454" priority="1543" stopIfTrue="1">
      <formula>C79-100.599</formula>
    </cfRule>
  </conditionalFormatting>
  <conditionalFormatting sqref="D80 F80 H80 J80 L80 N80 P80 D90 F90 H90 J90 L90 N90 P90">
    <cfRule type="expression" dxfId="7453" priority="1542" stopIfTrue="1">
      <formula>C80&gt;="""A"""</formula>
    </cfRule>
  </conditionalFormatting>
  <conditionalFormatting sqref="F78 H78 J78 L78 N78 P78 D88 F88 H88 J88 L88 N88 P88">
    <cfRule type="expression" dxfId="7452" priority="1539" stopIfTrue="1">
      <formula>C78&gt;140</formula>
    </cfRule>
    <cfRule type="expression" dxfId="7451" priority="1540" stopIfTrue="1">
      <formula>C78&gt;110</formula>
    </cfRule>
    <cfRule type="expression" dxfId="7450" priority="1541" stopIfTrue="1">
      <formula>C78&gt;10</formula>
    </cfRule>
  </conditionalFormatting>
  <conditionalFormatting sqref="N84 D84 F84 H84 J84 L84 N94 D94 F94 H94 J94 L94">
    <cfRule type="expression" dxfId="7449" priority="1538" stopIfTrue="1">
      <formula>C84&gt;0</formula>
    </cfRule>
  </conditionalFormatting>
  <conditionalFormatting sqref="O94 O84">
    <cfRule type="expression" dxfId="7448" priority="1537" stopIfTrue="1">
      <formula>O78&gt;0</formula>
    </cfRule>
  </conditionalFormatting>
  <conditionalFormatting sqref="P84">
    <cfRule type="expression" dxfId="7447" priority="1536">
      <formula>O78&gt;0</formula>
    </cfRule>
  </conditionalFormatting>
  <conditionalFormatting sqref="P94">
    <cfRule type="expression" dxfId="7446" priority="1535">
      <formula>O88&gt;0</formula>
    </cfRule>
  </conditionalFormatting>
  <conditionalFormatting sqref="O74 O64 O54 O44 O34 O24 O14">
    <cfRule type="expression" dxfId="7445" priority="1534" stopIfTrue="1">
      <formula>O8&gt;0</formula>
    </cfRule>
  </conditionalFormatting>
  <conditionalFormatting sqref="R104 R114 R124 R134 R144 R154 R164">
    <cfRule type="expression" dxfId="7444" priority="1533" stopIfTrue="1">
      <formula>Q104&gt;="A"</formula>
    </cfRule>
  </conditionalFormatting>
  <conditionalFormatting sqref="S104 S114 S124 S134 S144 S154 S164">
    <cfRule type="expression" dxfId="7443" priority="1532"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7442" priority="1531"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7441" priority="1530"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7440" priority="1527" stopIfTrue="1">
      <formula>C98&gt;140</formula>
    </cfRule>
    <cfRule type="expression" dxfId="7439" priority="1528" stopIfTrue="1">
      <formula>C98&gt;110</formula>
    </cfRule>
    <cfRule type="expression" dxfId="7438" priority="1529" stopIfTrue="1">
      <formula>C98&gt;10</formula>
    </cfRule>
  </conditionalFormatting>
  <conditionalFormatting sqref="R103">
    <cfRule type="expression" dxfId="7437" priority="1526" stopIfTrue="1">
      <formula>Q103&gt;="A"</formula>
    </cfRule>
  </conditionalFormatting>
  <conditionalFormatting sqref="S103">
    <cfRule type="expression" dxfId="7436" priority="1525"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7435" priority="1524" stopIfTrue="1">
      <formula>C104&gt;0</formula>
    </cfRule>
  </conditionalFormatting>
  <conditionalFormatting sqref="O104 O114 O124 O134 O144 O154">
    <cfRule type="expression" dxfId="7434" priority="1523" stopIfTrue="1">
      <formula>O98&gt;0</formula>
    </cfRule>
  </conditionalFormatting>
  <conditionalFormatting sqref="P124 P114">
    <cfRule type="expression" dxfId="7433" priority="1522">
      <formula>O108&gt;0</formula>
    </cfRule>
  </conditionalFormatting>
  <conditionalFormatting sqref="P134 P154">
    <cfRule type="expression" dxfId="7432" priority="1521">
      <formula>O128&gt;0</formula>
    </cfRule>
  </conditionalFormatting>
  <conditionalFormatting sqref="P144">
    <cfRule type="expression" dxfId="7431" priority="1520">
      <formula>O138&gt;0</formula>
    </cfRule>
  </conditionalFormatting>
  <conditionalFormatting sqref="R174 R184">
    <cfRule type="expression" dxfId="7430" priority="1519" stopIfTrue="1">
      <formula>Q174&gt;="A"</formula>
    </cfRule>
  </conditionalFormatting>
  <conditionalFormatting sqref="S174 S184">
    <cfRule type="expression" dxfId="7429" priority="1518" stopIfTrue="1">
      <formula>Q174&gt;="A"</formula>
    </cfRule>
  </conditionalFormatting>
  <conditionalFormatting sqref="D179 F179 H179 J179 L179 N179 P179 F169 H169 J169 L169 N169 P169">
    <cfRule type="expression" dxfId="7428" priority="1517" stopIfTrue="1">
      <formula>C169-100.599</formula>
    </cfRule>
  </conditionalFormatting>
  <conditionalFormatting sqref="D170 F170 H170 J170 L170 N170 P170 D180 F180 H180 J180 L180 N180 P180">
    <cfRule type="expression" dxfId="7427" priority="1516" stopIfTrue="1">
      <formula>C170&gt;="""A"""</formula>
    </cfRule>
  </conditionalFormatting>
  <conditionalFormatting sqref="F168 H168 J168 L168 N168 P168 D178 F178 H178 J178 L178 N178 P178">
    <cfRule type="expression" dxfId="7426" priority="1513" stopIfTrue="1">
      <formula>C168&gt;140</formula>
    </cfRule>
    <cfRule type="expression" dxfId="7425" priority="1514" stopIfTrue="1">
      <formula>C168&gt;110</formula>
    </cfRule>
    <cfRule type="expression" dxfId="7424" priority="1515" stopIfTrue="1">
      <formula>C168&gt;10</formula>
    </cfRule>
  </conditionalFormatting>
  <conditionalFormatting sqref="N184 D184 F184 H184 J184 L184">
    <cfRule type="expression" dxfId="7423" priority="1512" stopIfTrue="1">
      <formula>C184&gt;0</formula>
    </cfRule>
  </conditionalFormatting>
  <conditionalFormatting sqref="O184">
    <cfRule type="expression" dxfId="7422" priority="1511" stopIfTrue="1">
      <formula>O178&gt;0</formula>
    </cfRule>
  </conditionalFormatting>
  <conditionalFormatting sqref="P184">
    <cfRule type="expression" dxfId="7421" priority="1510">
      <formula>O178&gt;0</formula>
    </cfRule>
  </conditionalFormatting>
  <conditionalFormatting sqref="O104 O154 O144 O134 O124 O114">
    <cfRule type="expression" dxfId="7420" priority="1509" stopIfTrue="1">
      <formula>O98&gt;0</formula>
    </cfRule>
  </conditionalFormatting>
  <conditionalFormatting sqref="R194 R204 R214 R224 R234 R244 R254">
    <cfRule type="expression" dxfId="7419" priority="1508" stopIfTrue="1">
      <formula>Q194&gt;="A"</formula>
    </cfRule>
  </conditionalFormatting>
  <conditionalFormatting sqref="S194 S204 S214 S224 S234 S244 S254">
    <cfRule type="expression" dxfId="7418" priority="1507" stopIfTrue="1">
      <formula>Q194&gt;="A"</formula>
    </cfRule>
  </conditionalFormatting>
  <conditionalFormatting sqref="P221">
    <cfRule type="expression" dxfId="7417" priority="1506"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7416" priority="1505"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7415" priority="1504"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7414" priority="1501" stopIfTrue="1">
      <formula>C188&gt;140</formula>
    </cfRule>
    <cfRule type="expression" dxfId="7413" priority="1502" stopIfTrue="1">
      <formula>C188&gt;110</formula>
    </cfRule>
    <cfRule type="expression" dxfId="7412" priority="1503" stopIfTrue="1">
      <formula>C188&gt;10</formula>
    </cfRule>
  </conditionalFormatting>
  <conditionalFormatting sqref="P223">
    <cfRule type="expression" dxfId="7411" priority="1500" stopIfTrue="1">
      <formula>O218&gt;0</formula>
    </cfRule>
  </conditionalFormatting>
  <conditionalFormatting sqref="R193">
    <cfRule type="expression" dxfId="7410" priority="1499" stopIfTrue="1">
      <formula>Q193&gt;="A"</formula>
    </cfRule>
  </conditionalFormatting>
  <conditionalFormatting sqref="S193">
    <cfRule type="expression" dxfId="7409" priority="1498"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7408" priority="1497" stopIfTrue="1">
      <formula>C194&gt;0</formula>
    </cfRule>
  </conditionalFormatting>
  <conditionalFormatting sqref="O194 O204 O214 O224 O234 O244 O254">
    <cfRule type="expression" dxfId="7407" priority="1496" stopIfTrue="1">
      <formula>O188&gt;0</formula>
    </cfRule>
  </conditionalFormatting>
  <conditionalFormatting sqref="P214 P204">
    <cfRule type="expression" dxfId="7406" priority="1495">
      <formula>O198&gt;0</formula>
    </cfRule>
  </conditionalFormatting>
  <conditionalFormatting sqref="P224 P244">
    <cfRule type="expression" dxfId="7405" priority="1494">
      <formula>O218&gt;0</formula>
    </cfRule>
  </conditionalFormatting>
  <conditionalFormatting sqref="P234">
    <cfRule type="expression" dxfId="7404" priority="1493">
      <formula>O228&gt;0</formula>
    </cfRule>
  </conditionalFormatting>
  <conditionalFormatting sqref="P254">
    <cfRule type="expression" dxfId="7403" priority="1492">
      <formula>O248&gt;0</formula>
    </cfRule>
  </conditionalFormatting>
  <conditionalFormatting sqref="R264 R274">
    <cfRule type="expression" dxfId="7402" priority="1491" stopIfTrue="1">
      <formula>Q264&gt;="A"</formula>
    </cfRule>
  </conditionalFormatting>
  <conditionalFormatting sqref="S264 S274">
    <cfRule type="expression" dxfId="7401" priority="1490" stopIfTrue="1">
      <formula>Q264&gt;="A"</formula>
    </cfRule>
  </conditionalFormatting>
  <conditionalFormatting sqref="D269 F269 H269 J269 L269 N269 P269 F259 H259 J259 L259 N259 P259">
    <cfRule type="expression" dxfId="7400" priority="1489" stopIfTrue="1">
      <formula>C259-100.599</formula>
    </cfRule>
  </conditionalFormatting>
  <conditionalFormatting sqref="D260 F260 H260 J260 L260 N260 P260 D270 F270 H270 J270 L270 N270 P270">
    <cfRule type="expression" dxfId="7399" priority="1488" stopIfTrue="1">
      <formula>C260&gt;="""A"""</formula>
    </cfRule>
  </conditionalFormatting>
  <conditionalFormatting sqref="F258 H258 J258 L258 N258 P258 D268 F268 H268 J268 L268 N268 P268">
    <cfRule type="expression" dxfId="7398" priority="1485" stopIfTrue="1">
      <formula>C258&gt;140</formula>
    </cfRule>
    <cfRule type="expression" dxfId="7397" priority="1486" stopIfTrue="1">
      <formula>C258&gt;110</formula>
    </cfRule>
    <cfRule type="expression" dxfId="7396" priority="1487" stopIfTrue="1">
      <formula>C258&gt;10</formula>
    </cfRule>
  </conditionalFormatting>
  <conditionalFormatting sqref="N264 D264 F264 H264 J264 L264 N274 D274 F274 H274 J274 L274">
    <cfRule type="expression" dxfId="7395" priority="1484" stopIfTrue="1">
      <formula>C264&gt;0</formula>
    </cfRule>
  </conditionalFormatting>
  <conditionalFormatting sqref="O274 O264">
    <cfRule type="expression" dxfId="7394" priority="1483" stopIfTrue="1">
      <formula>O258&gt;0</formula>
    </cfRule>
  </conditionalFormatting>
  <conditionalFormatting sqref="P264">
    <cfRule type="expression" dxfId="7393" priority="1482">
      <formula>O258&gt;0</formula>
    </cfRule>
  </conditionalFormatting>
  <conditionalFormatting sqref="P274">
    <cfRule type="expression" dxfId="7392" priority="1481">
      <formula>O268&gt;0</formula>
    </cfRule>
  </conditionalFormatting>
  <conditionalFormatting sqref="O254 O244 O234 O224 O214 O204 O194">
    <cfRule type="expression" dxfId="7391" priority="1480" stopIfTrue="1">
      <formula>O188&gt;0</formula>
    </cfRule>
  </conditionalFormatting>
  <conditionalFormatting sqref="R284">
    <cfRule type="expression" dxfId="7390" priority="1479" stopIfTrue="1">
      <formula>Q284&gt;="A"</formula>
    </cfRule>
  </conditionalFormatting>
  <conditionalFormatting sqref="S284">
    <cfRule type="expression" dxfId="7389" priority="1478" stopIfTrue="1">
      <formula>Q284&gt;="A"</formula>
    </cfRule>
  </conditionalFormatting>
  <conditionalFormatting sqref="D279 F279 H279 J279 L279 N279 P279">
    <cfRule type="expression" dxfId="7388" priority="1477" stopIfTrue="1">
      <formula>C279-100.599</formula>
    </cfRule>
  </conditionalFormatting>
  <conditionalFormatting sqref="D280 F280 H280 J280 L280 N280 P280">
    <cfRule type="expression" dxfId="7387" priority="1476" stopIfTrue="1">
      <formula>C280&gt;="""A"""</formula>
    </cfRule>
  </conditionalFormatting>
  <conditionalFormatting sqref="D278 F278 H278 J278 L278 N278 P278">
    <cfRule type="expression" dxfId="7386" priority="1473" stopIfTrue="1">
      <formula>C278&gt;140</formula>
    </cfRule>
    <cfRule type="expression" dxfId="7385" priority="1474" stopIfTrue="1">
      <formula>C278&gt;110</formula>
    </cfRule>
    <cfRule type="expression" dxfId="7384" priority="1475" stopIfTrue="1">
      <formula>C278&gt;10</formula>
    </cfRule>
  </conditionalFormatting>
  <conditionalFormatting sqref="N284 D284 F284 H284 J284 L284">
    <cfRule type="expression" dxfId="7383" priority="1472" stopIfTrue="1">
      <formula>C284&gt;0</formula>
    </cfRule>
  </conditionalFormatting>
  <conditionalFormatting sqref="O284">
    <cfRule type="expression" dxfId="7382" priority="1471" stopIfTrue="1">
      <formula>O278&gt;0</formula>
    </cfRule>
  </conditionalFormatting>
  <conditionalFormatting sqref="P284">
    <cfRule type="expression" dxfId="7381" priority="1470">
      <formula>O278&gt;0</formula>
    </cfRule>
  </conditionalFormatting>
  <conditionalFormatting sqref="R294">
    <cfRule type="expression" dxfId="7380" priority="1469" stopIfTrue="1">
      <formula>Q294&gt;="A"</formula>
    </cfRule>
  </conditionalFormatting>
  <conditionalFormatting sqref="S294">
    <cfRule type="expression" dxfId="7379" priority="1468" stopIfTrue="1">
      <formula>Q294&gt;="A"</formula>
    </cfRule>
  </conditionalFormatting>
  <conditionalFormatting sqref="D289 F289 H289 J289 L289 N289 P289">
    <cfRule type="expression" dxfId="7378" priority="1467" stopIfTrue="1">
      <formula>C289-100.599</formula>
    </cfRule>
  </conditionalFormatting>
  <conditionalFormatting sqref="D290 F290 H290 J290 L290 N290 P290">
    <cfRule type="expression" dxfId="7377" priority="1466" stopIfTrue="1">
      <formula>C290&gt;="""A"""</formula>
    </cfRule>
  </conditionalFormatting>
  <conditionalFormatting sqref="D288 F288 H288 J288 L288 N288 P288">
    <cfRule type="expression" dxfId="7376" priority="1463" stopIfTrue="1">
      <formula>C288&gt;140</formula>
    </cfRule>
    <cfRule type="expression" dxfId="7375" priority="1464" stopIfTrue="1">
      <formula>C288&gt;110</formula>
    </cfRule>
    <cfRule type="expression" dxfId="7374" priority="1465" stopIfTrue="1">
      <formula>C288&gt;10</formula>
    </cfRule>
  </conditionalFormatting>
  <conditionalFormatting sqref="N294 D294 F294 H294 J294 L294">
    <cfRule type="expression" dxfId="7373" priority="1462" stopIfTrue="1">
      <formula>C294&gt;0</formula>
    </cfRule>
  </conditionalFormatting>
  <conditionalFormatting sqref="O294">
    <cfRule type="expression" dxfId="7372" priority="1461" stopIfTrue="1">
      <formula>O288&gt;0</formula>
    </cfRule>
  </conditionalFormatting>
  <conditionalFormatting sqref="P294">
    <cfRule type="expression" dxfId="7371" priority="1460">
      <formula>O288&gt;0</formula>
    </cfRule>
  </conditionalFormatting>
  <conditionalFormatting sqref="R304">
    <cfRule type="expression" dxfId="7370" priority="1459" stopIfTrue="1">
      <formula>Q304&gt;="A"</formula>
    </cfRule>
  </conditionalFormatting>
  <conditionalFormatting sqref="S304">
    <cfRule type="expression" dxfId="7369" priority="1458" stopIfTrue="1">
      <formula>Q304&gt;="A"</formula>
    </cfRule>
  </conditionalFormatting>
  <conditionalFormatting sqref="D299 F299 H299 J299 L299 N299 P299">
    <cfRule type="expression" dxfId="7368" priority="1457" stopIfTrue="1">
      <formula>C299-100.599</formula>
    </cfRule>
  </conditionalFormatting>
  <conditionalFormatting sqref="D300 F300 H300 J300 L300 N300 P300">
    <cfRule type="expression" dxfId="7367" priority="1456" stopIfTrue="1">
      <formula>C300&gt;="""A"""</formula>
    </cfRule>
  </conditionalFormatting>
  <conditionalFormatting sqref="D298 F298 H298 J298 L298 N298 P298">
    <cfRule type="expression" dxfId="7366" priority="1453" stopIfTrue="1">
      <formula>C298&gt;140</formula>
    </cfRule>
    <cfRule type="expression" dxfId="7365" priority="1454" stopIfTrue="1">
      <formula>C298&gt;110</formula>
    </cfRule>
    <cfRule type="expression" dxfId="7364" priority="1455" stopIfTrue="1">
      <formula>C298&gt;10</formula>
    </cfRule>
  </conditionalFormatting>
  <conditionalFormatting sqref="N304 D304 F304 H304 J304 L304">
    <cfRule type="expression" dxfId="7363" priority="1452" stopIfTrue="1">
      <formula>C304&gt;0</formula>
    </cfRule>
  </conditionalFormatting>
  <conditionalFormatting sqref="O304">
    <cfRule type="expression" dxfId="7362" priority="1451" stopIfTrue="1">
      <formula>O298&gt;0</formula>
    </cfRule>
  </conditionalFormatting>
  <conditionalFormatting sqref="P304">
    <cfRule type="expression" dxfId="7361" priority="1450">
      <formula>O298&gt;0</formula>
    </cfRule>
  </conditionalFormatting>
  <conditionalFormatting sqref="R314">
    <cfRule type="expression" dxfId="7360" priority="1449" stopIfTrue="1">
      <formula>Q314&gt;="A"</formula>
    </cfRule>
  </conditionalFormatting>
  <conditionalFormatting sqref="S314">
    <cfRule type="expression" dxfId="7359" priority="1448" stopIfTrue="1">
      <formula>Q314&gt;="A"</formula>
    </cfRule>
  </conditionalFormatting>
  <conditionalFormatting sqref="D309 F309 H309 J309 L309 N309 P309">
    <cfRule type="expression" dxfId="7358" priority="1447" stopIfTrue="1">
      <formula>C309-100.599</formula>
    </cfRule>
  </conditionalFormatting>
  <conditionalFormatting sqref="D310 F310 H310 J310 L310 N310 P310">
    <cfRule type="expression" dxfId="7357" priority="1446" stopIfTrue="1">
      <formula>C310&gt;="""A"""</formula>
    </cfRule>
  </conditionalFormatting>
  <conditionalFormatting sqref="D308 F308 H308 J308 L308 N308 P308">
    <cfRule type="expression" dxfId="7356" priority="1443" stopIfTrue="1">
      <formula>C308&gt;140</formula>
    </cfRule>
    <cfRule type="expression" dxfId="7355" priority="1444" stopIfTrue="1">
      <formula>C308&gt;110</formula>
    </cfRule>
    <cfRule type="expression" dxfId="7354" priority="1445" stopIfTrue="1">
      <formula>C308&gt;10</formula>
    </cfRule>
  </conditionalFormatting>
  <conditionalFormatting sqref="N314 D314 F314 H314 J314 L314">
    <cfRule type="expression" dxfId="7353" priority="1442" stopIfTrue="1">
      <formula>C314&gt;0</formula>
    </cfRule>
  </conditionalFormatting>
  <conditionalFormatting sqref="O314">
    <cfRule type="expression" dxfId="7352" priority="1441" stopIfTrue="1">
      <formula>O308&gt;0</formula>
    </cfRule>
  </conditionalFormatting>
  <conditionalFormatting sqref="P314">
    <cfRule type="expression" dxfId="7351" priority="1440">
      <formula>O308&gt;0</formula>
    </cfRule>
  </conditionalFormatting>
  <conditionalFormatting sqref="R324">
    <cfRule type="expression" dxfId="7350" priority="1439" stopIfTrue="1">
      <formula>Q324&gt;="A"</formula>
    </cfRule>
  </conditionalFormatting>
  <conditionalFormatting sqref="S324">
    <cfRule type="expression" dxfId="7349" priority="1438" stopIfTrue="1">
      <formula>Q324&gt;="A"</formula>
    </cfRule>
  </conditionalFormatting>
  <conditionalFormatting sqref="D319 F319 H319 J319 L319 N319 P319">
    <cfRule type="expression" dxfId="7348" priority="1437" stopIfTrue="1">
      <formula>C319-100.599</formula>
    </cfRule>
  </conditionalFormatting>
  <conditionalFormatting sqref="D320 F320 H320 J320 L320 N320 P320">
    <cfRule type="expression" dxfId="7347" priority="1436" stopIfTrue="1">
      <formula>C320&gt;="""A"""</formula>
    </cfRule>
  </conditionalFormatting>
  <conditionalFormatting sqref="D318 F318 H318 J318 L318 N318 P318">
    <cfRule type="expression" dxfId="7346" priority="1433" stopIfTrue="1">
      <formula>C318&gt;140</formula>
    </cfRule>
    <cfRule type="expression" dxfId="7345" priority="1434" stopIfTrue="1">
      <formula>C318&gt;110</formula>
    </cfRule>
    <cfRule type="expression" dxfId="7344" priority="1435" stopIfTrue="1">
      <formula>C318&gt;10</formula>
    </cfRule>
  </conditionalFormatting>
  <conditionalFormatting sqref="N324 D324 F324 H324 J324 L324">
    <cfRule type="expression" dxfId="7343" priority="1432" stopIfTrue="1">
      <formula>C324&gt;0</formula>
    </cfRule>
  </conditionalFormatting>
  <conditionalFormatting sqref="O324">
    <cfRule type="expression" dxfId="7342" priority="1431" stopIfTrue="1">
      <formula>O318&gt;0</formula>
    </cfRule>
  </conditionalFormatting>
  <conditionalFormatting sqref="P324">
    <cfRule type="expression" dxfId="7341" priority="1430">
      <formula>O318&gt;0</formula>
    </cfRule>
  </conditionalFormatting>
  <conditionalFormatting sqref="M330 O330 G330 I330 K330">
    <cfRule type="cellIs" dxfId="7340" priority="1429" stopIfTrue="1" operator="greaterThanOrEqual">
      <formula>"""A"""</formula>
    </cfRule>
  </conditionalFormatting>
  <conditionalFormatting sqref="Q334">
    <cfRule type="expression" dxfId="7339" priority="1428" stopIfTrue="1">
      <formula>Q334&gt;="A"</formula>
    </cfRule>
  </conditionalFormatting>
  <conditionalFormatting sqref="M334 I334 K334 G334">
    <cfRule type="cellIs" dxfId="7338" priority="1427" stopIfTrue="1" operator="greaterThan">
      <formula>0</formula>
    </cfRule>
  </conditionalFormatting>
  <conditionalFormatting sqref="Q333:S333">
    <cfRule type="expression" dxfId="7337" priority="1426" stopIfTrue="1">
      <formula>$Q$72&gt;"A"</formula>
    </cfRule>
  </conditionalFormatting>
  <conditionalFormatting sqref="G328 I328 K328 M328 O328">
    <cfRule type="cellIs" dxfId="7336" priority="1423" stopIfTrue="1" operator="between">
      <formula>10</formula>
      <formula>110</formula>
    </cfRule>
    <cfRule type="cellIs" dxfId="7335" priority="1424" stopIfTrue="1" operator="between">
      <formula>111</formula>
      <formula>140</formula>
    </cfRule>
    <cfRule type="cellIs" dxfId="7334" priority="1425" stopIfTrue="1" operator="between">
      <formula>141</formula>
      <formula>599</formula>
    </cfRule>
  </conditionalFormatting>
  <conditionalFormatting sqref="G329 I329 K329 M329 O329">
    <cfRule type="cellIs" dxfId="7333" priority="1422" stopIfTrue="1" operator="between">
      <formula>-100</formula>
      <formula>599</formula>
    </cfRule>
  </conditionalFormatting>
  <conditionalFormatting sqref="R334">
    <cfRule type="expression" dxfId="7332" priority="1421" stopIfTrue="1">
      <formula>Q334&gt;="A"</formula>
    </cfRule>
  </conditionalFormatting>
  <conditionalFormatting sqref="S334">
    <cfRule type="expression" dxfId="7331" priority="1420" stopIfTrue="1">
      <formula>Q334&gt;="A"</formula>
    </cfRule>
  </conditionalFormatting>
  <conditionalFormatting sqref="F329 H329 J329 L329 N329 P329">
    <cfRule type="expression" dxfId="7330" priority="1419" stopIfTrue="1">
      <formula>E329-100.599</formula>
    </cfRule>
  </conditionalFormatting>
  <conditionalFormatting sqref="F330 H330 J330 L330 N330 P330">
    <cfRule type="expression" dxfId="7329" priority="1418" stopIfTrue="1">
      <formula>E330&gt;="""A"""</formula>
    </cfRule>
  </conditionalFormatting>
  <conditionalFormatting sqref="F328 H328 J328 L328 N328 P328">
    <cfRule type="expression" dxfId="7328" priority="1415" stopIfTrue="1">
      <formula>E328&gt;140</formula>
    </cfRule>
    <cfRule type="expression" dxfId="7327" priority="1416" stopIfTrue="1">
      <formula>E328&gt;110</formula>
    </cfRule>
    <cfRule type="expression" dxfId="7326" priority="1417" stopIfTrue="1">
      <formula>E328&gt;10</formula>
    </cfRule>
  </conditionalFormatting>
  <conditionalFormatting sqref="N334 F334 H334 J334 L334">
    <cfRule type="expression" dxfId="7325" priority="1414" stopIfTrue="1">
      <formula>E334&gt;0</formula>
    </cfRule>
  </conditionalFormatting>
  <conditionalFormatting sqref="O334">
    <cfRule type="expression" dxfId="7324" priority="1413" stopIfTrue="1">
      <formula>O328&gt;0</formula>
    </cfRule>
  </conditionalFormatting>
  <conditionalFormatting sqref="P334">
    <cfRule type="expression" dxfId="7323" priority="1412">
      <formula>O328&gt;0</formula>
    </cfRule>
  </conditionalFormatting>
  <conditionalFormatting sqref="M330 O330 C330 E330 G330 I330 K330">
    <cfRule type="cellIs" dxfId="7322" priority="1411" stopIfTrue="1" operator="greaterThanOrEqual">
      <formula>"""A"""</formula>
    </cfRule>
  </conditionalFormatting>
  <conditionalFormatting sqref="Q334">
    <cfRule type="expression" dxfId="7321" priority="1410" stopIfTrue="1">
      <formula>Q334&gt;="A"</formula>
    </cfRule>
  </conditionalFormatting>
  <conditionalFormatting sqref="M334 I334 K334 C334 E334 G334">
    <cfRule type="cellIs" dxfId="7320" priority="1409" stopIfTrue="1" operator="greaterThan">
      <formula>0</formula>
    </cfRule>
  </conditionalFormatting>
  <conditionalFormatting sqref="Q333:S333">
    <cfRule type="expression" dxfId="7319" priority="1408" stopIfTrue="1">
      <formula>$Q$72&gt;"A"</formula>
    </cfRule>
  </conditionalFormatting>
  <conditionalFormatting sqref="C328 E328 G328 I328 K328 M328 O328">
    <cfRule type="cellIs" dxfId="7318" priority="1405" stopIfTrue="1" operator="between">
      <formula>10</formula>
      <formula>110</formula>
    </cfRule>
    <cfRule type="cellIs" dxfId="7317" priority="1406" stopIfTrue="1" operator="between">
      <formula>111</formula>
      <formula>140</formula>
    </cfRule>
    <cfRule type="cellIs" dxfId="7316" priority="1407" stopIfTrue="1" operator="between">
      <formula>141</formula>
      <formula>599</formula>
    </cfRule>
  </conditionalFormatting>
  <conditionalFormatting sqref="C329 E329 G329 I329 K329 M329 O329">
    <cfRule type="cellIs" dxfId="7315" priority="1404" stopIfTrue="1" operator="between">
      <formula>-100</formula>
      <formula>599</formula>
    </cfRule>
  </conditionalFormatting>
  <conditionalFormatting sqref="R334">
    <cfRule type="expression" dxfId="7314" priority="1403" stopIfTrue="1">
      <formula>Q334&gt;="A"</formula>
    </cfRule>
  </conditionalFormatting>
  <conditionalFormatting sqref="S334">
    <cfRule type="expression" dxfId="7313" priority="1402" stopIfTrue="1">
      <formula>Q334&gt;="A"</formula>
    </cfRule>
  </conditionalFormatting>
  <conditionalFormatting sqref="D329 F329 H329 J329 L329 N329 P329">
    <cfRule type="expression" dxfId="7312" priority="1401" stopIfTrue="1">
      <formula>C329-100.599</formula>
    </cfRule>
  </conditionalFormatting>
  <conditionalFormatting sqref="D330 F330 H330 J330 L330 N330 P330">
    <cfRule type="expression" dxfId="7311" priority="1400" stopIfTrue="1">
      <formula>C330&gt;="""A"""</formula>
    </cfRule>
  </conditionalFormatting>
  <conditionalFormatting sqref="D328 F328 H328 J328 L328 N328 P328">
    <cfRule type="expression" dxfId="7310" priority="1397" stopIfTrue="1">
      <formula>C328&gt;140</formula>
    </cfRule>
    <cfRule type="expression" dxfId="7309" priority="1398" stopIfTrue="1">
      <formula>C328&gt;110</formula>
    </cfRule>
    <cfRule type="expression" dxfId="7308" priority="1399" stopIfTrue="1">
      <formula>C328&gt;10</formula>
    </cfRule>
  </conditionalFormatting>
  <conditionalFormatting sqref="N334 D334 F334 H334 J334 L334">
    <cfRule type="expression" dxfId="7307" priority="1396" stopIfTrue="1">
      <formula>C334&gt;0</formula>
    </cfRule>
  </conditionalFormatting>
  <conditionalFormatting sqref="O334">
    <cfRule type="expression" dxfId="7306" priority="1395" stopIfTrue="1">
      <formula>O328&gt;0</formula>
    </cfRule>
  </conditionalFormatting>
  <conditionalFormatting sqref="P334">
    <cfRule type="expression" dxfId="7305" priority="1394">
      <formula>O328&gt;0</formula>
    </cfRule>
  </conditionalFormatting>
  <conditionalFormatting sqref="P14">
    <cfRule type="expression" dxfId="7304" priority="1393">
      <formula>O8&gt;0</formula>
    </cfRule>
  </conditionalFormatting>
  <conditionalFormatting sqref="D80 F80 H80 J80 L80 N80 P80">
    <cfRule type="expression" dxfId="7303" priority="1392" stopIfTrue="1">
      <formula>C80&gt;="""A"""</formula>
    </cfRule>
  </conditionalFormatting>
  <conditionalFormatting sqref="D90 F90 H90 J90 L90 N90 P90">
    <cfRule type="expression" dxfId="7302" priority="1391" stopIfTrue="1">
      <formula>C90&gt;="""A"""</formula>
    </cfRule>
  </conditionalFormatting>
  <conditionalFormatting sqref="D100 F100 H100 J100 L100 N100 P100">
    <cfRule type="expression" dxfId="7301" priority="1390" stopIfTrue="1">
      <formula>C100&gt;="""A"""</formula>
    </cfRule>
  </conditionalFormatting>
  <conditionalFormatting sqref="D110 F110 H110 J110 L110 N110 P110">
    <cfRule type="expression" dxfId="7300" priority="1389" stopIfTrue="1">
      <formula>C110&gt;="""A"""</formula>
    </cfRule>
  </conditionalFormatting>
  <conditionalFormatting sqref="D120 F120 H120 J120 L120 N120 P120">
    <cfRule type="expression" dxfId="7299" priority="1388" stopIfTrue="1">
      <formula>C120&gt;="""A"""</formula>
    </cfRule>
  </conditionalFormatting>
  <conditionalFormatting sqref="D130 F130 H130 J130 L130 N130 P130">
    <cfRule type="expression" dxfId="7298" priority="1387" stopIfTrue="1">
      <formula>C130&gt;="""A"""</formula>
    </cfRule>
  </conditionalFormatting>
  <conditionalFormatting sqref="D140 F140 H140 J140 L140 N140 P140">
    <cfRule type="expression" dxfId="7297" priority="1386" stopIfTrue="1">
      <formula>C140&gt;="""A"""</formula>
    </cfRule>
  </conditionalFormatting>
  <conditionalFormatting sqref="D150 F150 H150 J150 L150 N150 P150">
    <cfRule type="expression" dxfId="7296" priority="1385" stopIfTrue="1">
      <formula>C150&gt;="""A"""</formula>
    </cfRule>
  </conditionalFormatting>
  <conditionalFormatting sqref="D160 F160 H160 J160 L160 N160 P160">
    <cfRule type="expression" dxfId="7295" priority="1384" stopIfTrue="1">
      <formula>C160&gt;="""A"""</formula>
    </cfRule>
  </conditionalFormatting>
  <conditionalFormatting sqref="D170 F170 H170 J170 L170 N170 P170">
    <cfRule type="expression" dxfId="7294" priority="1383" stopIfTrue="1">
      <formula>C170&gt;="""A"""</formula>
    </cfRule>
  </conditionalFormatting>
  <conditionalFormatting sqref="D180 F180 H180 J180 L180 N180 P180">
    <cfRule type="expression" dxfId="7293" priority="1382" stopIfTrue="1">
      <formula>C180&gt;="""A"""</formula>
    </cfRule>
  </conditionalFormatting>
  <conditionalFormatting sqref="D190 F190 H190 J190 L190 N190 P190">
    <cfRule type="expression" dxfId="7292" priority="1381" stopIfTrue="1">
      <formula>C190&gt;="""A"""</formula>
    </cfRule>
  </conditionalFormatting>
  <conditionalFormatting sqref="D200 F200 H200 J200 L200 N200 P200">
    <cfRule type="expression" dxfId="7291" priority="1380" stopIfTrue="1">
      <formula>C200&gt;="""A"""</formula>
    </cfRule>
  </conditionalFormatting>
  <conditionalFormatting sqref="D210 F210 H210 J210 L210 N210 P210">
    <cfRule type="expression" dxfId="7290" priority="1379" stopIfTrue="1">
      <formula>C210&gt;="""A"""</formula>
    </cfRule>
  </conditionalFormatting>
  <conditionalFormatting sqref="D220 F220 H220 J220 L220 N220 P220">
    <cfRule type="expression" dxfId="7289" priority="1378" stopIfTrue="1">
      <formula>C220&gt;="""A"""</formula>
    </cfRule>
  </conditionalFormatting>
  <conditionalFormatting sqref="D230 F230 H230 J230 L230 N230 P230">
    <cfRule type="expression" dxfId="7288" priority="1377" stopIfTrue="1">
      <formula>C230&gt;="""A"""</formula>
    </cfRule>
  </conditionalFormatting>
  <conditionalFormatting sqref="D240 F240 H240 J240 L240 N240 P240">
    <cfRule type="expression" dxfId="7287" priority="1376" stopIfTrue="1">
      <formula>C240&gt;="""A"""</formula>
    </cfRule>
  </conditionalFormatting>
  <conditionalFormatting sqref="D250 F250 H250 J250 L250 N250 P250">
    <cfRule type="expression" dxfId="7286" priority="1375" stopIfTrue="1">
      <formula>C250&gt;="""A"""</formula>
    </cfRule>
  </conditionalFormatting>
  <conditionalFormatting sqref="D260 F260 H260 J260 L260 N260 P260">
    <cfRule type="expression" dxfId="7285" priority="1374" stopIfTrue="1">
      <formula>C260&gt;="""A"""</formula>
    </cfRule>
  </conditionalFormatting>
  <conditionalFormatting sqref="D270 F270 H270 J270 L270 N270 P270">
    <cfRule type="expression" dxfId="7284" priority="1373" stopIfTrue="1">
      <formula>C270&gt;="""A"""</formula>
    </cfRule>
  </conditionalFormatting>
  <conditionalFormatting sqref="D280 F280 H280 J280 L280 N280 P280">
    <cfRule type="expression" dxfId="7283" priority="1372" stopIfTrue="1">
      <formula>C280&gt;="""A"""</formula>
    </cfRule>
  </conditionalFormatting>
  <conditionalFormatting sqref="D290 F290 H290 J290 L290 N290 P290">
    <cfRule type="expression" dxfId="7282" priority="1371" stopIfTrue="1">
      <formula>C290&gt;="""A"""</formula>
    </cfRule>
  </conditionalFormatting>
  <conditionalFormatting sqref="D300 F300 H300 J300 L300 N300 P300">
    <cfRule type="expression" dxfId="7281" priority="1370" stopIfTrue="1">
      <formula>C300&gt;="""A"""</formula>
    </cfRule>
  </conditionalFormatting>
  <conditionalFormatting sqref="D310 F310 H310 J310 L310 N310 P310">
    <cfRule type="expression" dxfId="7280" priority="1369" stopIfTrue="1">
      <formula>C310&gt;="""A"""</formula>
    </cfRule>
  </conditionalFormatting>
  <conditionalFormatting sqref="D320 F320 H320 J320 L320 N320 P320">
    <cfRule type="expression" dxfId="7279" priority="1368" stopIfTrue="1">
      <formula>C320&gt;="""A"""</formula>
    </cfRule>
  </conditionalFormatting>
  <conditionalFormatting sqref="C330 E330 I330 K330 M330 O330 G330">
    <cfRule type="cellIs" dxfId="7278" priority="1367" stopIfTrue="1" operator="greaterThanOrEqual">
      <formula>"""A"""</formula>
    </cfRule>
  </conditionalFormatting>
  <conditionalFormatting sqref="D330 F330 H330 J330 L330 N330 P330">
    <cfRule type="expression" dxfId="7277" priority="1366" stopIfTrue="1">
      <formula>C330&gt;="""A"""</formula>
    </cfRule>
  </conditionalFormatting>
  <conditionalFormatting sqref="Q23">
    <cfRule type="expression" dxfId="7276" priority="1365" stopIfTrue="1">
      <formula>Q23&gt;="A"</formula>
    </cfRule>
  </conditionalFormatting>
  <conditionalFormatting sqref="R23">
    <cfRule type="expression" dxfId="7275" priority="1364" stopIfTrue="1">
      <formula>Q23&gt;="A"</formula>
    </cfRule>
  </conditionalFormatting>
  <conditionalFormatting sqref="S23">
    <cfRule type="expression" dxfId="7274" priority="1363" stopIfTrue="1">
      <formula>Q23&gt;="A"</formula>
    </cfRule>
  </conditionalFormatting>
  <conditionalFormatting sqref="Q33">
    <cfRule type="expression" dxfId="7273" priority="1362" stopIfTrue="1">
      <formula>Q33&gt;="A"</formula>
    </cfRule>
  </conditionalFormatting>
  <conditionalFormatting sqref="R33">
    <cfRule type="expression" dxfId="7272" priority="1361" stopIfTrue="1">
      <formula>Q33&gt;="A"</formula>
    </cfRule>
  </conditionalFormatting>
  <conditionalFormatting sqref="S33">
    <cfRule type="expression" dxfId="7271" priority="1360" stopIfTrue="1">
      <formula>Q33&gt;="A"</formula>
    </cfRule>
  </conditionalFormatting>
  <conditionalFormatting sqref="Q43">
    <cfRule type="expression" dxfId="7270" priority="1359" stopIfTrue="1">
      <formula>Q43&gt;="A"</formula>
    </cfRule>
  </conditionalFormatting>
  <conditionalFormatting sqref="R43">
    <cfRule type="expression" dxfId="7269" priority="1358" stopIfTrue="1">
      <formula>Q43&gt;="A"</formula>
    </cfRule>
  </conditionalFormatting>
  <conditionalFormatting sqref="S43">
    <cfRule type="expression" dxfId="7268" priority="1357" stopIfTrue="1">
      <formula>Q43&gt;="A"</formula>
    </cfRule>
  </conditionalFormatting>
  <conditionalFormatting sqref="Q53">
    <cfRule type="expression" dxfId="7267" priority="1356" stopIfTrue="1">
      <formula>Q53&gt;="A"</formula>
    </cfRule>
  </conditionalFormatting>
  <conditionalFormatting sqref="R53">
    <cfRule type="expression" dxfId="7266" priority="1355" stopIfTrue="1">
      <formula>Q53&gt;="A"</formula>
    </cfRule>
  </conditionalFormatting>
  <conditionalFormatting sqref="S53">
    <cfRule type="expression" dxfId="7265" priority="1354" stopIfTrue="1">
      <formula>Q53&gt;="A"</formula>
    </cfRule>
  </conditionalFormatting>
  <conditionalFormatting sqref="Q63">
    <cfRule type="expression" dxfId="7264" priority="1353" stopIfTrue="1">
      <formula>Q63&gt;="A"</formula>
    </cfRule>
  </conditionalFormatting>
  <conditionalFormatting sqref="R63">
    <cfRule type="expression" dxfId="7263" priority="1352" stopIfTrue="1">
      <formula>Q63&gt;="A"</formula>
    </cfRule>
  </conditionalFormatting>
  <conditionalFormatting sqref="S63">
    <cfRule type="expression" dxfId="7262" priority="1351" stopIfTrue="1">
      <formula>Q63&gt;="A"</formula>
    </cfRule>
  </conditionalFormatting>
  <conditionalFormatting sqref="Q73">
    <cfRule type="expression" dxfId="7261" priority="1350" stopIfTrue="1">
      <formula>Q73&gt;="A"</formula>
    </cfRule>
  </conditionalFormatting>
  <conditionalFormatting sqref="R73">
    <cfRule type="expression" dxfId="7260" priority="1349" stopIfTrue="1">
      <formula>Q73&gt;="A"</formula>
    </cfRule>
  </conditionalFormatting>
  <conditionalFormatting sqref="S73">
    <cfRule type="expression" dxfId="7259" priority="1348" stopIfTrue="1">
      <formula>Q73&gt;="A"</formula>
    </cfRule>
  </conditionalFormatting>
  <conditionalFormatting sqref="Q83">
    <cfRule type="expression" dxfId="7258" priority="1347" stopIfTrue="1">
      <formula>Q83&gt;="A"</formula>
    </cfRule>
  </conditionalFormatting>
  <conditionalFormatting sqref="R83">
    <cfRule type="expression" dxfId="7257" priority="1346" stopIfTrue="1">
      <formula>Q83&gt;="A"</formula>
    </cfRule>
  </conditionalFormatting>
  <conditionalFormatting sqref="S83">
    <cfRule type="expression" dxfId="7256" priority="1345" stopIfTrue="1">
      <formula>Q83&gt;="A"</formula>
    </cfRule>
  </conditionalFormatting>
  <conditionalFormatting sqref="Q93">
    <cfRule type="expression" dxfId="7255" priority="1344" stopIfTrue="1">
      <formula>Q93&gt;="A"</formula>
    </cfRule>
  </conditionalFormatting>
  <conditionalFormatting sqref="R93">
    <cfRule type="expression" dxfId="7254" priority="1343" stopIfTrue="1">
      <formula>Q93&gt;="A"</formula>
    </cfRule>
  </conditionalFormatting>
  <conditionalFormatting sqref="S93">
    <cfRule type="expression" dxfId="7253" priority="1342" stopIfTrue="1">
      <formula>Q93&gt;="A"</formula>
    </cfRule>
  </conditionalFormatting>
  <conditionalFormatting sqref="R103">
    <cfRule type="expression" dxfId="7252" priority="1341" stopIfTrue="1">
      <formula>Q103&gt;="A"</formula>
    </cfRule>
  </conditionalFormatting>
  <conditionalFormatting sqref="S103">
    <cfRule type="expression" dxfId="7251" priority="1340" stopIfTrue="1">
      <formula>Q103&gt;="A"</formula>
    </cfRule>
  </conditionalFormatting>
  <conditionalFormatting sqref="Q113">
    <cfRule type="expression" dxfId="7250" priority="1339" stopIfTrue="1">
      <formula>Q113&gt;="A"</formula>
    </cfRule>
  </conditionalFormatting>
  <conditionalFormatting sqref="R113">
    <cfRule type="expression" dxfId="7249" priority="1338" stopIfTrue="1">
      <formula>Q113&gt;="A"</formula>
    </cfRule>
  </conditionalFormatting>
  <conditionalFormatting sqref="S113">
    <cfRule type="expression" dxfId="7248" priority="1337" stopIfTrue="1">
      <formula>Q113&gt;="A"</formula>
    </cfRule>
  </conditionalFormatting>
  <conditionalFormatting sqref="Q123">
    <cfRule type="expression" dxfId="7247" priority="1336" stopIfTrue="1">
      <formula>Q123&gt;="A"</formula>
    </cfRule>
  </conditionalFormatting>
  <conditionalFormatting sqref="R123">
    <cfRule type="expression" dxfId="7246" priority="1335" stopIfTrue="1">
      <formula>Q123&gt;="A"</formula>
    </cfRule>
  </conditionalFormatting>
  <conditionalFormatting sqref="S123">
    <cfRule type="expression" dxfId="7245" priority="1334" stopIfTrue="1">
      <formula>Q123&gt;="A"</formula>
    </cfRule>
  </conditionalFormatting>
  <conditionalFormatting sqref="Q133">
    <cfRule type="expression" dxfId="7244" priority="1333" stopIfTrue="1">
      <formula>Q133&gt;="A"</formula>
    </cfRule>
  </conditionalFormatting>
  <conditionalFormatting sqref="R133">
    <cfRule type="expression" dxfId="7243" priority="1332" stopIfTrue="1">
      <formula>Q133&gt;="A"</formula>
    </cfRule>
  </conditionalFormatting>
  <conditionalFormatting sqref="S133">
    <cfRule type="expression" dxfId="7242" priority="1331" stopIfTrue="1">
      <formula>Q133&gt;="A"</formula>
    </cfRule>
  </conditionalFormatting>
  <conditionalFormatting sqref="Q143">
    <cfRule type="expression" dxfId="7241" priority="1330" stopIfTrue="1">
      <formula>Q143&gt;="A"</formula>
    </cfRule>
  </conditionalFormatting>
  <conditionalFormatting sqref="R143">
    <cfRule type="expression" dxfId="7240" priority="1329" stopIfTrue="1">
      <formula>Q143&gt;="A"</formula>
    </cfRule>
  </conditionalFormatting>
  <conditionalFormatting sqref="S143">
    <cfRule type="expression" dxfId="7239" priority="1328" stopIfTrue="1">
      <formula>Q143&gt;="A"</formula>
    </cfRule>
  </conditionalFormatting>
  <conditionalFormatting sqref="Q153">
    <cfRule type="expression" dxfId="7238" priority="1327" stopIfTrue="1">
      <formula>Q153&gt;="A"</formula>
    </cfRule>
  </conditionalFormatting>
  <conditionalFormatting sqref="R153">
    <cfRule type="expression" dxfId="7237" priority="1326" stopIfTrue="1">
      <formula>Q153&gt;="A"</formula>
    </cfRule>
  </conditionalFormatting>
  <conditionalFormatting sqref="S153">
    <cfRule type="expression" dxfId="7236" priority="1325" stopIfTrue="1">
      <formula>Q153&gt;="A"</formula>
    </cfRule>
  </conditionalFormatting>
  <conditionalFormatting sqref="Q163">
    <cfRule type="expression" dxfId="7235" priority="1324" stopIfTrue="1">
      <formula>Q163&gt;="A"</formula>
    </cfRule>
  </conditionalFormatting>
  <conditionalFormatting sqref="R163">
    <cfRule type="expression" dxfId="7234" priority="1323" stopIfTrue="1">
      <formula>Q163&gt;="A"</formula>
    </cfRule>
  </conditionalFormatting>
  <conditionalFormatting sqref="S163">
    <cfRule type="expression" dxfId="7233" priority="1322" stopIfTrue="1">
      <formula>Q163&gt;="A"</formula>
    </cfRule>
  </conditionalFormatting>
  <conditionalFormatting sqref="Q173">
    <cfRule type="expression" dxfId="7232" priority="1321" stopIfTrue="1">
      <formula>Q173&gt;="A"</formula>
    </cfRule>
  </conditionalFormatting>
  <conditionalFormatting sqref="R173">
    <cfRule type="expression" dxfId="7231" priority="1320" stopIfTrue="1">
      <formula>Q173&gt;="A"</formula>
    </cfRule>
  </conditionalFormatting>
  <conditionalFormatting sqref="S173">
    <cfRule type="expression" dxfId="7230" priority="1319" stopIfTrue="1">
      <formula>Q173&gt;="A"</formula>
    </cfRule>
  </conditionalFormatting>
  <conditionalFormatting sqref="Q183">
    <cfRule type="expression" dxfId="7229" priority="1318" stopIfTrue="1">
      <formula>Q183&gt;="A"</formula>
    </cfRule>
  </conditionalFormatting>
  <conditionalFormatting sqref="R183">
    <cfRule type="expression" dxfId="7228" priority="1317" stopIfTrue="1">
      <formula>Q183&gt;="A"</formula>
    </cfRule>
  </conditionalFormatting>
  <conditionalFormatting sqref="S183">
    <cfRule type="expression" dxfId="7227" priority="1316" stopIfTrue="1">
      <formula>Q183&gt;="A"</formula>
    </cfRule>
  </conditionalFormatting>
  <conditionalFormatting sqref="R193">
    <cfRule type="expression" dxfId="7226" priority="1315" stopIfTrue="1">
      <formula>Q193&gt;="A"</formula>
    </cfRule>
  </conditionalFormatting>
  <conditionalFormatting sqref="S193">
    <cfRule type="expression" dxfId="7225" priority="1314" stopIfTrue="1">
      <formula>Q193&gt;="A"</formula>
    </cfRule>
  </conditionalFormatting>
  <conditionalFormatting sqref="Q203">
    <cfRule type="expression" dxfId="7224" priority="1313" stopIfTrue="1">
      <formula>Q203&gt;="A"</formula>
    </cfRule>
  </conditionalFormatting>
  <conditionalFormatting sqref="R203">
    <cfRule type="expression" dxfId="7223" priority="1312" stopIfTrue="1">
      <formula>Q203&gt;="A"</formula>
    </cfRule>
  </conditionalFormatting>
  <conditionalFormatting sqref="S203">
    <cfRule type="expression" dxfId="7222" priority="1311" stopIfTrue="1">
      <formula>Q203&gt;="A"</formula>
    </cfRule>
  </conditionalFormatting>
  <conditionalFormatting sqref="Q213">
    <cfRule type="expression" dxfId="7221" priority="1310" stopIfTrue="1">
      <formula>Q213&gt;="A"</formula>
    </cfRule>
  </conditionalFormatting>
  <conditionalFormatting sqref="R213">
    <cfRule type="expression" dxfId="7220" priority="1309" stopIfTrue="1">
      <formula>Q213&gt;="A"</formula>
    </cfRule>
  </conditionalFormatting>
  <conditionalFormatting sqref="S213">
    <cfRule type="expression" dxfId="7219" priority="1308" stopIfTrue="1">
      <formula>Q213&gt;="A"</formula>
    </cfRule>
  </conditionalFormatting>
  <conditionalFormatting sqref="Q223">
    <cfRule type="expression" dxfId="7218" priority="1307" stopIfTrue="1">
      <formula>Q223&gt;="A"</formula>
    </cfRule>
  </conditionalFormatting>
  <conditionalFormatting sqref="R223">
    <cfRule type="expression" dxfId="7217" priority="1306" stopIfTrue="1">
      <formula>Q223&gt;="A"</formula>
    </cfRule>
  </conditionalFormatting>
  <conditionalFormatting sqref="S223">
    <cfRule type="expression" dxfId="7216" priority="1305" stopIfTrue="1">
      <formula>Q223&gt;="A"</formula>
    </cfRule>
  </conditionalFormatting>
  <conditionalFormatting sqref="Q233">
    <cfRule type="expression" dxfId="7215" priority="1304" stopIfTrue="1">
      <formula>Q233&gt;="A"</formula>
    </cfRule>
  </conditionalFormatting>
  <conditionalFormatting sqref="R233">
    <cfRule type="expression" dxfId="7214" priority="1303" stopIfTrue="1">
      <formula>Q233&gt;="A"</formula>
    </cfRule>
  </conditionalFormatting>
  <conditionalFormatting sqref="S233">
    <cfRule type="expression" dxfId="7213" priority="1302" stopIfTrue="1">
      <formula>Q233&gt;="A"</formula>
    </cfRule>
  </conditionalFormatting>
  <conditionalFormatting sqref="Q243">
    <cfRule type="expression" dxfId="7212" priority="1301" stopIfTrue="1">
      <formula>Q243&gt;="A"</formula>
    </cfRule>
  </conditionalFormatting>
  <conditionalFormatting sqref="R243">
    <cfRule type="expression" dxfId="7211" priority="1300" stopIfTrue="1">
      <formula>Q243&gt;="A"</formula>
    </cfRule>
  </conditionalFormatting>
  <conditionalFormatting sqref="S243">
    <cfRule type="expression" dxfId="7210" priority="1299" stopIfTrue="1">
      <formula>Q243&gt;="A"</formula>
    </cfRule>
  </conditionalFormatting>
  <conditionalFormatting sqref="Q253">
    <cfRule type="expression" dxfId="7209" priority="1298" stopIfTrue="1">
      <formula>Q253&gt;="A"</formula>
    </cfRule>
  </conditionalFormatting>
  <conditionalFormatting sqref="R253">
    <cfRule type="expression" dxfId="7208" priority="1297" stopIfTrue="1">
      <formula>Q253&gt;="A"</formula>
    </cfRule>
  </conditionalFormatting>
  <conditionalFormatting sqref="S253">
    <cfRule type="expression" dxfId="7207" priority="1296" stopIfTrue="1">
      <formula>Q253&gt;="A"</formula>
    </cfRule>
  </conditionalFormatting>
  <conditionalFormatting sqref="Q263">
    <cfRule type="expression" dxfId="7206" priority="1295" stopIfTrue="1">
      <formula>Q263&gt;="A"</formula>
    </cfRule>
  </conditionalFormatting>
  <conditionalFormatting sqref="R263">
    <cfRule type="expression" dxfId="7205" priority="1294" stopIfTrue="1">
      <formula>Q263&gt;="A"</formula>
    </cfRule>
  </conditionalFormatting>
  <conditionalFormatting sqref="S263">
    <cfRule type="expression" dxfId="7204" priority="1293" stopIfTrue="1">
      <formula>Q263&gt;="A"</formula>
    </cfRule>
  </conditionalFormatting>
  <conditionalFormatting sqref="Q273">
    <cfRule type="expression" dxfId="7203" priority="1292" stopIfTrue="1">
      <formula>Q273&gt;="A"</formula>
    </cfRule>
  </conditionalFormatting>
  <conditionalFormatting sqref="R273">
    <cfRule type="expression" dxfId="7202" priority="1291" stopIfTrue="1">
      <formula>Q273&gt;="A"</formula>
    </cfRule>
  </conditionalFormatting>
  <conditionalFormatting sqref="S273">
    <cfRule type="expression" dxfId="7201" priority="1290" stopIfTrue="1">
      <formula>Q273&gt;="A"</formula>
    </cfRule>
  </conditionalFormatting>
  <conditionalFormatting sqref="Q283">
    <cfRule type="expression" dxfId="7200" priority="1289" stopIfTrue="1">
      <formula>Q283&gt;="A"</formula>
    </cfRule>
  </conditionalFormatting>
  <conditionalFormatting sqref="R283">
    <cfRule type="expression" dxfId="7199" priority="1288" stopIfTrue="1">
      <formula>Q283&gt;="A"</formula>
    </cfRule>
  </conditionalFormatting>
  <conditionalFormatting sqref="S283">
    <cfRule type="expression" dxfId="7198" priority="1287" stopIfTrue="1">
      <formula>Q283&gt;="A"</formula>
    </cfRule>
  </conditionalFormatting>
  <conditionalFormatting sqref="Q293">
    <cfRule type="expression" dxfId="7197" priority="1286" stopIfTrue="1">
      <formula>Q293&gt;="A"</formula>
    </cfRule>
  </conditionalFormatting>
  <conditionalFormatting sqref="R293">
    <cfRule type="expression" dxfId="7196" priority="1285" stopIfTrue="1">
      <formula>Q293&gt;="A"</formula>
    </cfRule>
  </conditionalFormatting>
  <conditionalFormatting sqref="S293">
    <cfRule type="expression" dxfId="7195" priority="1284" stopIfTrue="1">
      <formula>Q293&gt;="A"</formula>
    </cfRule>
  </conditionalFormatting>
  <conditionalFormatting sqref="Q303">
    <cfRule type="expression" dxfId="7194" priority="1283" stopIfTrue="1">
      <formula>Q303&gt;="A"</formula>
    </cfRule>
  </conditionalFormatting>
  <conditionalFormatting sqref="R303">
    <cfRule type="expression" dxfId="7193" priority="1282" stopIfTrue="1">
      <formula>Q303&gt;="A"</formula>
    </cfRule>
  </conditionalFormatting>
  <conditionalFormatting sqref="S303">
    <cfRule type="expression" dxfId="7192" priority="1281" stopIfTrue="1">
      <formula>Q303&gt;="A"</formula>
    </cfRule>
  </conditionalFormatting>
  <conditionalFormatting sqref="Q313">
    <cfRule type="expression" dxfId="7191" priority="1280" stopIfTrue="1">
      <formula>Q313&gt;="A"</formula>
    </cfRule>
  </conditionalFormatting>
  <conditionalFormatting sqref="R313">
    <cfRule type="expression" dxfId="7190" priority="1279" stopIfTrue="1">
      <formula>Q313&gt;="A"</formula>
    </cfRule>
  </conditionalFormatting>
  <conditionalFormatting sqref="S313">
    <cfRule type="expression" dxfId="7189" priority="1278" stopIfTrue="1">
      <formula>Q313&gt;="A"</formula>
    </cfRule>
  </conditionalFormatting>
  <conditionalFormatting sqref="Q323">
    <cfRule type="expression" dxfId="7188" priority="1277" stopIfTrue="1">
      <formula>Q323&gt;="A"</formula>
    </cfRule>
  </conditionalFormatting>
  <conditionalFormatting sqref="R323">
    <cfRule type="expression" dxfId="7187" priority="1276" stopIfTrue="1">
      <formula>Q323&gt;="A"</formula>
    </cfRule>
  </conditionalFormatting>
  <conditionalFormatting sqref="S323">
    <cfRule type="expression" dxfId="7186" priority="1275" stopIfTrue="1">
      <formula>Q323&gt;="A"</formula>
    </cfRule>
  </conditionalFormatting>
  <conditionalFormatting sqref="Q333">
    <cfRule type="expression" dxfId="7185" priority="1274" stopIfTrue="1">
      <formula>Q333&gt;="A"</formula>
    </cfRule>
  </conditionalFormatting>
  <conditionalFormatting sqref="R333">
    <cfRule type="expression" dxfId="7184" priority="1273" stopIfTrue="1">
      <formula>Q333&gt;="A"</formula>
    </cfRule>
  </conditionalFormatting>
  <conditionalFormatting sqref="S333">
    <cfRule type="expression" dxfId="7183" priority="1272" stopIfTrue="1">
      <formula>Q333&gt;="A"</formula>
    </cfRule>
  </conditionalFormatting>
  <conditionalFormatting sqref="D168">
    <cfRule type="expression" dxfId="7182" priority="1269" stopIfTrue="1">
      <formula>C168&gt;140</formula>
    </cfRule>
    <cfRule type="expression" dxfId="7181" priority="1270" stopIfTrue="1">
      <formula>C168&gt;110</formula>
    </cfRule>
    <cfRule type="expression" dxfId="7180" priority="1271" stopIfTrue="1">
      <formula>C168&gt;10</formula>
    </cfRule>
  </conditionalFormatting>
  <conditionalFormatting sqref="D169">
    <cfRule type="expression" dxfId="7179" priority="1268" stopIfTrue="1">
      <formula>C169-100.599</formula>
    </cfRule>
  </conditionalFormatting>
  <conditionalFormatting sqref="D238">
    <cfRule type="expression" dxfId="7178" priority="1265" stopIfTrue="1">
      <formula>C238&gt;140</formula>
    </cfRule>
    <cfRule type="expression" dxfId="7177" priority="1266" stopIfTrue="1">
      <formula>C238&gt;110</formula>
    </cfRule>
    <cfRule type="expression" dxfId="7176" priority="1267" stopIfTrue="1">
      <formula>C238&gt;10</formula>
    </cfRule>
  </conditionalFormatting>
  <conditionalFormatting sqref="D239">
    <cfRule type="expression" dxfId="7175" priority="1264" stopIfTrue="1">
      <formula>C239-100.599</formula>
    </cfRule>
  </conditionalFormatting>
  <conditionalFormatting sqref="D258">
    <cfRule type="expression" dxfId="7174" priority="1261" stopIfTrue="1">
      <formula>C258&gt;140</formula>
    </cfRule>
    <cfRule type="expression" dxfId="7173" priority="1262" stopIfTrue="1">
      <formula>C258&gt;110</formula>
    </cfRule>
    <cfRule type="expression" dxfId="7172" priority="1263" stopIfTrue="1">
      <formula>C258&gt;10</formula>
    </cfRule>
  </conditionalFormatting>
  <conditionalFormatting sqref="D259">
    <cfRule type="expression" dxfId="7171" priority="1260" stopIfTrue="1">
      <formula>C259-100.599</formula>
    </cfRule>
  </conditionalFormatting>
  <conditionalFormatting sqref="P223">
    <cfRule type="expression" dxfId="7170" priority="1259" stopIfTrue="1">
      <formula>O218&gt;0</formula>
    </cfRule>
  </conditionalFormatting>
  <conditionalFormatting sqref="P223">
    <cfRule type="expression" dxfId="7169" priority="1258" stopIfTrue="1">
      <formula>O218&gt;0</formula>
    </cfRule>
  </conditionalFormatting>
  <conditionalFormatting sqref="C12">
    <cfRule type="expression" dxfId="7168" priority="1257">
      <formula>C11&gt;0</formula>
    </cfRule>
  </conditionalFormatting>
  <conditionalFormatting sqref="D12">
    <cfRule type="expression" dxfId="7167" priority="1256">
      <formula>C11&gt;0</formula>
    </cfRule>
  </conditionalFormatting>
  <conditionalFormatting sqref="I13">
    <cfRule type="expression" dxfId="7166" priority="1255">
      <formula>"i11&gt;0"</formula>
    </cfRule>
  </conditionalFormatting>
  <conditionalFormatting sqref="O13">
    <cfRule type="expression" dxfId="7165" priority="1254">
      <formula>"o11&gt;0"</formula>
    </cfRule>
  </conditionalFormatting>
  <conditionalFormatting sqref="E12">
    <cfRule type="expression" dxfId="7164" priority="1253">
      <formula>E11&gt;0</formula>
    </cfRule>
  </conditionalFormatting>
  <conditionalFormatting sqref="F12">
    <cfRule type="expression" dxfId="7163" priority="1252">
      <formula>E11&gt;0</formula>
    </cfRule>
  </conditionalFormatting>
  <conditionalFormatting sqref="E13">
    <cfRule type="expression" dxfId="7162" priority="1251">
      <formula>E11&gt;0</formula>
    </cfRule>
  </conditionalFormatting>
  <conditionalFormatting sqref="G12 I12 K12 M12 O12">
    <cfRule type="expression" dxfId="7161" priority="1250">
      <formula>G11&gt;0</formula>
    </cfRule>
  </conditionalFormatting>
  <conditionalFormatting sqref="H12 J12 L12 N12 P12">
    <cfRule type="expression" dxfId="7160" priority="1249">
      <formula>G11&gt;0</formula>
    </cfRule>
  </conditionalFormatting>
  <conditionalFormatting sqref="C13 G13 I13 K13 M13 O13">
    <cfRule type="expression" dxfId="7159" priority="1248">
      <formula>C11&gt;0</formula>
    </cfRule>
  </conditionalFormatting>
  <conditionalFormatting sqref="D23 F23 H23 J23 L23 N23 P23">
    <cfRule type="expression" dxfId="7158" priority="1247" stopIfTrue="1">
      <formula>C21&gt;0</formula>
    </cfRule>
  </conditionalFormatting>
  <conditionalFormatting sqref="C22">
    <cfRule type="expression" dxfId="7157" priority="1246">
      <formula>C21&gt;0</formula>
    </cfRule>
  </conditionalFormatting>
  <conditionalFormatting sqref="D22">
    <cfRule type="expression" dxfId="7156" priority="1245">
      <formula>C21&gt;0</formula>
    </cfRule>
  </conditionalFormatting>
  <conditionalFormatting sqref="I23">
    <cfRule type="expression" dxfId="7155" priority="1244">
      <formula>"i11&gt;0"</formula>
    </cfRule>
  </conditionalFormatting>
  <conditionalFormatting sqref="O23">
    <cfRule type="expression" dxfId="7154" priority="1243">
      <formula>"o11&gt;0"</formula>
    </cfRule>
  </conditionalFormatting>
  <conditionalFormatting sqref="E22">
    <cfRule type="expression" dxfId="7153" priority="1242">
      <formula>E21&gt;0</formula>
    </cfRule>
  </conditionalFormatting>
  <conditionalFormatting sqref="F22">
    <cfRule type="expression" dxfId="7152" priority="1241">
      <formula>E21&gt;0</formula>
    </cfRule>
  </conditionalFormatting>
  <conditionalFormatting sqref="E23">
    <cfRule type="expression" dxfId="7151" priority="1240">
      <formula>E21&gt;0</formula>
    </cfRule>
  </conditionalFormatting>
  <conditionalFormatting sqref="G22 I22 K22 M22 O22">
    <cfRule type="expression" dxfId="7150" priority="1239">
      <formula>G21&gt;0</formula>
    </cfRule>
  </conditionalFormatting>
  <conditionalFormatting sqref="H22 J22 L22 N22 P22">
    <cfRule type="expression" dxfId="7149" priority="1238">
      <formula>G21&gt;0</formula>
    </cfRule>
  </conditionalFormatting>
  <conditionalFormatting sqref="C23 G23 I23 K23 M23 O23">
    <cfRule type="expression" dxfId="7148" priority="1237">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7147" priority="1236"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7146" priority="1235"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7145" priority="1234" stopIfTrue="1">
      <formula>C31&gt;0</formula>
    </cfRule>
  </conditionalFormatting>
  <conditionalFormatting sqref="C32 C42 C52 C62 C72 C82 C92 C102 C112 C122 C132 C142 C152 C182">
    <cfRule type="expression" dxfId="7144" priority="1233">
      <formula>C31&gt;0</formula>
    </cfRule>
  </conditionalFormatting>
  <conditionalFormatting sqref="D32 D42 D52 D62 D72 D82 D92 D102 D112 D122 D132 D142 D152 D182">
    <cfRule type="expression" dxfId="7143" priority="1232">
      <formula>C31&gt;0</formula>
    </cfRule>
  </conditionalFormatting>
  <conditionalFormatting sqref="I33 I43 I53 I63 I73 I83 I93 I103 I113 I123 I133 I143 I153 I183">
    <cfRule type="expression" dxfId="7142" priority="1231">
      <formula>"i11&gt;0"</formula>
    </cfRule>
  </conditionalFormatting>
  <conditionalFormatting sqref="O33 O43 O53 O63 O73 O83 O93 O103 O113 O123 O133 O143 O153 O183">
    <cfRule type="expression" dxfId="7141" priority="1230">
      <formula>"o11&gt;0"</formula>
    </cfRule>
  </conditionalFormatting>
  <conditionalFormatting sqref="E32 E42 E52 E62 E72 E82 E92 E102 E112 E122 E132 E142 E152 E182">
    <cfRule type="expression" dxfId="7140" priority="1229">
      <formula>E31&gt;0</formula>
    </cfRule>
  </conditionalFormatting>
  <conditionalFormatting sqref="F32 F42 F52 F62 F72 F82 F92 F102 F112 F122 F132 F142 F152 F182">
    <cfRule type="expression" dxfId="7139" priority="1228">
      <formula>E31&gt;0</formula>
    </cfRule>
  </conditionalFormatting>
  <conditionalFormatting sqref="E33 E43 E53 E63 E73 E83 E93 E103 E113 E123 E133 E143 E153 E183">
    <cfRule type="expression" dxfId="7138" priority="1227">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7137" priority="1226">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7136" priority="1225">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7135" priority="1224">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7134" priority="1223"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7133" priority="1222" stopIfTrue="1">
      <formula>C191&gt;0</formula>
    </cfRule>
  </conditionalFormatting>
  <conditionalFormatting sqref="D263 F263 H263 J263 L263 N263 P263 D253 F253 H253 J253 L253 N253 P253 D233 F233 H233 J233 L233 N233 P233 D223 F223 H223 J223 L223 N223 P223 D213 F213 H213 J213 L213 N213 P213 D203 F203 H203 J203 L203 N203 P203 D193 F193 H193 J193 L193 N193 P193 D273 F273 H273 J273 L273 N273 P273 D283 F283 H283 J283 L283 N283 P283 D293 F293 H293 J293 L293 N293 P293 D303 F303 H303 J303 L303 N303 P303 D313 F313 H313 J313 L313 N313 P313 D323 F323 H323 J323 L323 N323 P323 D333 F333 H333 J333 L333 N333 P333">
    <cfRule type="expression" dxfId="7132" priority="1221" stopIfTrue="1">
      <formula>C191&gt;0</formula>
    </cfRule>
  </conditionalFormatting>
  <conditionalFormatting sqref="C332 C322 C312 C302 C292 C282 C272 C262 C252 C232 C212 C202 C192">
    <cfRule type="expression" dxfId="7131" priority="1220">
      <formula>C191&gt;0</formula>
    </cfRule>
  </conditionalFormatting>
  <conditionalFormatting sqref="D332 D322 D312 D302 D292 D282 D272 D262 D252 D232 D212 D202 D192">
    <cfRule type="expression" dxfId="7130" priority="1219">
      <formula>C191&gt;0</formula>
    </cfRule>
  </conditionalFormatting>
  <conditionalFormatting sqref="I333 I323 I313 I303 I293 I283 I273 I263 I253 I233 I213 I203 I193">
    <cfRule type="expression" dxfId="7129" priority="1218">
      <formula>"i11&gt;0"</formula>
    </cfRule>
  </conditionalFormatting>
  <conditionalFormatting sqref="O333 O323 O313 O303 O293 O283 O273 O263 O253 O233 O213 O203 O193">
    <cfRule type="expression" dxfId="7128" priority="1217">
      <formula>"o11&gt;0"</formula>
    </cfRule>
  </conditionalFormatting>
  <conditionalFormatting sqref="E332 E322 E312 E302 E292 E282 E272 E262 E252 E232 E212 E202 E192">
    <cfRule type="expression" dxfId="7127" priority="1216">
      <formula>E191&gt;0</formula>
    </cfRule>
  </conditionalFormatting>
  <conditionalFormatting sqref="F332 F322 F312 F302 F292 F282 F272 F262 F252 F232 F212 F202 F192">
    <cfRule type="expression" dxfId="7126" priority="1215">
      <formula>E191&gt;0</formula>
    </cfRule>
  </conditionalFormatting>
  <conditionalFormatting sqref="E333 E323 E313 E303 E293 E283 E273 E263 E253 E233 E213 E203 E193">
    <cfRule type="expression" dxfId="7125" priority="1214">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7124" priority="1213">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7123" priority="1212">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O263 C253 G253 I253 K253 M253 O253 C233 G233 I233 K233 M233 O233 C213 G213 I213 K213 M213 O213 C203 G203 I203 K203 M203 O203 C193 G193 I193 K193 M193 O193 M263">
    <cfRule type="expression" dxfId="7122" priority="1211">
      <formula>C191&gt;0</formula>
    </cfRule>
  </conditionalFormatting>
  <conditionalFormatting sqref="I241 C241 E241 K241 M241 O241 G241">
    <cfRule type="cellIs" dxfId="7121" priority="1210" stopIfTrue="1" operator="greaterThan">
      <formula>0</formula>
    </cfRule>
  </conditionalFormatting>
  <conditionalFormatting sqref="H241 D241 J241 L241 N241 P241 F241">
    <cfRule type="expression" dxfId="7120" priority="1209" stopIfTrue="1">
      <formula>C241&gt;0</formula>
    </cfRule>
  </conditionalFormatting>
  <conditionalFormatting sqref="D243 F243 H243 J243 L243 N243 P243">
    <cfRule type="expression" dxfId="7119" priority="1208" stopIfTrue="1">
      <formula>C241&gt;0</formula>
    </cfRule>
  </conditionalFormatting>
  <conditionalFormatting sqref="C242">
    <cfRule type="expression" dxfId="7118" priority="1207">
      <formula>C241&gt;0</formula>
    </cfRule>
  </conditionalFormatting>
  <conditionalFormatting sqref="D242">
    <cfRule type="expression" dxfId="7117" priority="1206">
      <formula>C241&gt;0</formula>
    </cfRule>
  </conditionalFormatting>
  <conditionalFormatting sqref="I243">
    <cfRule type="expression" dxfId="7116" priority="1205">
      <formula>"i11&gt;0"</formula>
    </cfRule>
  </conditionalFormatting>
  <conditionalFormatting sqref="O243">
    <cfRule type="expression" dxfId="7115" priority="1204">
      <formula>"o11&gt;0"</formula>
    </cfRule>
  </conditionalFormatting>
  <conditionalFormatting sqref="E242">
    <cfRule type="expression" dxfId="7114" priority="1203">
      <formula>E241&gt;0</formula>
    </cfRule>
  </conditionalFormatting>
  <conditionalFormatting sqref="F242">
    <cfRule type="expression" dxfId="7113" priority="1202">
      <formula>E241&gt;0</formula>
    </cfRule>
  </conditionalFormatting>
  <conditionalFormatting sqref="E243">
    <cfRule type="expression" dxfId="7112" priority="1201">
      <formula>E241&gt;0</formula>
    </cfRule>
  </conditionalFormatting>
  <conditionalFormatting sqref="G242 I242 K242 M242 O242">
    <cfRule type="expression" dxfId="7111" priority="1200">
      <formula>G241&gt;0</formula>
    </cfRule>
  </conditionalFormatting>
  <conditionalFormatting sqref="H242 J242 L242 N242 P242">
    <cfRule type="expression" dxfId="7110" priority="1199">
      <formula>G241&gt;0</formula>
    </cfRule>
  </conditionalFormatting>
  <conditionalFormatting sqref="C243 G243 I243 K243 M243 O243">
    <cfRule type="expression" dxfId="7109" priority="1198">
      <formula>C241&gt;0</formula>
    </cfRule>
  </conditionalFormatting>
  <conditionalFormatting sqref="I221 C221 E221 K221 M221 O221 G221">
    <cfRule type="cellIs" dxfId="7108" priority="1197" stopIfTrue="1" operator="greaterThan">
      <formula>0</formula>
    </cfRule>
  </conditionalFormatting>
  <conditionalFormatting sqref="C222">
    <cfRule type="expression" dxfId="7107" priority="1196">
      <formula>C221&gt;0</formula>
    </cfRule>
  </conditionalFormatting>
  <conditionalFormatting sqref="D222">
    <cfRule type="expression" dxfId="7106" priority="1195">
      <formula>C221&gt;0</formula>
    </cfRule>
  </conditionalFormatting>
  <conditionalFormatting sqref="I223">
    <cfRule type="expression" dxfId="7105" priority="1194">
      <formula>"i11&gt;0"</formula>
    </cfRule>
  </conditionalFormatting>
  <conditionalFormatting sqref="O223">
    <cfRule type="expression" dxfId="7104" priority="1193">
      <formula>"o11&gt;0"</formula>
    </cfRule>
  </conditionalFormatting>
  <conditionalFormatting sqref="E222">
    <cfRule type="expression" dxfId="7103" priority="1192">
      <formula>E221&gt;0</formula>
    </cfRule>
  </conditionalFormatting>
  <conditionalFormatting sqref="F222">
    <cfRule type="expression" dxfId="7102" priority="1191">
      <formula>E221&gt;0</formula>
    </cfRule>
  </conditionalFormatting>
  <conditionalFormatting sqref="E223">
    <cfRule type="expression" dxfId="7101" priority="1190">
      <formula>E221&gt;0</formula>
    </cfRule>
  </conditionalFormatting>
  <conditionalFormatting sqref="G222 I222 K222 M222 O222">
    <cfRule type="expression" dxfId="7100" priority="1189">
      <formula>G221&gt;0</formula>
    </cfRule>
  </conditionalFormatting>
  <conditionalFormatting sqref="C223 G223 I223 K223 M223 O223">
    <cfRule type="expression" dxfId="7099" priority="1188">
      <formula>C221&gt;0</formula>
    </cfRule>
  </conditionalFormatting>
  <conditionalFormatting sqref="P222">
    <cfRule type="expression" dxfId="7098" priority="1187">
      <formula>O221&gt;0</formula>
    </cfRule>
  </conditionalFormatting>
  <conditionalFormatting sqref="O154 O144 O134 O124 O114 O104 O94 O84 O74 O64 O54 O44 O34 O24">
    <cfRule type="expression" dxfId="7097" priority="1186" stopIfTrue="1">
      <formula>O18&gt;0</formula>
    </cfRule>
  </conditionalFormatting>
  <conditionalFormatting sqref="P154 P144 P134 P124 P114 P104 P94 P84 P74 P64 P54 P44 P24 P34">
    <cfRule type="expression" dxfId="7096" priority="1185">
      <formula>O18&gt;0</formula>
    </cfRule>
  </conditionalFormatting>
  <conditionalFormatting sqref="O334 O324 O314 O304 O294 O284 O274 O264 O254 O244 O234 O224 O214 O204 O194">
    <cfRule type="expression" dxfId="7095" priority="1184" stopIfTrue="1">
      <formula>O188&gt;0</formula>
    </cfRule>
  </conditionalFormatting>
  <conditionalFormatting sqref="P334 P324 P314 P304 P294 P284 P274 P264 P254 P244 P234 P224 P214 P204 P194">
    <cfRule type="expression" dxfId="7094" priority="1183">
      <formula>O188&gt;0</formula>
    </cfRule>
  </conditionalFormatting>
  <conditionalFormatting sqref="M324 I324 K324 G324">
    <cfRule type="cellIs" dxfId="7093" priority="1182" stopIfTrue="1" operator="greaterThan">
      <formula>0</formula>
    </cfRule>
  </conditionalFormatting>
  <conditionalFormatting sqref="N324 F324 H324 J324 L324">
    <cfRule type="expression" dxfId="7092" priority="1181" stopIfTrue="1">
      <formula>E324&gt;0</formula>
    </cfRule>
  </conditionalFormatting>
  <conditionalFormatting sqref="O324">
    <cfRule type="expression" dxfId="7091" priority="1180" stopIfTrue="1">
      <formula>O318&gt;0</formula>
    </cfRule>
  </conditionalFormatting>
  <conditionalFormatting sqref="P324">
    <cfRule type="expression" dxfId="7090" priority="1179">
      <formula>O318&gt;0</formula>
    </cfRule>
  </conditionalFormatting>
  <conditionalFormatting sqref="M324 I324 K324 C324 E324 G324">
    <cfRule type="cellIs" dxfId="7089" priority="1178" stopIfTrue="1" operator="greaterThan">
      <formula>0</formula>
    </cfRule>
  </conditionalFormatting>
  <conditionalFormatting sqref="N324 D324 F324 H324 J324 L324">
    <cfRule type="expression" dxfId="7088" priority="1177" stopIfTrue="1">
      <formula>C324&gt;0</formula>
    </cfRule>
  </conditionalFormatting>
  <conditionalFormatting sqref="O324">
    <cfRule type="expression" dxfId="7087" priority="1176" stopIfTrue="1">
      <formula>O318&gt;0</formula>
    </cfRule>
  </conditionalFormatting>
  <conditionalFormatting sqref="P324">
    <cfRule type="expression" dxfId="7086" priority="1175">
      <formula>O318&gt;0</formula>
    </cfRule>
  </conditionalFormatting>
  <conditionalFormatting sqref="M314 I314 K314 G314">
    <cfRule type="cellIs" dxfId="7085" priority="1174" stopIfTrue="1" operator="greaterThan">
      <formula>0</formula>
    </cfRule>
  </conditionalFormatting>
  <conditionalFormatting sqref="N314 F314 H314 J314 L314">
    <cfRule type="expression" dxfId="7084" priority="1173" stopIfTrue="1">
      <formula>E314&gt;0</formula>
    </cfRule>
  </conditionalFormatting>
  <conditionalFormatting sqref="O314">
    <cfRule type="expression" dxfId="7083" priority="1172" stopIfTrue="1">
      <formula>O308&gt;0</formula>
    </cfRule>
  </conditionalFormatting>
  <conditionalFormatting sqref="P314">
    <cfRule type="expression" dxfId="7082" priority="1171">
      <formula>O308&gt;0</formula>
    </cfRule>
  </conditionalFormatting>
  <conditionalFormatting sqref="M314 I314 K314 C314 E314 G314">
    <cfRule type="cellIs" dxfId="7081" priority="1170" stopIfTrue="1" operator="greaterThan">
      <formula>0</formula>
    </cfRule>
  </conditionalFormatting>
  <conditionalFormatting sqref="N314 D314 F314 H314 J314 L314">
    <cfRule type="expression" dxfId="7080" priority="1169" stopIfTrue="1">
      <formula>C314&gt;0</formula>
    </cfRule>
  </conditionalFormatting>
  <conditionalFormatting sqref="O314">
    <cfRule type="expression" dxfId="7079" priority="1168" stopIfTrue="1">
      <formula>O308&gt;0</formula>
    </cfRule>
  </conditionalFormatting>
  <conditionalFormatting sqref="P314">
    <cfRule type="expression" dxfId="7078" priority="1167">
      <formula>O308&gt;0</formula>
    </cfRule>
  </conditionalFormatting>
  <conditionalFormatting sqref="M304 I304 K304 G304">
    <cfRule type="cellIs" dxfId="7077" priority="1166" stopIfTrue="1" operator="greaterThan">
      <formula>0</formula>
    </cfRule>
  </conditionalFormatting>
  <conditionalFormatting sqref="N304 F304 H304 J304 L304">
    <cfRule type="expression" dxfId="7076" priority="1165" stopIfTrue="1">
      <formula>E304&gt;0</formula>
    </cfRule>
  </conditionalFormatting>
  <conditionalFormatting sqref="O304">
    <cfRule type="expression" dxfId="7075" priority="1164" stopIfTrue="1">
      <formula>O298&gt;0</formula>
    </cfRule>
  </conditionalFormatting>
  <conditionalFormatting sqref="P304">
    <cfRule type="expression" dxfId="7074" priority="1163">
      <formula>O298&gt;0</formula>
    </cfRule>
  </conditionalFormatting>
  <conditionalFormatting sqref="M304 I304 K304 C304 E304 G304">
    <cfRule type="cellIs" dxfId="7073" priority="1162" stopIfTrue="1" operator="greaterThan">
      <formula>0</formula>
    </cfRule>
  </conditionalFormatting>
  <conditionalFormatting sqref="N304 D304 F304 H304 J304 L304">
    <cfRule type="expression" dxfId="7072" priority="1161" stopIfTrue="1">
      <formula>C304&gt;0</formula>
    </cfRule>
  </conditionalFormatting>
  <conditionalFormatting sqref="O304">
    <cfRule type="expression" dxfId="7071" priority="1160" stopIfTrue="1">
      <formula>O298&gt;0</formula>
    </cfRule>
  </conditionalFormatting>
  <conditionalFormatting sqref="P304">
    <cfRule type="expression" dxfId="7070" priority="1159">
      <formula>O298&gt;0</formula>
    </cfRule>
  </conditionalFormatting>
  <conditionalFormatting sqref="M294 I294 K294 G294">
    <cfRule type="cellIs" dxfId="7069" priority="1158" stopIfTrue="1" operator="greaterThan">
      <formula>0</formula>
    </cfRule>
  </conditionalFormatting>
  <conditionalFormatting sqref="N294 F294 H294 J294 L294">
    <cfRule type="expression" dxfId="7068" priority="1157" stopIfTrue="1">
      <formula>E294&gt;0</formula>
    </cfRule>
  </conditionalFormatting>
  <conditionalFormatting sqref="O294">
    <cfRule type="expression" dxfId="7067" priority="1156" stopIfTrue="1">
      <formula>O288&gt;0</formula>
    </cfRule>
  </conditionalFormatting>
  <conditionalFormatting sqref="P294">
    <cfRule type="expression" dxfId="7066" priority="1155">
      <formula>O288&gt;0</formula>
    </cfRule>
  </conditionalFormatting>
  <conditionalFormatting sqref="M294 I294 K294 C294 E294 G294">
    <cfRule type="cellIs" dxfId="7065" priority="1154" stopIfTrue="1" operator="greaterThan">
      <formula>0</formula>
    </cfRule>
  </conditionalFormatting>
  <conditionalFormatting sqref="N294 D294 F294 H294 J294 L294">
    <cfRule type="expression" dxfId="7064" priority="1153" stopIfTrue="1">
      <formula>C294&gt;0</formula>
    </cfRule>
  </conditionalFormatting>
  <conditionalFormatting sqref="O294">
    <cfRule type="expression" dxfId="7063" priority="1152" stopIfTrue="1">
      <formula>O288&gt;0</formula>
    </cfRule>
  </conditionalFormatting>
  <conditionalFormatting sqref="P294">
    <cfRule type="expression" dxfId="7062" priority="1151">
      <formula>O288&gt;0</formula>
    </cfRule>
  </conditionalFormatting>
  <conditionalFormatting sqref="M284 I284 K284 G284">
    <cfRule type="cellIs" dxfId="7061" priority="1150" stopIfTrue="1" operator="greaterThan">
      <formula>0</formula>
    </cfRule>
  </conditionalFormatting>
  <conditionalFormatting sqref="N284 F284 H284 J284 L284">
    <cfRule type="expression" dxfId="7060" priority="1149" stopIfTrue="1">
      <formula>E284&gt;0</formula>
    </cfRule>
  </conditionalFormatting>
  <conditionalFormatting sqref="O284">
    <cfRule type="expression" dxfId="7059" priority="1148" stopIfTrue="1">
      <formula>O278&gt;0</formula>
    </cfRule>
  </conditionalFormatting>
  <conditionalFormatting sqref="P284">
    <cfRule type="expression" dxfId="7058" priority="1147">
      <formula>O278&gt;0</formula>
    </cfRule>
  </conditionalFormatting>
  <conditionalFormatting sqref="M284 I284 K284 C284 E284 G284">
    <cfRule type="cellIs" dxfId="7057" priority="1146" stopIfTrue="1" operator="greaterThan">
      <formula>0</formula>
    </cfRule>
  </conditionalFormatting>
  <conditionalFormatting sqref="N284 D284 F284 H284 J284 L284">
    <cfRule type="expression" dxfId="7056" priority="1145" stopIfTrue="1">
      <formula>C284&gt;0</formula>
    </cfRule>
  </conditionalFormatting>
  <conditionalFormatting sqref="O284">
    <cfRule type="expression" dxfId="7055" priority="1144" stopIfTrue="1">
      <formula>O278&gt;0</formula>
    </cfRule>
  </conditionalFormatting>
  <conditionalFormatting sqref="P284">
    <cfRule type="expression" dxfId="7054" priority="1143">
      <formula>O278&gt;0</formula>
    </cfRule>
  </conditionalFormatting>
  <conditionalFormatting sqref="M274 I274 K274 G274">
    <cfRule type="cellIs" dxfId="7053" priority="1142" stopIfTrue="1" operator="greaterThan">
      <formula>0</formula>
    </cfRule>
  </conditionalFormatting>
  <conditionalFormatting sqref="N274 F274 H274 J274 L274">
    <cfRule type="expression" dxfId="7052" priority="1141" stopIfTrue="1">
      <formula>E274&gt;0</formula>
    </cfRule>
  </conditionalFormatting>
  <conditionalFormatting sqref="O274">
    <cfRule type="expression" dxfId="7051" priority="1140" stopIfTrue="1">
      <formula>O268&gt;0</formula>
    </cfRule>
  </conditionalFormatting>
  <conditionalFormatting sqref="P274">
    <cfRule type="expression" dxfId="7050" priority="1139">
      <formula>O268&gt;0</formula>
    </cfRule>
  </conditionalFormatting>
  <conditionalFormatting sqref="M274 I274 K274 C274 E274 G274">
    <cfRule type="cellIs" dxfId="7049" priority="1138" stopIfTrue="1" operator="greaterThan">
      <formula>0</formula>
    </cfRule>
  </conditionalFormatting>
  <conditionalFormatting sqref="N274 D274 F274 H274 J274 L274">
    <cfRule type="expression" dxfId="7048" priority="1137" stopIfTrue="1">
      <formula>C274&gt;0</formula>
    </cfRule>
  </conditionalFormatting>
  <conditionalFormatting sqref="O274">
    <cfRule type="expression" dxfId="7047" priority="1136" stopIfTrue="1">
      <formula>O268&gt;0</formula>
    </cfRule>
  </conditionalFormatting>
  <conditionalFormatting sqref="P274">
    <cfRule type="expression" dxfId="7046" priority="1135">
      <formula>O268&gt;0</formula>
    </cfRule>
  </conditionalFormatting>
  <conditionalFormatting sqref="M264 I264 K264 G264">
    <cfRule type="cellIs" dxfId="7045" priority="1134" stopIfTrue="1" operator="greaterThan">
      <formula>0</formula>
    </cfRule>
  </conditionalFormatting>
  <conditionalFormatting sqref="N264 F264 H264 J264 L264">
    <cfRule type="expression" dxfId="7044" priority="1133" stopIfTrue="1">
      <formula>E264&gt;0</formula>
    </cfRule>
  </conditionalFormatting>
  <conditionalFormatting sqref="O264">
    <cfRule type="expression" dxfId="7043" priority="1132" stopIfTrue="1">
      <formula>O258&gt;0</formula>
    </cfRule>
  </conditionalFormatting>
  <conditionalFormatting sqref="P264">
    <cfRule type="expression" dxfId="7042" priority="1131">
      <formula>O258&gt;0</formula>
    </cfRule>
  </conditionalFormatting>
  <conditionalFormatting sqref="M264 I264 K264 C264 E264 G264">
    <cfRule type="cellIs" dxfId="7041" priority="1130" stopIfTrue="1" operator="greaterThan">
      <formula>0</formula>
    </cfRule>
  </conditionalFormatting>
  <conditionalFormatting sqref="N264 D264 F264 H264 J264 L264">
    <cfRule type="expression" dxfId="7040" priority="1129" stopIfTrue="1">
      <formula>C264&gt;0</formula>
    </cfRule>
  </conditionalFormatting>
  <conditionalFormatting sqref="O264">
    <cfRule type="expression" dxfId="7039" priority="1128" stopIfTrue="1">
      <formula>O258&gt;0</formula>
    </cfRule>
  </conditionalFormatting>
  <conditionalFormatting sqref="P264">
    <cfRule type="expression" dxfId="7038" priority="1127">
      <formula>O258&gt;0</formula>
    </cfRule>
  </conditionalFormatting>
  <conditionalFormatting sqref="M254 I254 K254 G254">
    <cfRule type="cellIs" dxfId="7037" priority="1126" stopIfTrue="1" operator="greaterThan">
      <formula>0</formula>
    </cfRule>
  </conditionalFormatting>
  <conditionalFormatting sqref="N254 F254 H254 J254 L254">
    <cfRule type="expression" dxfId="7036" priority="1125" stopIfTrue="1">
      <formula>E254&gt;0</formula>
    </cfRule>
  </conditionalFormatting>
  <conditionalFormatting sqref="O254">
    <cfRule type="expression" dxfId="7035" priority="1124" stopIfTrue="1">
      <formula>O248&gt;0</formula>
    </cfRule>
  </conditionalFormatting>
  <conditionalFormatting sqref="P254">
    <cfRule type="expression" dxfId="7034" priority="1123">
      <formula>O248&gt;0</formula>
    </cfRule>
  </conditionalFormatting>
  <conditionalFormatting sqref="M254 I254 K254 C254 E254 G254">
    <cfRule type="cellIs" dxfId="7033" priority="1122" stopIfTrue="1" operator="greaterThan">
      <formula>0</formula>
    </cfRule>
  </conditionalFormatting>
  <conditionalFormatting sqref="N254 D254 F254 H254 J254 L254">
    <cfRule type="expression" dxfId="7032" priority="1121" stopIfTrue="1">
      <formula>C254&gt;0</formula>
    </cfRule>
  </conditionalFormatting>
  <conditionalFormatting sqref="O254">
    <cfRule type="expression" dxfId="7031" priority="1120" stopIfTrue="1">
      <formula>O248&gt;0</formula>
    </cfRule>
  </conditionalFormatting>
  <conditionalFormatting sqref="P254">
    <cfRule type="expression" dxfId="7030" priority="1119">
      <formula>O248&gt;0</formula>
    </cfRule>
  </conditionalFormatting>
  <conditionalFormatting sqref="M244 I244 K244 G244">
    <cfRule type="cellIs" dxfId="7029" priority="1118" stopIfTrue="1" operator="greaterThan">
      <formula>0</formula>
    </cfRule>
  </conditionalFormatting>
  <conditionalFormatting sqref="N244 F244 H244 J244 L244">
    <cfRule type="expression" dxfId="7028" priority="1117" stopIfTrue="1">
      <formula>E244&gt;0</formula>
    </cfRule>
  </conditionalFormatting>
  <conditionalFormatting sqref="O244">
    <cfRule type="expression" dxfId="7027" priority="1116" stopIfTrue="1">
      <formula>O238&gt;0</formula>
    </cfRule>
  </conditionalFormatting>
  <conditionalFormatting sqref="P244">
    <cfRule type="expression" dxfId="7026" priority="1115">
      <formula>O238&gt;0</formula>
    </cfRule>
  </conditionalFormatting>
  <conditionalFormatting sqref="M244 I244 K244 C244 E244 G244">
    <cfRule type="cellIs" dxfId="7025" priority="1114" stopIfTrue="1" operator="greaterThan">
      <formula>0</formula>
    </cfRule>
  </conditionalFormatting>
  <conditionalFormatting sqref="N244 D244 F244 H244 J244 L244">
    <cfRule type="expression" dxfId="7024" priority="1113" stopIfTrue="1">
      <formula>C244&gt;0</formula>
    </cfRule>
  </conditionalFormatting>
  <conditionalFormatting sqref="O244">
    <cfRule type="expression" dxfId="7023" priority="1112" stopIfTrue="1">
      <formula>O238&gt;0</formula>
    </cfRule>
  </conditionalFormatting>
  <conditionalFormatting sqref="P244">
    <cfRule type="expression" dxfId="7022" priority="1111">
      <formula>O238&gt;0</formula>
    </cfRule>
  </conditionalFormatting>
  <conditionalFormatting sqref="I241 C241 E241 K241 M241 O241 G241">
    <cfRule type="cellIs" dxfId="7021" priority="1110" stopIfTrue="1" operator="greaterThan">
      <formula>0</formula>
    </cfRule>
  </conditionalFormatting>
  <conditionalFormatting sqref="H241 D241 J241 L241 N241 P241 F241">
    <cfRule type="expression" dxfId="7020" priority="1109" stopIfTrue="1">
      <formula>C241&gt;0</formula>
    </cfRule>
  </conditionalFormatting>
  <conditionalFormatting sqref="D243 F243 H243 J243 L243 N243 P243">
    <cfRule type="expression" dxfId="7019" priority="1108" stopIfTrue="1">
      <formula>C241&gt;0</formula>
    </cfRule>
  </conditionalFormatting>
  <conditionalFormatting sqref="C242">
    <cfRule type="expression" dxfId="7018" priority="1107">
      <formula>C241&gt;0</formula>
    </cfRule>
  </conditionalFormatting>
  <conditionalFormatting sqref="D242">
    <cfRule type="expression" dxfId="7017" priority="1106">
      <formula>C241&gt;0</formula>
    </cfRule>
  </conditionalFormatting>
  <conditionalFormatting sqref="I243">
    <cfRule type="expression" dxfId="7016" priority="1105">
      <formula>"i11&gt;0"</formula>
    </cfRule>
  </conditionalFormatting>
  <conditionalFormatting sqref="O243">
    <cfRule type="expression" dxfId="7015" priority="1104">
      <formula>"o11&gt;0"</formula>
    </cfRule>
  </conditionalFormatting>
  <conditionalFormatting sqref="E242">
    <cfRule type="expression" dxfId="7014" priority="1103">
      <formula>E241&gt;0</formula>
    </cfRule>
  </conditionalFormatting>
  <conditionalFormatting sqref="F242">
    <cfRule type="expression" dxfId="7013" priority="1102">
      <formula>E241&gt;0</formula>
    </cfRule>
  </conditionalFormatting>
  <conditionalFormatting sqref="E243">
    <cfRule type="expression" dxfId="7012" priority="1101">
      <formula>E241&gt;0</formula>
    </cfRule>
  </conditionalFormatting>
  <conditionalFormatting sqref="G242 I242 K242 M242 O242">
    <cfRule type="expression" dxfId="7011" priority="1100">
      <formula>G241&gt;0</formula>
    </cfRule>
  </conditionalFormatting>
  <conditionalFormatting sqref="H242 J242 L242 N242 P242">
    <cfRule type="expression" dxfId="7010" priority="1099">
      <formula>G241&gt;0</formula>
    </cfRule>
  </conditionalFormatting>
  <conditionalFormatting sqref="C243 G243 I243 K243 M243 O243">
    <cfRule type="expression" dxfId="7009" priority="1098">
      <formula>C241&gt;0</formula>
    </cfRule>
  </conditionalFormatting>
  <conditionalFormatting sqref="M234 I234 K234 G234">
    <cfRule type="cellIs" dxfId="7008" priority="1097" stopIfTrue="1" operator="greaterThan">
      <formula>0</formula>
    </cfRule>
  </conditionalFormatting>
  <conditionalFormatting sqref="N234 F234 H234 J234 L234">
    <cfRule type="expression" dxfId="7007" priority="1096" stopIfTrue="1">
      <formula>E234&gt;0</formula>
    </cfRule>
  </conditionalFormatting>
  <conditionalFormatting sqref="O234">
    <cfRule type="expression" dxfId="7006" priority="1095" stopIfTrue="1">
      <formula>O228&gt;0</formula>
    </cfRule>
  </conditionalFormatting>
  <conditionalFormatting sqref="P234">
    <cfRule type="expression" dxfId="7005" priority="1094">
      <formula>O228&gt;0</formula>
    </cfRule>
  </conditionalFormatting>
  <conditionalFormatting sqref="M234 I234 K234 C234 E234 G234">
    <cfRule type="cellIs" dxfId="7004" priority="1093" stopIfTrue="1" operator="greaterThan">
      <formula>0</formula>
    </cfRule>
  </conditionalFormatting>
  <conditionalFormatting sqref="N234 D234 F234 H234 J234 L234">
    <cfRule type="expression" dxfId="7003" priority="1092" stopIfTrue="1">
      <formula>C234&gt;0</formula>
    </cfRule>
  </conditionalFormatting>
  <conditionalFormatting sqref="O234">
    <cfRule type="expression" dxfId="7002" priority="1091" stopIfTrue="1">
      <formula>O228&gt;0</formula>
    </cfRule>
  </conditionalFormatting>
  <conditionalFormatting sqref="P234">
    <cfRule type="expression" dxfId="7001" priority="1090">
      <formula>O228&gt;0</formula>
    </cfRule>
  </conditionalFormatting>
  <conditionalFormatting sqref="M224 I224 K224 G224">
    <cfRule type="cellIs" dxfId="7000" priority="1089" stopIfTrue="1" operator="greaterThan">
      <formula>0</formula>
    </cfRule>
  </conditionalFormatting>
  <conditionalFormatting sqref="N224 F224 H224 J224 L224">
    <cfRule type="expression" dxfId="6999" priority="1088" stopIfTrue="1">
      <formula>E224&gt;0</formula>
    </cfRule>
  </conditionalFormatting>
  <conditionalFormatting sqref="O224">
    <cfRule type="expression" dxfId="6998" priority="1087" stopIfTrue="1">
      <formula>O218&gt;0</formula>
    </cfRule>
  </conditionalFormatting>
  <conditionalFormatting sqref="P224">
    <cfRule type="expression" dxfId="6997" priority="1086">
      <formula>O218&gt;0</formula>
    </cfRule>
  </conditionalFormatting>
  <conditionalFormatting sqref="M224 I224 K224 C224 E224 G224">
    <cfRule type="cellIs" dxfId="6996" priority="1085" stopIfTrue="1" operator="greaterThan">
      <formula>0</formula>
    </cfRule>
  </conditionalFormatting>
  <conditionalFormatting sqref="N224 D224 F224 H224 J224 L224">
    <cfRule type="expression" dxfId="6995" priority="1084" stopIfTrue="1">
      <formula>C224&gt;0</formula>
    </cfRule>
  </conditionalFormatting>
  <conditionalFormatting sqref="O224">
    <cfRule type="expression" dxfId="6994" priority="1083" stopIfTrue="1">
      <formula>O218&gt;0</formula>
    </cfRule>
  </conditionalFormatting>
  <conditionalFormatting sqref="P224">
    <cfRule type="expression" dxfId="6993" priority="1082">
      <formula>O218&gt;0</formula>
    </cfRule>
  </conditionalFormatting>
  <conditionalFormatting sqref="I221 C221 E221 K221 M221 O221 G221">
    <cfRule type="cellIs" dxfId="6992" priority="1081" stopIfTrue="1" operator="greaterThan">
      <formula>0</formula>
    </cfRule>
  </conditionalFormatting>
  <conditionalFormatting sqref="C222">
    <cfRule type="expression" dxfId="6991" priority="1080">
      <formula>C221&gt;0</formula>
    </cfRule>
  </conditionalFormatting>
  <conditionalFormatting sqref="D222">
    <cfRule type="expression" dxfId="6990" priority="1079">
      <formula>C221&gt;0</formula>
    </cfRule>
  </conditionalFormatting>
  <conditionalFormatting sqref="I223">
    <cfRule type="expression" dxfId="6989" priority="1078">
      <formula>"i11&gt;0"</formula>
    </cfRule>
  </conditionalFormatting>
  <conditionalFormatting sqref="O223">
    <cfRule type="expression" dxfId="6988" priority="1077">
      <formula>"o11&gt;0"</formula>
    </cfRule>
  </conditionalFormatting>
  <conditionalFormatting sqref="E222">
    <cfRule type="expression" dxfId="6987" priority="1076">
      <formula>E221&gt;0</formula>
    </cfRule>
  </conditionalFormatting>
  <conditionalFormatting sqref="F222">
    <cfRule type="expression" dxfId="6986" priority="1075">
      <formula>E221&gt;0</formula>
    </cfRule>
  </conditionalFormatting>
  <conditionalFormatting sqref="E223">
    <cfRule type="expression" dxfId="6985" priority="1074">
      <formula>E221&gt;0</formula>
    </cfRule>
  </conditionalFormatting>
  <conditionalFormatting sqref="G222 I222 K222 M222 O222">
    <cfRule type="expression" dxfId="6984" priority="1073">
      <formula>G221&gt;0</formula>
    </cfRule>
  </conditionalFormatting>
  <conditionalFormatting sqref="C223 G223 I223 K223 M223 O223">
    <cfRule type="expression" dxfId="6983" priority="1072">
      <formula>C221&gt;0</formula>
    </cfRule>
  </conditionalFormatting>
  <conditionalFormatting sqref="M214 I214 K214 G214">
    <cfRule type="cellIs" dxfId="6982" priority="1071" stopIfTrue="1" operator="greaterThan">
      <formula>0</formula>
    </cfRule>
  </conditionalFormatting>
  <conditionalFormatting sqref="N214 F214 H214 J214 L214">
    <cfRule type="expression" dxfId="6981" priority="1070" stopIfTrue="1">
      <formula>E214&gt;0</formula>
    </cfRule>
  </conditionalFormatting>
  <conditionalFormatting sqref="O214">
    <cfRule type="expression" dxfId="6980" priority="1069" stopIfTrue="1">
      <formula>O208&gt;0</formula>
    </cfRule>
  </conditionalFormatting>
  <conditionalFormatting sqref="P214">
    <cfRule type="expression" dxfId="6979" priority="1068">
      <formula>O208&gt;0</formula>
    </cfRule>
  </conditionalFormatting>
  <conditionalFormatting sqref="M214 I214 K214 C214 E214 G214">
    <cfRule type="cellIs" dxfId="6978" priority="1067" stopIfTrue="1" operator="greaterThan">
      <formula>0</formula>
    </cfRule>
  </conditionalFormatting>
  <conditionalFormatting sqref="N214 D214 F214 H214 J214 L214">
    <cfRule type="expression" dxfId="6977" priority="1066" stopIfTrue="1">
      <formula>C214&gt;0</formula>
    </cfRule>
  </conditionalFormatting>
  <conditionalFormatting sqref="O214">
    <cfRule type="expression" dxfId="6976" priority="1065" stopIfTrue="1">
      <formula>O208&gt;0</formula>
    </cfRule>
  </conditionalFormatting>
  <conditionalFormatting sqref="P214">
    <cfRule type="expression" dxfId="6975" priority="1064">
      <formula>O208&gt;0</formula>
    </cfRule>
  </conditionalFormatting>
  <conditionalFormatting sqref="M204 I204 K204 G204">
    <cfRule type="cellIs" dxfId="6974" priority="1063" stopIfTrue="1" operator="greaterThan">
      <formula>0</formula>
    </cfRule>
  </conditionalFormatting>
  <conditionalFormatting sqref="N204 F204 H204 J204 L204">
    <cfRule type="expression" dxfId="6973" priority="1062" stopIfTrue="1">
      <formula>E204&gt;0</formula>
    </cfRule>
  </conditionalFormatting>
  <conditionalFormatting sqref="O204">
    <cfRule type="expression" dxfId="6972" priority="1061" stopIfTrue="1">
      <formula>O198&gt;0</formula>
    </cfRule>
  </conditionalFormatting>
  <conditionalFormatting sqref="P204">
    <cfRule type="expression" dxfId="6971" priority="1060">
      <formula>O198&gt;0</formula>
    </cfRule>
  </conditionalFormatting>
  <conditionalFormatting sqref="M204 I204 K204 C204 E204 G204">
    <cfRule type="cellIs" dxfId="6970" priority="1059" stopIfTrue="1" operator="greaterThan">
      <formula>0</formula>
    </cfRule>
  </conditionalFormatting>
  <conditionalFormatting sqref="N204 D204 F204 H204 J204 L204">
    <cfRule type="expression" dxfId="6969" priority="1058" stopIfTrue="1">
      <formula>C204&gt;0</formula>
    </cfRule>
  </conditionalFormatting>
  <conditionalFormatting sqref="O204">
    <cfRule type="expression" dxfId="6968" priority="1057" stopIfTrue="1">
      <formula>O198&gt;0</formula>
    </cfRule>
  </conditionalFormatting>
  <conditionalFormatting sqref="P204">
    <cfRule type="expression" dxfId="6967" priority="1056">
      <formula>O198&gt;0</formula>
    </cfRule>
  </conditionalFormatting>
  <conditionalFormatting sqref="M194 I194 K194 G194">
    <cfRule type="cellIs" dxfId="6966" priority="1055" stopIfTrue="1" operator="greaterThan">
      <formula>0</formula>
    </cfRule>
  </conditionalFormatting>
  <conditionalFormatting sqref="N194 F194 H194 J194 L194">
    <cfRule type="expression" dxfId="6965" priority="1054" stopIfTrue="1">
      <formula>E194&gt;0</formula>
    </cfRule>
  </conditionalFormatting>
  <conditionalFormatting sqref="O194">
    <cfRule type="expression" dxfId="6964" priority="1053" stopIfTrue="1">
      <formula>O188&gt;0</formula>
    </cfRule>
  </conditionalFormatting>
  <conditionalFormatting sqref="P194">
    <cfRule type="expression" dxfId="6963" priority="1052">
      <formula>O188&gt;0</formula>
    </cfRule>
  </conditionalFormatting>
  <conditionalFormatting sqref="M194 I194 K194 C194 E194 G194">
    <cfRule type="cellIs" dxfId="6962" priority="1051" stopIfTrue="1" operator="greaterThan">
      <formula>0</formula>
    </cfRule>
  </conditionalFormatting>
  <conditionalFormatting sqref="N194 D194 F194 H194 J194 L194">
    <cfRule type="expression" dxfId="6961" priority="1050" stopIfTrue="1">
      <formula>C194&gt;0</formula>
    </cfRule>
  </conditionalFormatting>
  <conditionalFormatting sqref="O194">
    <cfRule type="expression" dxfId="6960" priority="1049" stopIfTrue="1">
      <formula>O188&gt;0</formula>
    </cfRule>
  </conditionalFormatting>
  <conditionalFormatting sqref="P194">
    <cfRule type="expression" dxfId="6959" priority="1048">
      <formula>O188&gt;0</formula>
    </cfRule>
  </conditionalFormatting>
  <conditionalFormatting sqref="M184 I184 K184 G184">
    <cfRule type="cellIs" dxfId="6958" priority="1047" stopIfTrue="1" operator="greaterThan">
      <formula>0</formula>
    </cfRule>
  </conditionalFormatting>
  <conditionalFormatting sqref="N184 F184 H184 J184 L184">
    <cfRule type="expression" dxfId="6957" priority="1046" stopIfTrue="1">
      <formula>E184&gt;0</formula>
    </cfRule>
  </conditionalFormatting>
  <conditionalFormatting sqref="O184">
    <cfRule type="expression" dxfId="6956" priority="1045" stopIfTrue="1">
      <formula>O178&gt;0</formula>
    </cfRule>
  </conditionalFormatting>
  <conditionalFormatting sqref="P184">
    <cfRule type="expression" dxfId="6955" priority="1044">
      <formula>O178&gt;0</formula>
    </cfRule>
  </conditionalFormatting>
  <conditionalFormatting sqref="M184 I184 K184 C184 E184 G184">
    <cfRule type="cellIs" dxfId="6954" priority="1043" stopIfTrue="1" operator="greaterThan">
      <formula>0</formula>
    </cfRule>
  </conditionalFormatting>
  <conditionalFormatting sqref="N184 D184 F184 H184 J184 L184">
    <cfRule type="expression" dxfId="6953" priority="1042" stopIfTrue="1">
      <formula>C184&gt;0</formula>
    </cfRule>
  </conditionalFormatting>
  <conditionalFormatting sqref="O184">
    <cfRule type="expression" dxfId="6952" priority="1041" stopIfTrue="1">
      <formula>O178&gt;0</formula>
    </cfRule>
  </conditionalFormatting>
  <conditionalFormatting sqref="P184">
    <cfRule type="expression" dxfId="6951" priority="1040">
      <formula>O178&gt;0</formula>
    </cfRule>
  </conditionalFormatting>
  <conditionalFormatting sqref="I181 C181 E181 K181 M181 O181 G181">
    <cfRule type="cellIs" dxfId="6950" priority="1039" stopIfTrue="1" operator="greaterThan">
      <formula>0</formula>
    </cfRule>
  </conditionalFormatting>
  <conditionalFormatting sqref="H181 D181 J181 L181 N181 P181 F181">
    <cfRule type="expression" dxfId="6949" priority="1038" stopIfTrue="1">
      <formula>C181&gt;0</formula>
    </cfRule>
  </conditionalFormatting>
  <conditionalFormatting sqref="D183 F183 H183 J183 L183 N183 P183">
    <cfRule type="expression" dxfId="6948" priority="1037" stopIfTrue="1">
      <formula>C181&gt;0</formula>
    </cfRule>
  </conditionalFormatting>
  <conditionalFormatting sqref="C182">
    <cfRule type="expression" dxfId="6947" priority="1036">
      <formula>C181&gt;0</formula>
    </cfRule>
  </conditionalFormatting>
  <conditionalFormatting sqref="D182">
    <cfRule type="expression" dxfId="6946" priority="1035">
      <formula>C181&gt;0</formula>
    </cfRule>
  </conditionalFormatting>
  <conditionalFormatting sqref="I183">
    <cfRule type="expression" dxfId="6945" priority="1034">
      <formula>"i11&gt;0"</formula>
    </cfRule>
  </conditionalFormatting>
  <conditionalFormatting sqref="O183">
    <cfRule type="expression" dxfId="6944" priority="1033">
      <formula>"o11&gt;0"</formula>
    </cfRule>
  </conditionalFormatting>
  <conditionalFormatting sqref="E182">
    <cfRule type="expression" dxfId="6943" priority="1032">
      <formula>E181&gt;0</formula>
    </cfRule>
  </conditionalFormatting>
  <conditionalFormatting sqref="F182">
    <cfRule type="expression" dxfId="6942" priority="1031">
      <formula>E181&gt;0</formula>
    </cfRule>
  </conditionalFormatting>
  <conditionalFormatting sqref="E183">
    <cfRule type="expression" dxfId="6941" priority="1030">
      <formula>E181&gt;0</formula>
    </cfRule>
  </conditionalFormatting>
  <conditionalFormatting sqref="G182 I182 K182 M182 O182">
    <cfRule type="expression" dxfId="6940" priority="1029">
      <formula>G181&gt;0</formula>
    </cfRule>
  </conditionalFormatting>
  <conditionalFormatting sqref="H182 J182 L182 N182 P182">
    <cfRule type="expression" dxfId="6939" priority="1028">
      <formula>G181&gt;0</formula>
    </cfRule>
  </conditionalFormatting>
  <conditionalFormatting sqref="C183 G183 I183 K183 M183 O183">
    <cfRule type="expression" dxfId="6938" priority="1027">
      <formula>C181&gt;0</formula>
    </cfRule>
  </conditionalFormatting>
  <conditionalFormatting sqref="O184">
    <cfRule type="expression" dxfId="6937" priority="1026" stopIfTrue="1">
      <formula>O178&gt;0</formula>
    </cfRule>
  </conditionalFormatting>
  <conditionalFormatting sqref="P184">
    <cfRule type="expression" dxfId="6936" priority="1025">
      <formula>O178&gt;0</formula>
    </cfRule>
  </conditionalFormatting>
  <conditionalFormatting sqref="M154 I154 K154 G154">
    <cfRule type="cellIs" dxfId="6935" priority="1024" stopIfTrue="1" operator="greaterThan">
      <formula>0</formula>
    </cfRule>
  </conditionalFormatting>
  <conditionalFormatting sqref="N154 F154 H154 J154 L154">
    <cfRule type="expression" dxfId="6934" priority="1023" stopIfTrue="1">
      <formula>E154&gt;0</formula>
    </cfRule>
  </conditionalFormatting>
  <conditionalFormatting sqref="O154">
    <cfRule type="expression" dxfId="6933" priority="1022" stopIfTrue="1">
      <formula>O148&gt;0</formula>
    </cfRule>
  </conditionalFormatting>
  <conditionalFormatting sqref="P154">
    <cfRule type="expression" dxfId="6932" priority="1021">
      <formula>O148&gt;0</formula>
    </cfRule>
  </conditionalFormatting>
  <conditionalFormatting sqref="M154 I154 K154 C154 E154 G154">
    <cfRule type="cellIs" dxfId="6931" priority="1020" stopIfTrue="1" operator="greaterThan">
      <formula>0</formula>
    </cfRule>
  </conditionalFormatting>
  <conditionalFormatting sqref="N154 D154 F154 H154 J154 L154">
    <cfRule type="expression" dxfId="6930" priority="1019" stopIfTrue="1">
      <formula>C154&gt;0</formula>
    </cfRule>
  </conditionalFormatting>
  <conditionalFormatting sqref="O154">
    <cfRule type="expression" dxfId="6929" priority="1018" stopIfTrue="1">
      <formula>O148&gt;0</formula>
    </cfRule>
  </conditionalFormatting>
  <conditionalFormatting sqref="P154">
    <cfRule type="expression" dxfId="6928" priority="1017">
      <formula>O148&gt;0</formula>
    </cfRule>
  </conditionalFormatting>
  <conditionalFormatting sqref="I151 C151 E151 K151 M151 O151 G151">
    <cfRule type="cellIs" dxfId="6927" priority="1016" stopIfTrue="1" operator="greaterThan">
      <formula>0</formula>
    </cfRule>
  </conditionalFormatting>
  <conditionalFormatting sqref="H151 D151 J151 L151 N151 P151 F151">
    <cfRule type="expression" dxfId="6926" priority="1015" stopIfTrue="1">
      <formula>C151&gt;0</formula>
    </cfRule>
  </conditionalFormatting>
  <conditionalFormatting sqref="D153 F153 H153 J153 L153 N153 P153">
    <cfRule type="expression" dxfId="6925" priority="1014" stopIfTrue="1">
      <formula>C151&gt;0</formula>
    </cfRule>
  </conditionalFormatting>
  <conditionalFormatting sqref="C152">
    <cfRule type="expression" dxfId="6924" priority="1013">
      <formula>C151&gt;0</formula>
    </cfRule>
  </conditionalFormatting>
  <conditionalFormatting sqref="D152">
    <cfRule type="expression" dxfId="6923" priority="1012">
      <formula>C151&gt;0</formula>
    </cfRule>
  </conditionalFormatting>
  <conditionalFormatting sqref="I153">
    <cfRule type="expression" dxfId="6922" priority="1011">
      <formula>"i11&gt;0"</formula>
    </cfRule>
  </conditionalFormatting>
  <conditionalFormatting sqref="O153">
    <cfRule type="expression" dxfId="6921" priority="1010">
      <formula>"o11&gt;0"</formula>
    </cfRule>
  </conditionalFormatting>
  <conditionalFormatting sqref="E152">
    <cfRule type="expression" dxfId="6920" priority="1009">
      <formula>E151&gt;0</formula>
    </cfRule>
  </conditionalFormatting>
  <conditionalFormatting sqref="F152">
    <cfRule type="expression" dxfId="6919" priority="1008">
      <formula>E151&gt;0</formula>
    </cfRule>
  </conditionalFormatting>
  <conditionalFormatting sqref="E153">
    <cfRule type="expression" dxfId="6918" priority="1007">
      <formula>E151&gt;0</formula>
    </cfRule>
  </conditionalFormatting>
  <conditionalFormatting sqref="G152 I152 K152 M152 O152">
    <cfRule type="expression" dxfId="6917" priority="1006">
      <formula>G151&gt;0</formula>
    </cfRule>
  </conditionalFormatting>
  <conditionalFormatting sqref="H152 J152 L152 N152 P152">
    <cfRule type="expression" dxfId="6916" priority="1005">
      <formula>G151&gt;0</formula>
    </cfRule>
  </conditionalFormatting>
  <conditionalFormatting sqref="C153 G153 I153 K153 M153 O153">
    <cfRule type="expression" dxfId="6915" priority="1004">
      <formula>C151&gt;0</formula>
    </cfRule>
  </conditionalFormatting>
  <conditionalFormatting sqref="O154">
    <cfRule type="expression" dxfId="6914" priority="1003" stopIfTrue="1">
      <formula>O148&gt;0</formula>
    </cfRule>
  </conditionalFormatting>
  <conditionalFormatting sqref="P154">
    <cfRule type="expression" dxfId="6913" priority="1002">
      <formula>O148&gt;0</formula>
    </cfRule>
  </conditionalFormatting>
  <conditionalFormatting sqref="M144 I144 K144 G144">
    <cfRule type="cellIs" dxfId="6912" priority="1001" stopIfTrue="1" operator="greaterThan">
      <formula>0</formula>
    </cfRule>
  </conditionalFormatting>
  <conditionalFormatting sqref="N144 F144 H144 J144 L144">
    <cfRule type="expression" dxfId="6911" priority="1000" stopIfTrue="1">
      <formula>E144&gt;0</formula>
    </cfRule>
  </conditionalFormatting>
  <conditionalFormatting sqref="O144">
    <cfRule type="expression" dxfId="6910" priority="999" stopIfTrue="1">
      <formula>O138&gt;0</formula>
    </cfRule>
  </conditionalFormatting>
  <conditionalFormatting sqref="P144">
    <cfRule type="expression" dxfId="6909" priority="998">
      <formula>O138&gt;0</formula>
    </cfRule>
  </conditionalFormatting>
  <conditionalFormatting sqref="M144 I144 K144 C144 E144 G144">
    <cfRule type="cellIs" dxfId="6908" priority="997" stopIfTrue="1" operator="greaterThan">
      <formula>0</formula>
    </cfRule>
  </conditionalFormatting>
  <conditionalFormatting sqref="N144 D144 F144 H144 J144 L144">
    <cfRule type="expression" dxfId="6907" priority="996" stopIfTrue="1">
      <formula>C144&gt;0</formula>
    </cfRule>
  </conditionalFormatting>
  <conditionalFormatting sqref="O144">
    <cfRule type="expression" dxfId="6906" priority="995" stopIfTrue="1">
      <formula>O138&gt;0</formula>
    </cfRule>
  </conditionalFormatting>
  <conditionalFormatting sqref="P144">
    <cfRule type="expression" dxfId="6905" priority="994">
      <formula>O138&gt;0</formula>
    </cfRule>
  </conditionalFormatting>
  <conditionalFormatting sqref="I141 C141 E141 K141 M141 O141 G141">
    <cfRule type="cellIs" dxfId="6904" priority="993" stopIfTrue="1" operator="greaterThan">
      <formula>0</formula>
    </cfRule>
  </conditionalFormatting>
  <conditionalFormatting sqref="H141 D141 J141 L141 N141 P141 F141">
    <cfRule type="expression" dxfId="6903" priority="992" stopIfTrue="1">
      <formula>C141&gt;0</formula>
    </cfRule>
  </conditionalFormatting>
  <conditionalFormatting sqref="D143 F143 H143 J143 L143 N143 P143">
    <cfRule type="expression" dxfId="6902" priority="991" stopIfTrue="1">
      <formula>C141&gt;0</formula>
    </cfRule>
  </conditionalFormatting>
  <conditionalFormatting sqref="C142">
    <cfRule type="expression" dxfId="6901" priority="990">
      <formula>C141&gt;0</formula>
    </cfRule>
  </conditionalFormatting>
  <conditionalFormatting sqref="D142">
    <cfRule type="expression" dxfId="6900" priority="989">
      <formula>C141&gt;0</formula>
    </cfRule>
  </conditionalFormatting>
  <conditionalFormatting sqref="I143">
    <cfRule type="expression" dxfId="6899" priority="988">
      <formula>"i11&gt;0"</formula>
    </cfRule>
  </conditionalFormatting>
  <conditionalFormatting sqref="O143">
    <cfRule type="expression" dxfId="6898" priority="987">
      <formula>"o11&gt;0"</formula>
    </cfRule>
  </conditionalFormatting>
  <conditionalFormatting sqref="E142">
    <cfRule type="expression" dxfId="6897" priority="986">
      <formula>E141&gt;0</formula>
    </cfRule>
  </conditionalFormatting>
  <conditionalFormatting sqref="F142">
    <cfRule type="expression" dxfId="6896" priority="985">
      <formula>E141&gt;0</formula>
    </cfRule>
  </conditionalFormatting>
  <conditionalFormatting sqref="E143">
    <cfRule type="expression" dxfId="6895" priority="984">
      <formula>E141&gt;0</formula>
    </cfRule>
  </conditionalFormatting>
  <conditionalFormatting sqref="G142 I142 K142 M142 O142">
    <cfRule type="expression" dxfId="6894" priority="983">
      <formula>G141&gt;0</formula>
    </cfRule>
  </conditionalFormatting>
  <conditionalFormatting sqref="H142 J142 L142 N142 P142">
    <cfRule type="expression" dxfId="6893" priority="982">
      <formula>G141&gt;0</formula>
    </cfRule>
  </conditionalFormatting>
  <conditionalFormatting sqref="C143 G143 I143 K143 M143 O143">
    <cfRule type="expression" dxfId="6892" priority="981">
      <formula>C141&gt;0</formula>
    </cfRule>
  </conditionalFormatting>
  <conditionalFormatting sqref="O144">
    <cfRule type="expression" dxfId="6891" priority="980" stopIfTrue="1">
      <formula>O138&gt;0</formula>
    </cfRule>
  </conditionalFormatting>
  <conditionalFormatting sqref="P144">
    <cfRule type="expression" dxfId="6890" priority="979">
      <formula>O138&gt;0</formula>
    </cfRule>
  </conditionalFormatting>
  <conditionalFormatting sqref="M134 I134 K134 G134">
    <cfRule type="cellIs" dxfId="6889" priority="978" stopIfTrue="1" operator="greaterThan">
      <formula>0</formula>
    </cfRule>
  </conditionalFormatting>
  <conditionalFormatting sqref="N134 F134 H134 J134 L134">
    <cfRule type="expression" dxfId="6888" priority="977" stopIfTrue="1">
      <formula>E134&gt;0</formula>
    </cfRule>
  </conditionalFormatting>
  <conditionalFormatting sqref="O134">
    <cfRule type="expression" dxfId="6887" priority="976" stopIfTrue="1">
      <formula>O128&gt;0</formula>
    </cfRule>
  </conditionalFormatting>
  <conditionalFormatting sqref="P134">
    <cfRule type="expression" dxfId="6886" priority="975">
      <formula>O128&gt;0</formula>
    </cfRule>
  </conditionalFormatting>
  <conditionalFormatting sqref="M134 I134 K134 C134 E134 G134">
    <cfRule type="cellIs" dxfId="6885" priority="974" stopIfTrue="1" operator="greaterThan">
      <formula>0</formula>
    </cfRule>
  </conditionalFormatting>
  <conditionalFormatting sqref="N134 D134 F134 H134 J134 L134">
    <cfRule type="expression" dxfId="6884" priority="973" stopIfTrue="1">
      <formula>C134&gt;0</formula>
    </cfRule>
  </conditionalFormatting>
  <conditionalFormatting sqref="O134">
    <cfRule type="expression" dxfId="6883" priority="972" stopIfTrue="1">
      <formula>O128&gt;0</formula>
    </cfRule>
  </conditionalFormatting>
  <conditionalFormatting sqref="P134">
    <cfRule type="expression" dxfId="6882" priority="971">
      <formula>O128&gt;0</formula>
    </cfRule>
  </conditionalFormatting>
  <conditionalFormatting sqref="I131 C131 E131 K131 M131 O131 G131">
    <cfRule type="cellIs" dxfId="6881" priority="970" stopIfTrue="1" operator="greaterThan">
      <formula>0</formula>
    </cfRule>
  </conditionalFormatting>
  <conditionalFormatting sqref="H131 D131 J131 L131 N131 P131 F131">
    <cfRule type="expression" dxfId="6880" priority="969" stopIfTrue="1">
      <formula>C131&gt;0</formula>
    </cfRule>
  </conditionalFormatting>
  <conditionalFormatting sqref="D133 F133 H133 J133 L133 N133 P133">
    <cfRule type="expression" dxfId="6879" priority="968" stopIfTrue="1">
      <formula>C131&gt;0</formula>
    </cfRule>
  </conditionalFormatting>
  <conditionalFormatting sqref="C132">
    <cfRule type="expression" dxfId="6878" priority="967">
      <formula>C131&gt;0</formula>
    </cfRule>
  </conditionalFormatting>
  <conditionalFormatting sqref="D132">
    <cfRule type="expression" dxfId="6877" priority="966">
      <formula>C131&gt;0</formula>
    </cfRule>
  </conditionalFormatting>
  <conditionalFormatting sqref="I133">
    <cfRule type="expression" dxfId="6876" priority="965">
      <formula>"i11&gt;0"</formula>
    </cfRule>
  </conditionalFormatting>
  <conditionalFormatting sqref="O133">
    <cfRule type="expression" dxfId="6875" priority="964">
      <formula>"o11&gt;0"</formula>
    </cfRule>
  </conditionalFormatting>
  <conditionalFormatting sqref="E132">
    <cfRule type="expression" dxfId="6874" priority="963">
      <formula>E131&gt;0</formula>
    </cfRule>
  </conditionalFormatting>
  <conditionalFormatting sqref="F132">
    <cfRule type="expression" dxfId="6873" priority="962">
      <formula>E131&gt;0</formula>
    </cfRule>
  </conditionalFormatting>
  <conditionalFormatting sqref="E133">
    <cfRule type="expression" dxfId="6872" priority="961">
      <formula>E131&gt;0</formula>
    </cfRule>
  </conditionalFormatting>
  <conditionalFormatting sqref="G132 I132 K132 M132 O132">
    <cfRule type="expression" dxfId="6871" priority="960">
      <formula>G131&gt;0</formula>
    </cfRule>
  </conditionalFormatting>
  <conditionalFormatting sqref="H132 J132 L132 N132 P132">
    <cfRule type="expression" dxfId="6870" priority="959">
      <formula>G131&gt;0</formula>
    </cfRule>
  </conditionalFormatting>
  <conditionalFormatting sqref="C133 G133 I133 K133 M133 O133">
    <cfRule type="expression" dxfId="6869" priority="958">
      <formula>C131&gt;0</formula>
    </cfRule>
  </conditionalFormatting>
  <conditionalFormatting sqref="O134">
    <cfRule type="expression" dxfId="6868" priority="957" stopIfTrue="1">
      <formula>O128&gt;0</formula>
    </cfRule>
  </conditionalFormatting>
  <conditionalFormatting sqref="P134">
    <cfRule type="expression" dxfId="6867" priority="956">
      <formula>O128&gt;0</formula>
    </cfRule>
  </conditionalFormatting>
  <conditionalFormatting sqref="M124 I124 K124 G124">
    <cfRule type="cellIs" dxfId="6866" priority="955" stopIfTrue="1" operator="greaterThan">
      <formula>0</formula>
    </cfRule>
  </conditionalFormatting>
  <conditionalFormatting sqref="N124 F124 H124 J124 L124">
    <cfRule type="expression" dxfId="6865" priority="954" stopIfTrue="1">
      <formula>E124&gt;0</formula>
    </cfRule>
  </conditionalFormatting>
  <conditionalFormatting sqref="O124">
    <cfRule type="expression" dxfId="6864" priority="953" stopIfTrue="1">
      <formula>O118&gt;0</formula>
    </cfRule>
  </conditionalFormatting>
  <conditionalFormatting sqref="P124">
    <cfRule type="expression" dxfId="6863" priority="952">
      <formula>O118&gt;0</formula>
    </cfRule>
  </conditionalFormatting>
  <conditionalFormatting sqref="M124 I124 K124 C124 E124 G124">
    <cfRule type="cellIs" dxfId="6862" priority="951" stopIfTrue="1" operator="greaterThan">
      <formula>0</formula>
    </cfRule>
  </conditionalFormatting>
  <conditionalFormatting sqref="N124 D124 F124 H124 J124 L124">
    <cfRule type="expression" dxfId="6861" priority="950" stopIfTrue="1">
      <formula>C124&gt;0</formula>
    </cfRule>
  </conditionalFormatting>
  <conditionalFormatting sqref="O124">
    <cfRule type="expression" dxfId="6860" priority="949" stopIfTrue="1">
      <formula>O118&gt;0</formula>
    </cfRule>
  </conditionalFormatting>
  <conditionalFormatting sqref="P124">
    <cfRule type="expression" dxfId="6859" priority="948">
      <formula>O118&gt;0</formula>
    </cfRule>
  </conditionalFormatting>
  <conditionalFormatting sqref="I121 C121 E121 K121 M121 O121 G121">
    <cfRule type="cellIs" dxfId="6858" priority="947" stopIfTrue="1" operator="greaterThan">
      <formula>0</formula>
    </cfRule>
  </conditionalFormatting>
  <conditionalFormatting sqref="H121 D121 J121 L121 N121 P121 F121">
    <cfRule type="expression" dxfId="6857" priority="946" stopIfTrue="1">
      <formula>C121&gt;0</formula>
    </cfRule>
  </conditionalFormatting>
  <conditionalFormatting sqref="D123 F123 H123 J123 L123 N123 P123">
    <cfRule type="expression" dxfId="6856" priority="945" stopIfTrue="1">
      <formula>C121&gt;0</formula>
    </cfRule>
  </conditionalFormatting>
  <conditionalFormatting sqref="C122">
    <cfRule type="expression" dxfId="6855" priority="944">
      <formula>C121&gt;0</formula>
    </cfRule>
  </conditionalFormatting>
  <conditionalFormatting sqref="D122">
    <cfRule type="expression" dxfId="6854" priority="943">
      <formula>C121&gt;0</formula>
    </cfRule>
  </conditionalFormatting>
  <conditionalFormatting sqref="I123">
    <cfRule type="expression" dxfId="6853" priority="942">
      <formula>"i11&gt;0"</formula>
    </cfRule>
  </conditionalFormatting>
  <conditionalFormatting sqref="O123">
    <cfRule type="expression" dxfId="6852" priority="941">
      <formula>"o11&gt;0"</formula>
    </cfRule>
  </conditionalFormatting>
  <conditionalFormatting sqref="E122">
    <cfRule type="expression" dxfId="6851" priority="940">
      <formula>E121&gt;0</formula>
    </cfRule>
  </conditionalFormatting>
  <conditionalFormatting sqref="F122">
    <cfRule type="expression" dxfId="6850" priority="939">
      <formula>E121&gt;0</formula>
    </cfRule>
  </conditionalFormatting>
  <conditionalFormatting sqref="E123">
    <cfRule type="expression" dxfId="6849" priority="938">
      <formula>E121&gt;0</formula>
    </cfRule>
  </conditionalFormatting>
  <conditionalFormatting sqref="G122 I122 K122 M122 O122">
    <cfRule type="expression" dxfId="6848" priority="937">
      <formula>G121&gt;0</formula>
    </cfRule>
  </conditionalFormatting>
  <conditionalFormatting sqref="H122 J122 L122 N122 P122">
    <cfRule type="expression" dxfId="6847" priority="936">
      <formula>G121&gt;0</formula>
    </cfRule>
  </conditionalFormatting>
  <conditionalFormatting sqref="C123 G123 I123 K123 M123 O123">
    <cfRule type="expression" dxfId="6846" priority="935">
      <formula>C121&gt;0</formula>
    </cfRule>
  </conditionalFormatting>
  <conditionalFormatting sqref="O124">
    <cfRule type="expression" dxfId="6845" priority="934" stopIfTrue="1">
      <formula>O118&gt;0</formula>
    </cfRule>
  </conditionalFormatting>
  <conditionalFormatting sqref="P124">
    <cfRule type="expression" dxfId="6844" priority="933">
      <formula>O118&gt;0</formula>
    </cfRule>
  </conditionalFormatting>
  <conditionalFormatting sqref="M114 I114 K114 G114">
    <cfRule type="cellIs" dxfId="6843" priority="932" stopIfTrue="1" operator="greaterThan">
      <formula>0</formula>
    </cfRule>
  </conditionalFormatting>
  <conditionalFormatting sqref="N114 F114 H114 J114 L114">
    <cfRule type="expression" dxfId="6842" priority="931" stopIfTrue="1">
      <formula>E114&gt;0</formula>
    </cfRule>
  </conditionalFormatting>
  <conditionalFormatting sqref="O114">
    <cfRule type="expression" dxfId="6841" priority="930" stopIfTrue="1">
      <formula>O108&gt;0</formula>
    </cfRule>
  </conditionalFormatting>
  <conditionalFormatting sqref="P114">
    <cfRule type="expression" dxfId="6840" priority="929">
      <formula>O108&gt;0</formula>
    </cfRule>
  </conditionalFormatting>
  <conditionalFormatting sqref="M114 I114 K114 C114 E114 G114">
    <cfRule type="cellIs" dxfId="6839" priority="928" stopIfTrue="1" operator="greaterThan">
      <formula>0</formula>
    </cfRule>
  </conditionalFormatting>
  <conditionalFormatting sqref="N114 D114 F114 H114 J114 L114">
    <cfRule type="expression" dxfId="6838" priority="927" stopIfTrue="1">
      <formula>C114&gt;0</formula>
    </cfRule>
  </conditionalFormatting>
  <conditionalFormatting sqref="O114">
    <cfRule type="expression" dxfId="6837" priority="926" stopIfTrue="1">
      <formula>O108&gt;0</formula>
    </cfRule>
  </conditionalFormatting>
  <conditionalFormatting sqref="P114">
    <cfRule type="expression" dxfId="6836" priority="925">
      <formula>O108&gt;0</formula>
    </cfRule>
  </conditionalFormatting>
  <conditionalFormatting sqref="I111 C111 E111 K111 M111 O111 G111">
    <cfRule type="cellIs" dxfId="6835" priority="924" stopIfTrue="1" operator="greaterThan">
      <formula>0</formula>
    </cfRule>
  </conditionalFormatting>
  <conditionalFormatting sqref="H111 D111 J111 L111 N111 P111 F111">
    <cfRule type="expression" dxfId="6834" priority="923" stopIfTrue="1">
      <formula>C111&gt;0</formula>
    </cfRule>
  </conditionalFormatting>
  <conditionalFormatting sqref="D113 F113 H113 J113 L113 N113 P113">
    <cfRule type="expression" dxfId="6833" priority="922" stopIfTrue="1">
      <formula>C111&gt;0</formula>
    </cfRule>
  </conditionalFormatting>
  <conditionalFormatting sqref="C112">
    <cfRule type="expression" dxfId="6832" priority="921">
      <formula>C111&gt;0</formula>
    </cfRule>
  </conditionalFormatting>
  <conditionalFormatting sqref="D112">
    <cfRule type="expression" dxfId="6831" priority="920">
      <formula>C111&gt;0</formula>
    </cfRule>
  </conditionalFormatting>
  <conditionalFormatting sqref="I113">
    <cfRule type="expression" dxfId="6830" priority="919">
      <formula>"i11&gt;0"</formula>
    </cfRule>
  </conditionalFormatting>
  <conditionalFormatting sqref="O113">
    <cfRule type="expression" dxfId="6829" priority="918">
      <formula>"o11&gt;0"</formula>
    </cfRule>
  </conditionalFormatting>
  <conditionalFormatting sqref="E112">
    <cfRule type="expression" dxfId="6828" priority="917">
      <formula>E111&gt;0</formula>
    </cfRule>
  </conditionalFormatting>
  <conditionalFormatting sqref="F112">
    <cfRule type="expression" dxfId="6827" priority="916">
      <formula>E111&gt;0</formula>
    </cfRule>
  </conditionalFormatting>
  <conditionalFormatting sqref="E113">
    <cfRule type="expression" dxfId="6826" priority="915">
      <formula>E111&gt;0</formula>
    </cfRule>
  </conditionalFormatting>
  <conditionalFormatting sqref="G112 I112 K112 M112 O112">
    <cfRule type="expression" dxfId="6825" priority="914">
      <formula>G111&gt;0</formula>
    </cfRule>
  </conditionalFormatting>
  <conditionalFormatting sqref="H112 J112 L112 N112 P112">
    <cfRule type="expression" dxfId="6824" priority="913">
      <formula>G111&gt;0</formula>
    </cfRule>
  </conditionalFormatting>
  <conditionalFormatting sqref="C113 G113 I113 K113 M113 O113">
    <cfRule type="expression" dxfId="6823" priority="912">
      <formula>C111&gt;0</formula>
    </cfRule>
  </conditionalFormatting>
  <conditionalFormatting sqref="O114">
    <cfRule type="expression" dxfId="6822" priority="911" stopIfTrue="1">
      <formula>O108&gt;0</formula>
    </cfRule>
  </conditionalFormatting>
  <conditionalFormatting sqref="P114">
    <cfRule type="expression" dxfId="6821" priority="910">
      <formula>O108&gt;0</formula>
    </cfRule>
  </conditionalFormatting>
  <conditionalFormatting sqref="M104 I104 K104 G104">
    <cfRule type="cellIs" dxfId="6820" priority="909" stopIfTrue="1" operator="greaterThan">
      <formula>0</formula>
    </cfRule>
  </conditionalFormatting>
  <conditionalFormatting sqref="N104 F104 H104 J104 L104">
    <cfRule type="expression" dxfId="6819" priority="908" stopIfTrue="1">
      <formula>E104&gt;0</formula>
    </cfRule>
  </conditionalFormatting>
  <conditionalFormatting sqref="O104">
    <cfRule type="expression" dxfId="6818" priority="907" stopIfTrue="1">
      <formula>O98&gt;0</formula>
    </cfRule>
  </conditionalFormatting>
  <conditionalFormatting sqref="P104">
    <cfRule type="expression" dxfId="6817" priority="906">
      <formula>O98&gt;0</formula>
    </cfRule>
  </conditionalFormatting>
  <conditionalFormatting sqref="M104 I104 K104 C104 E104 G104">
    <cfRule type="cellIs" dxfId="6816" priority="905" stopIfTrue="1" operator="greaterThan">
      <formula>0</formula>
    </cfRule>
  </conditionalFormatting>
  <conditionalFormatting sqref="N104 D104 F104 H104 J104 L104">
    <cfRule type="expression" dxfId="6815" priority="904" stopIfTrue="1">
      <formula>C104&gt;0</formula>
    </cfRule>
  </conditionalFormatting>
  <conditionalFormatting sqref="O104">
    <cfRule type="expression" dxfId="6814" priority="903" stopIfTrue="1">
      <formula>O98&gt;0</formula>
    </cfRule>
  </conditionalFormatting>
  <conditionalFormatting sqref="P104">
    <cfRule type="expression" dxfId="6813" priority="902">
      <formula>O98&gt;0</formula>
    </cfRule>
  </conditionalFormatting>
  <conditionalFormatting sqref="I101 C101 E101 K101 M101 O101 G101">
    <cfRule type="cellIs" dxfId="6812" priority="901" stopIfTrue="1" operator="greaterThan">
      <formula>0</formula>
    </cfRule>
  </conditionalFormatting>
  <conditionalFormatting sqref="H101 D101 J101 L101 N101 P101 F101">
    <cfRule type="expression" dxfId="6811" priority="900" stopIfTrue="1">
      <formula>C101&gt;0</formula>
    </cfRule>
  </conditionalFormatting>
  <conditionalFormatting sqref="D103 F103 H103 J103 L103 N103 P103">
    <cfRule type="expression" dxfId="6810" priority="899" stopIfTrue="1">
      <formula>C101&gt;0</formula>
    </cfRule>
  </conditionalFormatting>
  <conditionalFormatting sqref="C102">
    <cfRule type="expression" dxfId="6809" priority="898">
      <formula>C101&gt;0</formula>
    </cfRule>
  </conditionalFormatting>
  <conditionalFormatting sqref="D102">
    <cfRule type="expression" dxfId="6808" priority="897">
      <formula>C101&gt;0</formula>
    </cfRule>
  </conditionalFormatting>
  <conditionalFormatting sqref="I103">
    <cfRule type="expression" dxfId="6807" priority="896">
      <formula>"i11&gt;0"</formula>
    </cfRule>
  </conditionalFormatting>
  <conditionalFormatting sqref="O103">
    <cfRule type="expression" dxfId="6806" priority="895">
      <formula>"o11&gt;0"</formula>
    </cfRule>
  </conditionalFormatting>
  <conditionalFormatting sqref="E102">
    <cfRule type="expression" dxfId="6805" priority="894">
      <formula>E101&gt;0</formula>
    </cfRule>
  </conditionalFormatting>
  <conditionalFormatting sqref="F102">
    <cfRule type="expression" dxfId="6804" priority="893">
      <formula>E101&gt;0</formula>
    </cfRule>
  </conditionalFormatting>
  <conditionalFormatting sqref="E103">
    <cfRule type="expression" dxfId="6803" priority="892">
      <formula>E101&gt;0</formula>
    </cfRule>
  </conditionalFormatting>
  <conditionalFormatting sqref="G102 I102 K102 M102 O102">
    <cfRule type="expression" dxfId="6802" priority="891">
      <formula>G101&gt;0</formula>
    </cfRule>
  </conditionalFormatting>
  <conditionalFormatting sqref="H102 J102 L102 N102 P102">
    <cfRule type="expression" dxfId="6801" priority="890">
      <formula>G101&gt;0</formula>
    </cfRule>
  </conditionalFormatting>
  <conditionalFormatting sqref="C103 G103 I103 K103 M103 O103">
    <cfRule type="expression" dxfId="6800" priority="889">
      <formula>C101&gt;0</formula>
    </cfRule>
  </conditionalFormatting>
  <conditionalFormatting sqref="O104">
    <cfRule type="expression" dxfId="6799" priority="888" stopIfTrue="1">
      <formula>O98&gt;0</formula>
    </cfRule>
  </conditionalFormatting>
  <conditionalFormatting sqref="P104">
    <cfRule type="expression" dxfId="6798" priority="887">
      <formula>O98&gt;0</formula>
    </cfRule>
  </conditionalFormatting>
  <conditionalFormatting sqref="M94 I94 K94 G94">
    <cfRule type="cellIs" dxfId="6797" priority="886" stopIfTrue="1" operator="greaterThan">
      <formula>0</formula>
    </cfRule>
  </conditionalFormatting>
  <conditionalFormatting sqref="N94 F94 H94 J94 L94">
    <cfRule type="expression" dxfId="6796" priority="885" stopIfTrue="1">
      <formula>E94&gt;0</formula>
    </cfRule>
  </conditionalFormatting>
  <conditionalFormatting sqref="O94">
    <cfRule type="expression" dxfId="6795" priority="884" stopIfTrue="1">
      <formula>O88&gt;0</formula>
    </cfRule>
  </conditionalFormatting>
  <conditionalFormatting sqref="P94">
    <cfRule type="expression" dxfId="6794" priority="883">
      <formula>O88&gt;0</formula>
    </cfRule>
  </conditionalFormatting>
  <conditionalFormatting sqref="M94 I94 K94 C94 E94 G94">
    <cfRule type="cellIs" dxfId="6793" priority="882" stopIfTrue="1" operator="greaterThan">
      <formula>0</formula>
    </cfRule>
  </conditionalFormatting>
  <conditionalFormatting sqref="N94 D94 F94 H94 J94 L94">
    <cfRule type="expression" dxfId="6792" priority="881" stopIfTrue="1">
      <formula>C94&gt;0</formula>
    </cfRule>
  </conditionalFormatting>
  <conditionalFormatting sqref="O94">
    <cfRule type="expression" dxfId="6791" priority="880" stopIfTrue="1">
      <formula>O88&gt;0</formula>
    </cfRule>
  </conditionalFormatting>
  <conditionalFormatting sqref="P94">
    <cfRule type="expression" dxfId="6790" priority="879">
      <formula>O88&gt;0</formula>
    </cfRule>
  </conditionalFormatting>
  <conditionalFormatting sqref="I91 C91 E91 K91 M91 O91 G91">
    <cfRule type="cellIs" dxfId="6789" priority="878" stopIfTrue="1" operator="greaterThan">
      <formula>0</formula>
    </cfRule>
  </conditionalFormatting>
  <conditionalFormatting sqref="H91 D91 J91 L91 N91 P91 F91">
    <cfRule type="expression" dxfId="6788" priority="877" stopIfTrue="1">
      <formula>C91&gt;0</formula>
    </cfRule>
  </conditionalFormatting>
  <conditionalFormatting sqref="D93 F93 H93 J93 L93 N93 P93">
    <cfRule type="expression" dxfId="6787" priority="876" stopIfTrue="1">
      <formula>C91&gt;0</formula>
    </cfRule>
  </conditionalFormatting>
  <conditionalFormatting sqref="C92">
    <cfRule type="expression" dxfId="6786" priority="875">
      <formula>C91&gt;0</formula>
    </cfRule>
  </conditionalFormatting>
  <conditionalFormatting sqref="D92">
    <cfRule type="expression" dxfId="6785" priority="874">
      <formula>C91&gt;0</formula>
    </cfRule>
  </conditionalFormatting>
  <conditionalFormatting sqref="I93">
    <cfRule type="expression" dxfId="6784" priority="873">
      <formula>"i11&gt;0"</formula>
    </cfRule>
  </conditionalFormatting>
  <conditionalFormatting sqref="O93">
    <cfRule type="expression" dxfId="6783" priority="872">
      <formula>"o11&gt;0"</formula>
    </cfRule>
  </conditionalFormatting>
  <conditionalFormatting sqref="E92">
    <cfRule type="expression" dxfId="6782" priority="871">
      <formula>E91&gt;0</formula>
    </cfRule>
  </conditionalFormatting>
  <conditionalFormatting sqref="F92">
    <cfRule type="expression" dxfId="6781" priority="870">
      <formula>E91&gt;0</formula>
    </cfRule>
  </conditionalFormatting>
  <conditionalFormatting sqref="E93">
    <cfRule type="expression" dxfId="6780" priority="869">
      <formula>E91&gt;0</formula>
    </cfRule>
  </conditionalFormatting>
  <conditionalFormatting sqref="G92 I92 K92 M92 O92">
    <cfRule type="expression" dxfId="6779" priority="868">
      <formula>G91&gt;0</formula>
    </cfRule>
  </conditionalFormatting>
  <conditionalFormatting sqref="H92 J92 L92 N92 P92">
    <cfRule type="expression" dxfId="6778" priority="867">
      <formula>G91&gt;0</formula>
    </cfRule>
  </conditionalFormatting>
  <conditionalFormatting sqref="C93 G93 I93 K93 M93 O93">
    <cfRule type="expression" dxfId="6777" priority="866">
      <formula>C91&gt;0</formula>
    </cfRule>
  </conditionalFormatting>
  <conditionalFormatting sqref="O94">
    <cfRule type="expression" dxfId="6776" priority="865" stopIfTrue="1">
      <formula>O88&gt;0</formula>
    </cfRule>
  </conditionalFormatting>
  <conditionalFormatting sqref="P94">
    <cfRule type="expression" dxfId="6775" priority="864">
      <formula>O88&gt;0</formula>
    </cfRule>
  </conditionalFormatting>
  <conditionalFormatting sqref="M84 I84 K84 G84">
    <cfRule type="cellIs" dxfId="6774" priority="863" stopIfTrue="1" operator="greaterThan">
      <formula>0</formula>
    </cfRule>
  </conditionalFormatting>
  <conditionalFormatting sqref="N84 F84 H84 J84 L84">
    <cfRule type="expression" dxfId="6773" priority="862" stopIfTrue="1">
      <formula>E84&gt;0</formula>
    </cfRule>
  </conditionalFormatting>
  <conditionalFormatting sqref="O84">
    <cfRule type="expression" dxfId="6772" priority="861" stopIfTrue="1">
      <formula>O78&gt;0</formula>
    </cfRule>
  </conditionalFormatting>
  <conditionalFormatting sqref="P84">
    <cfRule type="expression" dxfId="6771" priority="860">
      <formula>O78&gt;0</formula>
    </cfRule>
  </conditionalFormatting>
  <conditionalFormatting sqref="M84 I84 K84 C84 E84 G84">
    <cfRule type="cellIs" dxfId="6770" priority="859" stopIfTrue="1" operator="greaterThan">
      <formula>0</formula>
    </cfRule>
  </conditionalFormatting>
  <conditionalFormatting sqref="N84 D84 F84 H84 J84 L84">
    <cfRule type="expression" dxfId="6769" priority="858" stopIfTrue="1">
      <formula>C84&gt;0</formula>
    </cfRule>
  </conditionalFormatting>
  <conditionalFormatting sqref="O84">
    <cfRule type="expression" dxfId="6768" priority="857" stopIfTrue="1">
      <formula>O78&gt;0</formula>
    </cfRule>
  </conditionalFormatting>
  <conditionalFormatting sqref="P84">
    <cfRule type="expression" dxfId="6767" priority="856">
      <formula>O78&gt;0</formula>
    </cfRule>
  </conditionalFormatting>
  <conditionalFormatting sqref="I81 C81 E81 K81 M81 O81 G81">
    <cfRule type="cellIs" dxfId="6766" priority="855" stopIfTrue="1" operator="greaterThan">
      <formula>0</formula>
    </cfRule>
  </conditionalFormatting>
  <conditionalFormatting sqref="H81 D81 J81 L81 N81 P81 F81">
    <cfRule type="expression" dxfId="6765" priority="854" stopIfTrue="1">
      <formula>C81&gt;0</formula>
    </cfRule>
  </conditionalFormatting>
  <conditionalFormatting sqref="D83 F83 H83 J83 L83 N83 P83">
    <cfRule type="expression" dxfId="6764" priority="853" stopIfTrue="1">
      <formula>C81&gt;0</formula>
    </cfRule>
  </conditionalFormatting>
  <conditionalFormatting sqref="C82">
    <cfRule type="expression" dxfId="6763" priority="852">
      <formula>C81&gt;0</formula>
    </cfRule>
  </conditionalFormatting>
  <conditionalFormatting sqref="D82">
    <cfRule type="expression" dxfId="6762" priority="851">
      <formula>C81&gt;0</formula>
    </cfRule>
  </conditionalFormatting>
  <conditionalFormatting sqref="I83">
    <cfRule type="expression" dxfId="6761" priority="850">
      <formula>"i11&gt;0"</formula>
    </cfRule>
  </conditionalFormatting>
  <conditionalFormatting sqref="O83">
    <cfRule type="expression" dxfId="6760" priority="849">
      <formula>"o11&gt;0"</formula>
    </cfRule>
  </conditionalFormatting>
  <conditionalFormatting sqref="E82">
    <cfRule type="expression" dxfId="6759" priority="848">
      <formula>E81&gt;0</formula>
    </cfRule>
  </conditionalFormatting>
  <conditionalFormatting sqref="F82">
    <cfRule type="expression" dxfId="6758" priority="847">
      <formula>E81&gt;0</formula>
    </cfRule>
  </conditionalFormatting>
  <conditionalFormatting sqref="E83">
    <cfRule type="expression" dxfId="6757" priority="846">
      <formula>E81&gt;0</formula>
    </cfRule>
  </conditionalFormatting>
  <conditionalFormatting sqref="G82 I82 K82 M82 O82">
    <cfRule type="expression" dxfId="6756" priority="845">
      <formula>G81&gt;0</formula>
    </cfRule>
  </conditionalFormatting>
  <conditionalFormatting sqref="H82 J82 L82 N82 P82">
    <cfRule type="expression" dxfId="6755" priority="844">
      <formula>G81&gt;0</formula>
    </cfRule>
  </conditionalFormatting>
  <conditionalFormatting sqref="C83 G83 I83 K83 M83 O83">
    <cfRule type="expression" dxfId="6754" priority="843">
      <formula>C81&gt;0</formula>
    </cfRule>
  </conditionalFormatting>
  <conditionalFormatting sqref="O84">
    <cfRule type="expression" dxfId="6753" priority="842" stopIfTrue="1">
      <formula>O78&gt;0</formula>
    </cfRule>
  </conditionalFormatting>
  <conditionalFormatting sqref="P84">
    <cfRule type="expression" dxfId="6752" priority="841">
      <formula>O78&gt;0</formula>
    </cfRule>
  </conditionalFormatting>
  <conditionalFormatting sqref="M74 I74 K74 G74">
    <cfRule type="cellIs" dxfId="6751" priority="840" stopIfTrue="1" operator="greaterThan">
      <formula>0</formula>
    </cfRule>
  </conditionalFormatting>
  <conditionalFormatting sqref="N74 F74 H74 J74 L74">
    <cfRule type="expression" dxfId="6750" priority="839" stopIfTrue="1">
      <formula>E74&gt;0</formula>
    </cfRule>
  </conditionalFormatting>
  <conditionalFormatting sqref="O74">
    <cfRule type="expression" dxfId="6749" priority="838" stopIfTrue="1">
      <formula>O68&gt;0</formula>
    </cfRule>
  </conditionalFormatting>
  <conditionalFormatting sqref="P74">
    <cfRule type="expression" dxfId="6748" priority="837">
      <formula>O68&gt;0</formula>
    </cfRule>
  </conditionalFormatting>
  <conditionalFormatting sqref="M74 I74 K74 C74 E74 G74">
    <cfRule type="cellIs" dxfId="6747" priority="836" stopIfTrue="1" operator="greaterThan">
      <formula>0</formula>
    </cfRule>
  </conditionalFormatting>
  <conditionalFormatting sqref="N74 D74 F74 H74 J74 L74">
    <cfRule type="expression" dxfId="6746" priority="835" stopIfTrue="1">
      <formula>C74&gt;0</formula>
    </cfRule>
  </conditionalFormatting>
  <conditionalFormatting sqref="O74">
    <cfRule type="expression" dxfId="6745" priority="834" stopIfTrue="1">
      <formula>O68&gt;0</formula>
    </cfRule>
  </conditionalFormatting>
  <conditionalFormatting sqref="P74">
    <cfRule type="expression" dxfId="6744" priority="833">
      <formula>O68&gt;0</formula>
    </cfRule>
  </conditionalFormatting>
  <conditionalFormatting sqref="I71 C71 E71 K71 M71 O71 G71">
    <cfRule type="cellIs" dxfId="6743" priority="832" stopIfTrue="1" operator="greaterThan">
      <formula>0</formula>
    </cfRule>
  </conditionalFormatting>
  <conditionalFormatting sqref="H71 D71 J71 L71 N71 P71 F71">
    <cfRule type="expression" dxfId="6742" priority="831" stopIfTrue="1">
      <formula>C71&gt;0</formula>
    </cfRule>
  </conditionalFormatting>
  <conditionalFormatting sqref="D73 F73 H73 J73 L73 N73 P73">
    <cfRule type="expression" dxfId="6741" priority="830" stopIfTrue="1">
      <formula>C71&gt;0</formula>
    </cfRule>
  </conditionalFormatting>
  <conditionalFormatting sqref="C72">
    <cfRule type="expression" dxfId="6740" priority="829">
      <formula>C71&gt;0</formula>
    </cfRule>
  </conditionalFormatting>
  <conditionalFormatting sqref="D72">
    <cfRule type="expression" dxfId="6739" priority="828">
      <formula>C71&gt;0</formula>
    </cfRule>
  </conditionalFormatting>
  <conditionalFormatting sqref="I73">
    <cfRule type="expression" dxfId="6738" priority="827">
      <formula>"i11&gt;0"</formula>
    </cfRule>
  </conditionalFormatting>
  <conditionalFormatting sqref="O73">
    <cfRule type="expression" dxfId="6737" priority="826">
      <formula>"o11&gt;0"</formula>
    </cfRule>
  </conditionalFormatting>
  <conditionalFormatting sqref="E72">
    <cfRule type="expression" dxfId="6736" priority="825">
      <formula>E71&gt;0</formula>
    </cfRule>
  </conditionalFormatting>
  <conditionalFormatting sqref="F72">
    <cfRule type="expression" dxfId="6735" priority="824">
      <formula>E71&gt;0</formula>
    </cfRule>
  </conditionalFormatting>
  <conditionalFormatting sqref="E73">
    <cfRule type="expression" dxfId="6734" priority="823">
      <formula>E71&gt;0</formula>
    </cfRule>
  </conditionalFormatting>
  <conditionalFormatting sqref="G72 I72 K72 M72 O72">
    <cfRule type="expression" dxfId="6733" priority="822">
      <formula>G71&gt;0</formula>
    </cfRule>
  </conditionalFormatting>
  <conditionalFormatting sqref="H72 J72 L72 N72 P72">
    <cfRule type="expression" dxfId="6732" priority="821">
      <formula>G71&gt;0</formula>
    </cfRule>
  </conditionalFormatting>
  <conditionalFormatting sqref="C73 G73 I73 K73 M73 O73">
    <cfRule type="expression" dxfId="6731" priority="820">
      <formula>C71&gt;0</formula>
    </cfRule>
  </conditionalFormatting>
  <conditionalFormatting sqref="O74">
    <cfRule type="expression" dxfId="6730" priority="819" stopIfTrue="1">
      <formula>O68&gt;0</formula>
    </cfRule>
  </conditionalFormatting>
  <conditionalFormatting sqref="P74">
    <cfRule type="expression" dxfId="6729" priority="818">
      <formula>O68&gt;0</formula>
    </cfRule>
  </conditionalFormatting>
  <conditionalFormatting sqref="M64 I64 K64 G64">
    <cfRule type="cellIs" dxfId="6728" priority="817" stopIfTrue="1" operator="greaterThan">
      <formula>0</formula>
    </cfRule>
  </conditionalFormatting>
  <conditionalFormatting sqref="N64 F64 H64 J64 L64">
    <cfRule type="expression" dxfId="6727" priority="816" stopIfTrue="1">
      <formula>E64&gt;0</formula>
    </cfRule>
  </conditionalFormatting>
  <conditionalFormatting sqref="O64">
    <cfRule type="expression" dxfId="6726" priority="815" stopIfTrue="1">
      <formula>O58&gt;0</formula>
    </cfRule>
  </conditionalFormatting>
  <conditionalFormatting sqref="P64">
    <cfRule type="expression" dxfId="6725" priority="814">
      <formula>O58&gt;0</formula>
    </cfRule>
  </conditionalFormatting>
  <conditionalFormatting sqref="M64 I64 K64 C64 E64 G64">
    <cfRule type="cellIs" dxfId="6724" priority="813" stopIfTrue="1" operator="greaterThan">
      <formula>0</formula>
    </cfRule>
  </conditionalFormatting>
  <conditionalFormatting sqref="N64 D64 F64 H64 J64 L64">
    <cfRule type="expression" dxfId="6723" priority="812" stopIfTrue="1">
      <formula>C64&gt;0</formula>
    </cfRule>
  </conditionalFormatting>
  <conditionalFormatting sqref="O64">
    <cfRule type="expression" dxfId="6722" priority="811" stopIfTrue="1">
      <formula>O58&gt;0</formula>
    </cfRule>
  </conditionalFormatting>
  <conditionalFormatting sqref="P64">
    <cfRule type="expression" dxfId="6721" priority="810">
      <formula>O58&gt;0</formula>
    </cfRule>
  </conditionalFormatting>
  <conditionalFormatting sqref="I61 C61 E61 K61 M61 O61 G61">
    <cfRule type="cellIs" dxfId="6720" priority="809" stopIfTrue="1" operator="greaterThan">
      <formula>0</formula>
    </cfRule>
  </conditionalFormatting>
  <conditionalFormatting sqref="H61 D61 J61 L61 N61 P61 F61">
    <cfRule type="expression" dxfId="6719" priority="808" stopIfTrue="1">
      <formula>C61&gt;0</formula>
    </cfRule>
  </conditionalFormatting>
  <conditionalFormatting sqref="D63 F63 H63 J63 L63 N63 P63">
    <cfRule type="expression" dxfId="6718" priority="807" stopIfTrue="1">
      <formula>C61&gt;0</formula>
    </cfRule>
  </conditionalFormatting>
  <conditionalFormatting sqref="C62">
    <cfRule type="expression" dxfId="6717" priority="806">
      <formula>C61&gt;0</formula>
    </cfRule>
  </conditionalFormatting>
  <conditionalFormatting sqref="D62">
    <cfRule type="expression" dxfId="6716" priority="805">
      <formula>C61&gt;0</formula>
    </cfRule>
  </conditionalFormatting>
  <conditionalFormatting sqref="I63">
    <cfRule type="expression" dxfId="6715" priority="804">
      <formula>"i11&gt;0"</formula>
    </cfRule>
  </conditionalFormatting>
  <conditionalFormatting sqref="O63">
    <cfRule type="expression" dxfId="6714" priority="803">
      <formula>"o11&gt;0"</formula>
    </cfRule>
  </conditionalFormatting>
  <conditionalFormatting sqref="E62">
    <cfRule type="expression" dxfId="6713" priority="802">
      <formula>E61&gt;0</formula>
    </cfRule>
  </conditionalFormatting>
  <conditionalFormatting sqref="F62">
    <cfRule type="expression" dxfId="6712" priority="801">
      <formula>E61&gt;0</formula>
    </cfRule>
  </conditionalFormatting>
  <conditionalFormatting sqref="E63">
    <cfRule type="expression" dxfId="6711" priority="800">
      <formula>E61&gt;0</formula>
    </cfRule>
  </conditionalFormatting>
  <conditionalFormatting sqref="G62 I62 K62 M62 O62">
    <cfRule type="expression" dxfId="6710" priority="799">
      <formula>G61&gt;0</formula>
    </cfRule>
  </conditionalFormatting>
  <conditionalFormatting sqref="H62 J62 L62 N62 P62">
    <cfRule type="expression" dxfId="6709" priority="798">
      <formula>G61&gt;0</formula>
    </cfRule>
  </conditionalFormatting>
  <conditionalFormatting sqref="C63 G63 I63 K63 M63 O63">
    <cfRule type="expression" dxfId="6708" priority="797">
      <formula>C61&gt;0</formula>
    </cfRule>
  </conditionalFormatting>
  <conditionalFormatting sqref="O64">
    <cfRule type="expression" dxfId="6707" priority="796" stopIfTrue="1">
      <formula>O58&gt;0</formula>
    </cfRule>
  </conditionalFormatting>
  <conditionalFormatting sqref="P64">
    <cfRule type="expression" dxfId="6706" priority="795">
      <formula>O58&gt;0</formula>
    </cfRule>
  </conditionalFormatting>
  <conditionalFormatting sqref="M54 I54 K54 G54">
    <cfRule type="cellIs" dxfId="6705" priority="794" stopIfTrue="1" operator="greaterThan">
      <formula>0</formula>
    </cfRule>
  </conditionalFormatting>
  <conditionalFormatting sqref="N54 F54 H54 J54 L54">
    <cfRule type="expression" dxfId="6704" priority="793" stopIfTrue="1">
      <formula>E54&gt;0</formula>
    </cfRule>
  </conditionalFormatting>
  <conditionalFormatting sqref="O54">
    <cfRule type="expression" dxfId="6703" priority="792" stopIfTrue="1">
      <formula>O48&gt;0</formula>
    </cfRule>
  </conditionalFormatting>
  <conditionalFormatting sqref="P54">
    <cfRule type="expression" dxfId="6702" priority="791">
      <formula>O48&gt;0</formula>
    </cfRule>
  </conditionalFormatting>
  <conditionalFormatting sqref="M54 I54 K54 C54 E54 G54">
    <cfRule type="cellIs" dxfId="6701" priority="790" stopIfTrue="1" operator="greaterThan">
      <formula>0</formula>
    </cfRule>
  </conditionalFormatting>
  <conditionalFormatting sqref="N54 D54 F54 H54 J54 L54">
    <cfRule type="expression" dxfId="6700" priority="789" stopIfTrue="1">
      <formula>C54&gt;0</formula>
    </cfRule>
  </conditionalFormatting>
  <conditionalFormatting sqref="O54">
    <cfRule type="expression" dxfId="6699" priority="788" stopIfTrue="1">
      <formula>O48&gt;0</formula>
    </cfRule>
  </conditionalFormatting>
  <conditionalFormatting sqref="P54">
    <cfRule type="expression" dxfId="6698" priority="787">
      <formula>O48&gt;0</formula>
    </cfRule>
  </conditionalFormatting>
  <conditionalFormatting sqref="I51 C51 E51 K51 M51 O51 G51">
    <cfRule type="cellIs" dxfId="6697" priority="786" stopIfTrue="1" operator="greaterThan">
      <formula>0</formula>
    </cfRule>
  </conditionalFormatting>
  <conditionalFormatting sqref="H51 D51 J51 L51 N51 P51 F51">
    <cfRule type="expression" dxfId="6696" priority="785" stopIfTrue="1">
      <formula>C51&gt;0</formula>
    </cfRule>
  </conditionalFormatting>
  <conditionalFormatting sqref="D53 F53 H53 J53 L53 N53 P53">
    <cfRule type="expression" dxfId="6695" priority="784" stopIfTrue="1">
      <formula>C51&gt;0</formula>
    </cfRule>
  </conditionalFormatting>
  <conditionalFormatting sqref="C52">
    <cfRule type="expression" dxfId="6694" priority="783">
      <formula>C51&gt;0</formula>
    </cfRule>
  </conditionalFormatting>
  <conditionalFormatting sqref="D52">
    <cfRule type="expression" dxfId="6693" priority="782">
      <formula>C51&gt;0</formula>
    </cfRule>
  </conditionalFormatting>
  <conditionalFormatting sqref="I53">
    <cfRule type="expression" dxfId="6692" priority="781">
      <formula>"i11&gt;0"</formula>
    </cfRule>
  </conditionalFormatting>
  <conditionalFormatting sqref="O53">
    <cfRule type="expression" dxfId="6691" priority="780">
      <formula>"o11&gt;0"</formula>
    </cfRule>
  </conditionalFormatting>
  <conditionalFormatting sqref="E52">
    <cfRule type="expression" dxfId="6690" priority="779">
      <formula>E51&gt;0</formula>
    </cfRule>
  </conditionalFormatting>
  <conditionalFormatting sqref="F52">
    <cfRule type="expression" dxfId="6689" priority="778">
      <formula>E51&gt;0</formula>
    </cfRule>
  </conditionalFormatting>
  <conditionalFormatting sqref="E53">
    <cfRule type="expression" dxfId="6688" priority="777">
      <formula>E51&gt;0</formula>
    </cfRule>
  </conditionalFormatting>
  <conditionalFormatting sqref="G52 I52 K52 M52 O52">
    <cfRule type="expression" dxfId="6687" priority="776">
      <formula>G51&gt;0</formula>
    </cfRule>
  </conditionalFormatting>
  <conditionalFormatting sqref="H52 J52 L52 N52 P52">
    <cfRule type="expression" dxfId="6686" priority="775">
      <formula>G51&gt;0</formula>
    </cfRule>
  </conditionalFormatting>
  <conditionalFormatting sqref="C53 G53 I53 K53 M53 O53">
    <cfRule type="expression" dxfId="6685" priority="774">
      <formula>C51&gt;0</formula>
    </cfRule>
  </conditionalFormatting>
  <conditionalFormatting sqref="O54">
    <cfRule type="expression" dxfId="6684" priority="773" stopIfTrue="1">
      <formula>O48&gt;0</formula>
    </cfRule>
  </conditionalFormatting>
  <conditionalFormatting sqref="P54">
    <cfRule type="expression" dxfId="6683" priority="772">
      <formula>O48&gt;0</formula>
    </cfRule>
  </conditionalFormatting>
  <conditionalFormatting sqref="M44 I44 K44 G44">
    <cfRule type="cellIs" dxfId="6682" priority="771" stopIfTrue="1" operator="greaterThan">
      <formula>0</formula>
    </cfRule>
  </conditionalFormatting>
  <conditionalFormatting sqref="N44 F44 H44 J44 L44">
    <cfRule type="expression" dxfId="6681" priority="770" stopIfTrue="1">
      <formula>E44&gt;0</formula>
    </cfRule>
  </conditionalFormatting>
  <conditionalFormatting sqref="O44">
    <cfRule type="expression" dxfId="6680" priority="769" stopIfTrue="1">
      <formula>O38&gt;0</formula>
    </cfRule>
  </conditionalFormatting>
  <conditionalFormatting sqref="P44">
    <cfRule type="expression" dxfId="6679" priority="768">
      <formula>O38&gt;0</formula>
    </cfRule>
  </conditionalFormatting>
  <conditionalFormatting sqref="M44 I44 K44 C44 E44 G44">
    <cfRule type="cellIs" dxfId="6678" priority="767" stopIfTrue="1" operator="greaterThan">
      <formula>0</formula>
    </cfRule>
  </conditionalFormatting>
  <conditionalFormatting sqref="N44 D44 F44 H44 J44 L44">
    <cfRule type="expression" dxfId="6677" priority="766" stopIfTrue="1">
      <formula>C44&gt;0</formula>
    </cfRule>
  </conditionalFormatting>
  <conditionalFormatting sqref="O44">
    <cfRule type="expression" dxfId="6676" priority="765" stopIfTrue="1">
      <formula>O38&gt;0</formula>
    </cfRule>
  </conditionalFormatting>
  <conditionalFormatting sqref="P44">
    <cfRule type="expression" dxfId="6675" priority="764">
      <formula>O38&gt;0</formula>
    </cfRule>
  </conditionalFormatting>
  <conditionalFormatting sqref="I41 C41 E41 K41 M41 O41 G41">
    <cfRule type="cellIs" dxfId="6674" priority="763" stopIfTrue="1" operator="greaterThan">
      <formula>0</formula>
    </cfRule>
  </conditionalFormatting>
  <conditionalFormatting sqref="H41 D41 J41 L41 N41 P41 F41">
    <cfRule type="expression" dxfId="6673" priority="762" stopIfTrue="1">
      <formula>C41&gt;0</formula>
    </cfRule>
  </conditionalFormatting>
  <conditionalFormatting sqref="D43 F43 H43 J43 L43 N43 P43">
    <cfRule type="expression" dxfId="6672" priority="761" stopIfTrue="1">
      <formula>C41&gt;0</formula>
    </cfRule>
  </conditionalFormatting>
  <conditionalFormatting sqref="C42">
    <cfRule type="expression" dxfId="6671" priority="760">
      <formula>C41&gt;0</formula>
    </cfRule>
  </conditionalFormatting>
  <conditionalFormatting sqref="D42">
    <cfRule type="expression" dxfId="6670" priority="759">
      <formula>C41&gt;0</formula>
    </cfRule>
  </conditionalFormatting>
  <conditionalFormatting sqref="I43">
    <cfRule type="expression" dxfId="6669" priority="758">
      <formula>"i11&gt;0"</formula>
    </cfRule>
  </conditionalFormatting>
  <conditionalFormatting sqref="O43">
    <cfRule type="expression" dxfId="6668" priority="757">
      <formula>"o11&gt;0"</formula>
    </cfRule>
  </conditionalFormatting>
  <conditionalFormatting sqref="E42">
    <cfRule type="expression" dxfId="6667" priority="756">
      <formula>E41&gt;0</formula>
    </cfRule>
  </conditionalFormatting>
  <conditionalFormatting sqref="F42">
    <cfRule type="expression" dxfId="6666" priority="755">
      <formula>E41&gt;0</formula>
    </cfRule>
  </conditionalFormatting>
  <conditionalFormatting sqref="E43">
    <cfRule type="expression" dxfId="6665" priority="754">
      <formula>E41&gt;0</formula>
    </cfRule>
  </conditionalFormatting>
  <conditionalFormatting sqref="G42 I42 K42 M42 O42">
    <cfRule type="expression" dxfId="6664" priority="753">
      <formula>G41&gt;0</formula>
    </cfRule>
  </conditionalFormatting>
  <conditionalFormatting sqref="H42 J42 L42 N42 P42">
    <cfRule type="expression" dxfId="6663" priority="752">
      <formula>G41&gt;0</formula>
    </cfRule>
  </conditionalFormatting>
  <conditionalFormatting sqref="C43 G43 I43 K43 M43 O43">
    <cfRule type="expression" dxfId="6662" priority="751">
      <formula>C41&gt;0</formula>
    </cfRule>
  </conditionalFormatting>
  <conditionalFormatting sqref="O44">
    <cfRule type="expression" dxfId="6661" priority="750" stopIfTrue="1">
      <formula>O38&gt;0</formula>
    </cfRule>
  </conditionalFormatting>
  <conditionalFormatting sqref="P44">
    <cfRule type="expression" dxfId="6660" priority="749">
      <formula>O38&gt;0</formula>
    </cfRule>
  </conditionalFormatting>
  <conditionalFormatting sqref="M34 I34 K34 G34">
    <cfRule type="cellIs" dxfId="6659" priority="748" stopIfTrue="1" operator="greaterThan">
      <formula>0</formula>
    </cfRule>
  </conditionalFormatting>
  <conditionalFormatting sqref="N34 F34 H34 J34 L34">
    <cfRule type="expression" dxfId="6658" priority="747" stopIfTrue="1">
      <formula>E34&gt;0</formula>
    </cfRule>
  </conditionalFormatting>
  <conditionalFormatting sqref="O34">
    <cfRule type="expression" dxfId="6657" priority="746" stopIfTrue="1">
      <formula>O28&gt;0</formula>
    </cfRule>
  </conditionalFormatting>
  <conditionalFormatting sqref="P34">
    <cfRule type="expression" dxfId="6656" priority="745">
      <formula>O28&gt;0</formula>
    </cfRule>
  </conditionalFormatting>
  <conditionalFormatting sqref="M34 I34 K34 C34 E34 G34">
    <cfRule type="cellIs" dxfId="6655" priority="744" stopIfTrue="1" operator="greaterThan">
      <formula>0</formula>
    </cfRule>
  </conditionalFormatting>
  <conditionalFormatting sqref="N34 D34 F34 H34 J34 L34">
    <cfRule type="expression" dxfId="6654" priority="743" stopIfTrue="1">
      <formula>C34&gt;0</formula>
    </cfRule>
  </conditionalFormatting>
  <conditionalFormatting sqref="O34">
    <cfRule type="expression" dxfId="6653" priority="742" stopIfTrue="1">
      <formula>O28&gt;0</formula>
    </cfRule>
  </conditionalFormatting>
  <conditionalFormatting sqref="P34">
    <cfRule type="expression" dxfId="6652" priority="741">
      <formula>O28&gt;0</formula>
    </cfRule>
  </conditionalFormatting>
  <conditionalFormatting sqref="I31 C31 E31 K31 M31 O31 G31">
    <cfRule type="cellIs" dxfId="6651" priority="740" stopIfTrue="1" operator="greaterThan">
      <formula>0</formula>
    </cfRule>
  </conditionalFormatting>
  <conditionalFormatting sqref="H31 D31 J31 L31 N31 P31 F31">
    <cfRule type="expression" dxfId="6650" priority="739" stopIfTrue="1">
      <formula>C31&gt;0</formula>
    </cfRule>
  </conditionalFormatting>
  <conditionalFormatting sqref="D33 F33 H33 J33 L33 N33 P33">
    <cfRule type="expression" dxfId="6649" priority="738" stopIfTrue="1">
      <formula>C31&gt;0</formula>
    </cfRule>
  </conditionalFormatting>
  <conditionalFormatting sqref="C32">
    <cfRule type="expression" dxfId="6648" priority="737">
      <formula>C31&gt;0</formula>
    </cfRule>
  </conditionalFormatting>
  <conditionalFormatting sqref="D32">
    <cfRule type="expression" dxfId="6647" priority="736">
      <formula>C31&gt;0</formula>
    </cfRule>
  </conditionalFormatting>
  <conditionalFormatting sqref="I33">
    <cfRule type="expression" dxfId="6646" priority="735">
      <formula>"i11&gt;0"</formula>
    </cfRule>
  </conditionalFormatting>
  <conditionalFormatting sqref="O33">
    <cfRule type="expression" dxfId="6645" priority="734">
      <formula>"o11&gt;0"</formula>
    </cfRule>
  </conditionalFormatting>
  <conditionalFormatting sqref="E32">
    <cfRule type="expression" dxfId="6644" priority="733">
      <formula>E31&gt;0</formula>
    </cfRule>
  </conditionalFormatting>
  <conditionalFormatting sqref="F32">
    <cfRule type="expression" dxfId="6643" priority="732">
      <formula>E31&gt;0</formula>
    </cfRule>
  </conditionalFormatting>
  <conditionalFormatting sqref="E33">
    <cfRule type="expression" dxfId="6642" priority="731">
      <formula>E31&gt;0</formula>
    </cfRule>
  </conditionalFormatting>
  <conditionalFormatting sqref="G32 I32 K32 M32 O32">
    <cfRule type="expression" dxfId="6641" priority="730">
      <formula>G31&gt;0</formula>
    </cfRule>
  </conditionalFormatting>
  <conditionalFormatting sqref="H32 J32 L32 N32 P32">
    <cfRule type="expression" dxfId="6640" priority="729">
      <formula>G31&gt;0</formula>
    </cfRule>
  </conditionalFormatting>
  <conditionalFormatting sqref="C33 G33 I33 K33 M33 O33">
    <cfRule type="expression" dxfId="6639" priority="728">
      <formula>C31&gt;0</formula>
    </cfRule>
  </conditionalFormatting>
  <conditionalFormatting sqref="O34">
    <cfRule type="expression" dxfId="6638" priority="727" stopIfTrue="1">
      <formula>O28&gt;0</formula>
    </cfRule>
  </conditionalFormatting>
  <conditionalFormatting sqref="P34">
    <cfRule type="expression" dxfId="6637" priority="726">
      <formula>O28&gt;0</formula>
    </cfRule>
  </conditionalFormatting>
  <conditionalFormatting sqref="M24 I24 K24 G24">
    <cfRule type="cellIs" dxfId="6636" priority="725" stopIfTrue="1" operator="greaterThan">
      <formula>0</formula>
    </cfRule>
  </conditionalFormatting>
  <conditionalFormatting sqref="N24 F24 H24 J24 L24">
    <cfRule type="expression" dxfId="6635" priority="724" stopIfTrue="1">
      <formula>E24&gt;0</formula>
    </cfRule>
  </conditionalFormatting>
  <conditionalFormatting sqref="O24">
    <cfRule type="expression" dxfId="6634" priority="723" stopIfTrue="1">
      <formula>O18&gt;0</formula>
    </cfRule>
  </conditionalFormatting>
  <conditionalFormatting sqref="P24">
    <cfRule type="expression" dxfId="6633" priority="722">
      <formula>O18&gt;0</formula>
    </cfRule>
  </conditionalFormatting>
  <conditionalFormatting sqref="M24 I24 K24 C24 E24 G24">
    <cfRule type="cellIs" dxfId="6632" priority="721" stopIfTrue="1" operator="greaterThan">
      <formula>0</formula>
    </cfRule>
  </conditionalFormatting>
  <conditionalFormatting sqref="N24 D24 F24 H24 J24 L24">
    <cfRule type="expression" dxfId="6631" priority="720" stopIfTrue="1">
      <formula>C24&gt;0</formula>
    </cfRule>
  </conditionalFormatting>
  <conditionalFormatting sqref="O24">
    <cfRule type="expression" dxfId="6630" priority="719" stopIfTrue="1">
      <formula>O18&gt;0</formula>
    </cfRule>
  </conditionalFormatting>
  <conditionalFormatting sqref="P24">
    <cfRule type="expression" dxfId="6629" priority="718">
      <formula>O18&gt;0</formula>
    </cfRule>
  </conditionalFormatting>
  <conditionalFormatting sqref="I21 C21 E21 K21 M21 O21 G21">
    <cfRule type="cellIs" dxfId="6628" priority="717" stopIfTrue="1" operator="greaterThan">
      <formula>0</formula>
    </cfRule>
  </conditionalFormatting>
  <conditionalFormatting sqref="H21 D21 J21 L21 N21 P21 F21">
    <cfRule type="expression" dxfId="6627" priority="716" stopIfTrue="1">
      <formula>C21&gt;0</formula>
    </cfRule>
  </conditionalFormatting>
  <conditionalFormatting sqref="D23 F23 H23 J23 L23 N23 P23">
    <cfRule type="expression" dxfId="6626" priority="715" stopIfTrue="1">
      <formula>C21&gt;0</formula>
    </cfRule>
  </conditionalFormatting>
  <conditionalFormatting sqref="C22">
    <cfRule type="expression" dxfId="6625" priority="714">
      <formula>C21&gt;0</formula>
    </cfRule>
  </conditionalFormatting>
  <conditionalFormatting sqref="D22">
    <cfRule type="expression" dxfId="6624" priority="713">
      <formula>C21&gt;0</formula>
    </cfRule>
  </conditionalFormatting>
  <conditionalFormatting sqref="I23">
    <cfRule type="expression" dxfId="6623" priority="712">
      <formula>"i11&gt;0"</formula>
    </cfRule>
  </conditionalFormatting>
  <conditionalFormatting sqref="O23">
    <cfRule type="expression" dxfId="6622" priority="711">
      <formula>"o11&gt;0"</formula>
    </cfRule>
  </conditionalFormatting>
  <conditionalFormatting sqref="E22">
    <cfRule type="expression" dxfId="6621" priority="710">
      <formula>E21&gt;0</formula>
    </cfRule>
  </conditionalFormatting>
  <conditionalFormatting sqref="F22">
    <cfRule type="expression" dxfId="6620" priority="709">
      <formula>E21&gt;0</formula>
    </cfRule>
  </conditionalFormatting>
  <conditionalFormatting sqref="E23">
    <cfRule type="expression" dxfId="6619" priority="708">
      <formula>E21&gt;0</formula>
    </cfRule>
  </conditionalFormatting>
  <conditionalFormatting sqref="G22 I22 K22 M22 O22">
    <cfRule type="expression" dxfId="6618" priority="707">
      <formula>G21&gt;0</formula>
    </cfRule>
  </conditionalFormatting>
  <conditionalFormatting sqref="H22 J22 L22 N22 P22">
    <cfRule type="expression" dxfId="6617" priority="706">
      <formula>G21&gt;0</formula>
    </cfRule>
  </conditionalFormatting>
  <conditionalFormatting sqref="C23 G23 I23 K23 M23 O23">
    <cfRule type="expression" dxfId="6616" priority="705">
      <formula>C21&gt;0</formula>
    </cfRule>
  </conditionalFormatting>
  <conditionalFormatting sqref="O24">
    <cfRule type="expression" dxfId="6615" priority="704" stopIfTrue="1">
      <formula>O18&gt;0</formula>
    </cfRule>
  </conditionalFormatting>
  <conditionalFormatting sqref="P24">
    <cfRule type="expression" dxfId="6614" priority="703">
      <formula>O18&gt;0</formula>
    </cfRule>
  </conditionalFormatting>
  <conditionalFormatting sqref="M14 I14 K14 G14">
    <cfRule type="cellIs" dxfId="6613" priority="702" stopIfTrue="1" operator="greaterThan">
      <formula>0</formula>
    </cfRule>
  </conditionalFormatting>
  <conditionalFormatting sqref="N14 F14 H14 J14 L14">
    <cfRule type="expression" dxfId="6612" priority="701" stopIfTrue="1">
      <formula>E14&gt;0</formula>
    </cfRule>
  </conditionalFormatting>
  <conditionalFormatting sqref="O14">
    <cfRule type="expression" dxfId="6611" priority="700" stopIfTrue="1">
      <formula>O8&gt;0</formula>
    </cfRule>
  </conditionalFormatting>
  <conditionalFormatting sqref="P14">
    <cfRule type="expression" dxfId="6610" priority="699">
      <formula>O8&gt;0</formula>
    </cfRule>
  </conditionalFormatting>
  <conditionalFormatting sqref="M14 I14 K14 C14 E14 G14">
    <cfRule type="cellIs" dxfId="6609" priority="698" stopIfTrue="1" operator="greaterThan">
      <formula>0</formula>
    </cfRule>
  </conditionalFormatting>
  <conditionalFormatting sqref="N14 D14 F14 H14 J14 L14">
    <cfRule type="expression" dxfId="6608" priority="697" stopIfTrue="1">
      <formula>C14&gt;0</formula>
    </cfRule>
  </conditionalFormatting>
  <conditionalFormatting sqref="O14">
    <cfRule type="expression" dxfId="6607" priority="696" stopIfTrue="1">
      <formula>O8&gt;0</formula>
    </cfRule>
  </conditionalFormatting>
  <conditionalFormatting sqref="P14">
    <cfRule type="expression" dxfId="6606" priority="695">
      <formula>O8&gt;0</formula>
    </cfRule>
  </conditionalFormatting>
  <conditionalFormatting sqref="I11 C11 E11 K11 M11 O11 G11">
    <cfRule type="cellIs" dxfId="6605" priority="694" stopIfTrue="1" operator="greaterThan">
      <formula>0</formula>
    </cfRule>
  </conditionalFormatting>
  <conditionalFormatting sqref="H11 D11 J11 L11 N11 P11 F11">
    <cfRule type="expression" dxfId="6604" priority="693" stopIfTrue="1">
      <formula>C11&gt;0</formula>
    </cfRule>
  </conditionalFormatting>
  <conditionalFormatting sqref="D13 F13 H13 J13 L13 N13 P13">
    <cfRule type="expression" dxfId="6603" priority="692" stopIfTrue="1">
      <formula>C11&gt;0</formula>
    </cfRule>
  </conditionalFormatting>
  <conditionalFormatting sqref="C12">
    <cfRule type="expression" dxfId="6602" priority="691">
      <formula>C11&gt;0</formula>
    </cfRule>
  </conditionalFormatting>
  <conditionalFormatting sqref="D12">
    <cfRule type="expression" dxfId="6601" priority="690">
      <formula>C11&gt;0</formula>
    </cfRule>
  </conditionalFormatting>
  <conditionalFormatting sqref="I13">
    <cfRule type="expression" dxfId="6600" priority="689">
      <formula>"i11&gt;0"</formula>
    </cfRule>
  </conditionalFormatting>
  <conditionalFormatting sqref="O13">
    <cfRule type="expression" dxfId="6599" priority="688">
      <formula>"o11&gt;0"</formula>
    </cfRule>
  </conditionalFormatting>
  <conditionalFormatting sqref="E12">
    <cfRule type="expression" dxfId="6598" priority="687">
      <formula>E11&gt;0</formula>
    </cfRule>
  </conditionalFormatting>
  <conditionalFormatting sqref="F12">
    <cfRule type="expression" dxfId="6597" priority="686">
      <formula>E11&gt;0</formula>
    </cfRule>
  </conditionalFormatting>
  <conditionalFormatting sqref="E13">
    <cfRule type="expression" dxfId="6596" priority="685">
      <formula>E11&gt;0</formula>
    </cfRule>
  </conditionalFormatting>
  <conditionalFormatting sqref="G12 I12 K12 M12 O12">
    <cfRule type="expression" dxfId="6595" priority="684">
      <formula>G11&gt;0</formula>
    </cfRule>
  </conditionalFormatting>
  <conditionalFormatting sqref="H12 J12 L12 N12 P12">
    <cfRule type="expression" dxfId="6594" priority="683">
      <formula>G11&gt;0</formula>
    </cfRule>
  </conditionalFormatting>
  <conditionalFormatting sqref="C13 G13 I13 K13 M13 O13">
    <cfRule type="expression" dxfId="6593" priority="682">
      <formula>C11&gt;0</formula>
    </cfRule>
  </conditionalFormatting>
  <conditionalFormatting sqref="O14">
    <cfRule type="expression" dxfId="6592" priority="681" stopIfTrue="1">
      <formula>O8&gt;0</formula>
    </cfRule>
  </conditionalFormatting>
  <conditionalFormatting sqref="P14">
    <cfRule type="expression" dxfId="6591" priority="680">
      <formula>O8&gt;0</formula>
    </cfRule>
  </conditionalFormatting>
  <conditionalFormatting sqref="M164 C164 E164 G164 I164 K164">
    <cfRule type="cellIs" dxfId="6590" priority="679" stopIfTrue="1" operator="greaterThan">
      <formula>0</formula>
    </cfRule>
  </conditionalFormatting>
  <conditionalFormatting sqref="N164 D164 F164 H164 J164 L164">
    <cfRule type="expression" dxfId="6589" priority="678" stopIfTrue="1">
      <formula>C164&gt;0</formula>
    </cfRule>
  </conditionalFormatting>
  <conditionalFormatting sqref="O164">
    <cfRule type="expression" dxfId="6588" priority="677" stopIfTrue="1">
      <formula>O158&gt;0</formula>
    </cfRule>
  </conditionalFormatting>
  <conditionalFormatting sqref="P164">
    <cfRule type="expression" dxfId="6587" priority="676">
      <formula>O158&gt;0</formula>
    </cfRule>
  </conditionalFormatting>
  <conditionalFormatting sqref="O164">
    <cfRule type="expression" dxfId="6586" priority="675" stopIfTrue="1">
      <formula>O158&gt;0</formula>
    </cfRule>
  </conditionalFormatting>
  <conditionalFormatting sqref="I161 C161 E161 K161 M161 O161 G161">
    <cfRule type="cellIs" dxfId="6585" priority="674" stopIfTrue="1" operator="greaterThan">
      <formula>0</formula>
    </cfRule>
  </conditionalFormatting>
  <conditionalFormatting sqref="H161 D161 J161 L161 N161 P161 F161">
    <cfRule type="expression" dxfId="6584" priority="673" stopIfTrue="1">
      <formula>C161&gt;0</formula>
    </cfRule>
  </conditionalFormatting>
  <conditionalFormatting sqref="D163 F163 H163 J163 L163 N163 P163">
    <cfRule type="expression" dxfId="6583" priority="672" stopIfTrue="1">
      <formula>C161&gt;0</formula>
    </cfRule>
  </conditionalFormatting>
  <conditionalFormatting sqref="C162">
    <cfRule type="expression" dxfId="6582" priority="671">
      <formula>C161&gt;0</formula>
    </cfRule>
  </conditionalFormatting>
  <conditionalFormatting sqref="D162">
    <cfRule type="expression" dxfId="6581" priority="670">
      <formula>C161&gt;0</formula>
    </cfRule>
  </conditionalFormatting>
  <conditionalFormatting sqref="I163">
    <cfRule type="expression" dxfId="6580" priority="669">
      <formula>"i11&gt;0"</formula>
    </cfRule>
  </conditionalFormatting>
  <conditionalFormatting sqref="O163">
    <cfRule type="expression" dxfId="6579" priority="668">
      <formula>"o11&gt;0"</formula>
    </cfRule>
  </conditionalFormatting>
  <conditionalFormatting sqref="E162">
    <cfRule type="expression" dxfId="6578" priority="667">
      <formula>E161&gt;0</formula>
    </cfRule>
  </conditionalFormatting>
  <conditionalFormatting sqref="F162">
    <cfRule type="expression" dxfId="6577" priority="666">
      <formula>E161&gt;0</formula>
    </cfRule>
  </conditionalFormatting>
  <conditionalFormatting sqref="E163">
    <cfRule type="expression" dxfId="6576" priority="665">
      <formula>E161&gt;0</formula>
    </cfRule>
  </conditionalFormatting>
  <conditionalFormatting sqref="G162 I162 K162 M162 O162">
    <cfRule type="expression" dxfId="6575" priority="664">
      <formula>G161&gt;0</formula>
    </cfRule>
  </conditionalFormatting>
  <conditionalFormatting sqref="H162 J162 L162 N162 P162">
    <cfRule type="expression" dxfId="6574" priority="663">
      <formula>G161&gt;0</formula>
    </cfRule>
  </conditionalFormatting>
  <conditionalFormatting sqref="C163 G163 I163 K163 M163 O163">
    <cfRule type="expression" dxfId="6573" priority="662">
      <formula>C161&gt;0</formula>
    </cfRule>
  </conditionalFormatting>
  <conditionalFormatting sqref="O164">
    <cfRule type="expression" dxfId="6572" priority="661" stopIfTrue="1">
      <formula>O158&gt;0</formula>
    </cfRule>
  </conditionalFormatting>
  <conditionalFormatting sqref="P164">
    <cfRule type="expression" dxfId="6571" priority="660">
      <formula>O158&gt;0</formula>
    </cfRule>
  </conditionalFormatting>
  <conditionalFormatting sqref="M164 I164 K164 G164">
    <cfRule type="cellIs" dxfId="6570" priority="659" stopIfTrue="1" operator="greaterThan">
      <formula>0</formula>
    </cfRule>
  </conditionalFormatting>
  <conditionalFormatting sqref="N164 F164 H164 J164 L164">
    <cfRule type="expression" dxfId="6569" priority="658" stopIfTrue="1">
      <formula>E164&gt;0</formula>
    </cfRule>
  </conditionalFormatting>
  <conditionalFormatting sqref="O164">
    <cfRule type="expression" dxfId="6568" priority="657" stopIfTrue="1">
      <formula>O158&gt;0</formula>
    </cfRule>
  </conditionalFormatting>
  <conditionalFormatting sqref="P164">
    <cfRule type="expression" dxfId="6567" priority="656">
      <formula>O158&gt;0</formula>
    </cfRule>
  </conditionalFormatting>
  <conditionalFormatting sqref="M164 I164 K164 C164 E164 G164">
    <cfRule type="cellIs" dxfId="6566" priority="655" stopIfTrue="1" operator="greaterThan">
      <formula>0</formula>
    </cfRule>
  </conditionalFormatting>
  <conditionalFormatting sqref="N164 D164 F164 H164 J164 L164">
    <cfRule type="expression" dxfId="6565" priority="654" stopIfTrue="1">
      <formula>C164&gt;0</formula>
    </cfRule>
  </conditionalFormatting>
  <conditionalFormatting sqref="O164">
    <cfRule type="expression" dxfId="6564" priority="653" stopIfTrue="1">
      <formula>O158&gt;0</formula>
    </cfRule>
  </conditionalFormatting>
  <conditionalFormatting sqref="P164">
    <cfRule type="expression" dxfId="6563" priority="652">
      <formula>O158&gt;0</formula>
    </cfRule>
  </conditionalFormatting>
  <conditionalFormatting sqref="I161 C161 E161 K161 M161 O161 G161">
    <cfRule type="cellIs" dxfId="6562" priority="651" stopIfTrue="1" operator="greaterThan">
      <formula>0</formula>
    </cfRule>
  </conditionalFormatting>
  <conditionalFormatting sqref="H161 D161 J161 L161 N161 P161 F161">
    <cfRule type="expression" dxfId="6561" priority="650" stopIfTrue="1">
      <formula>C161&gt;0</formula>
    </cfRule>
  </conditionalFormatting>
  <conditionalFormatting sqref="D163 F163 H163 J163 L163 N163 P163">
    <cfRule type="expression" dxfId="6560" priority="649" stopIfTrue="1">
      <formula>C161&gt;0</formula>
    </cfRule>
  </conditionalFormatting>
  <conditionalFormatting sqref="C162">
    <cfRule type="expression" dxfId="6559" priority="648">
      <formula>C161&gt;0</formula>
    </cfRule>
  </conditionalFormatting>
  <conditionalFormatting sqref="D162">
    <cfRule type="expression" dxfId="6558" priority="647">
      <formula>C161&gt;0</formula>
    </cfRule>
  </conditionalFormatting>
  <conditionalFormatting sqref="I163">
    <cfRule type="expression" dxfId="6557" priority="646">
      <formula>"i11&gt;0"</formula>
    </cfRule>
  </conditionalFormatting>
  <conditionalFormatting sqref="O163">
    <cfRule type="expression" dxfId="6556" priority="645">
      <formula>"o11&gt;0"</formula>
    </cfRule>
  </conditionalFormatting>
  <conditionalFormatting sqref="E162">
    <cfRule type="expression" dxfId="6555" priority="644">
      <formula>E161&gt;0</formula>
    </cfRule>
  </conditionalFormatting>
  <conditionalFormatting sqref="F162">
    <cfRule type="expression" dxfId="6554" priority="643">
      <formula>E161&gt;0</formula>
    </cfRule>
  </conditionalFormatting>
  <conditionalFormatting sqref="E163">
    <cfRule type="expression" dxfId="6553" priority="642">
      <formula>E161&gt;0</formula>
    </cfRule>
  </conditionalFormatting>
  <conditionalFormatting sqref="G162 I162 K162 M162 O162">
    <cfRule type="expression" dxfId="6552" priority="641">
      <formula>G161&gt;0</formula>
    </cfRule>
  </conditionalFormatting>
  <conditionalFormatting sqref="H162 J162 L162 N162 P162">
    <cfRule type="expression" dxfId="6551" priority="640">
      <formula>G161&gt;0</formula>
    </cfRule>
  </conditionalFormatting>
  <conditionalFormatting sqref="C163 G163 I163 K163 M163 O163">
    <cfRule type="expression" dxfId="6550" priority="639">
      <formula>C161&gt;0</formula>
    </cfRule>
  </conditionalFormatting>
  <conditionalFormatting sqref="O164">
    <cfRule type="expression" dxfId="6549" priority="638" stopIfTrue="1">
      <formula>O158&gt;0</formula>
    </cfRule>
  </conditionalFormatting>
  <conditionalFormatting sqref="P164">
    <cfRule type="expression" dxfId="6548" priority="637">
      <formula>O158&gt;0</formula>
    </cfRule>
  </conditionalFormatting>
  <conditionalFormatting sqref="M174 C174 E174 G174 I174 K174">
    <cfRule type="cellIs" dxfId="6547" priority="636" stopIfTrue="1" operator="greaterThan">
      <formula>0</formula>
    </cfRule>
  </conditionalFormatting>
  <conditionalFormatting sqref="N174 D174 F174 H174 J174 L174">
    <cfRule type="expression" dxfId="6546" priority="635" stopIfTrue="1">
      <formula>C174&gt;0</formula>
    </cfRule>
  </conditionalFormatting>
  <conditionalFormatting sqref="O174">
    <cfRule type="expression" dxfId="6545" priority="634" stopIfTrue="1">
      <formula>O168&gt;0</formula>
    </cfRule>
  </conditionalFormatting>
  <conditionalFormatting sqref="P174">
    <cfRule type="expression" dxfId="6544" priority="633">
      <formula>O168&gt;0</formula>
    </cfRule>
  </conditionalFormatting>
  <conditionalFormatting sqref="O174">
    <cfRule type="expression" dxfId="6543" priority="632" stopIfTrue="1">
      <formula>O168&gt;0</formula>
    </cfRule>
  </conditionalFormatting>
  <conditionalFormatting sqref="I171 C171 E171 K171 M171 O171 G171">
    <cfRule type="cellIs" dxfId="6542" priority="631" stopIfTrue="1" operator="greaterThan">
      <formula>0</formula>
    </cfRule>
  </conditionalFormatting>
  <conditionalFormatting sqref="H171 D171 J171 L171 N171 P171 F171">
    <cfRule type="expression" dxfId="6541" priority="630" stopIfTrue="1">
      <formula>C171&gt;0</formula>
    </cfRule>
  </conditionalFormatting>
  <conditionalFormatting sqref="D173 F173 H173 J173 L173 N173 P173">
    <cfRule type="expression" dxfId="6540" priority="629" stopIfTrue="1">
      <formula>C171&gt;0</formula>
    </cfRule>
  </conditionalFormatting>
  <conditionalFormatting sqref="C172">
    <cfRule type="expression" dxfId="6539" priority="628">
      <formula>C171&gt;0</formula>
    </cfRule>
  </conditionalFormatting>
  <conditionalFormatting sqref="D172">
    <cfRule type="expression" dxfId="6538" priority="627">
      <formula>C171&gt;0</formula>
    </cfRule>
  </conditionalFormatting>
  <conditionalFormatting sqref="I173">
    <cfRule type="expression" dxfId="6537" priority="626">
      <formula>"i11&gt;0"</formula>
    </cfRule>
  </conditionalFormatting>
  <conditionalFormatting sqref="O173">
    <cfRule type="expression" dxfId="6536" priority="625">
      <formula>"o11&gt;0"</formula>
    </cfRule>
  </conditionalFormatting>
  <conditionalFormatting sqref="E172">
    <cfRule type="expression" dxfId="6535" priority="624">
      <formula>E171&gt;0</formula>
    </cfRule>
  </conditionalFormatting>
  <conditionalFormatting sqref="F172">
    <cfRule type="expression" dxfId="6534" priority="623">
      <formula>E171&gt;0</formula>
    </cfRule>
  </conditionalFormatting>
  <conditionalFormatting sqref="E173">
    <cfRule type="expression" dxfId="6533" priority="622">
      <formula>E171&gt;0</formula>
    </cfRule>
  </conditionalFormatting>
  <conditionalFormatting sqref="G172 I172 K172 M172 O172">
    <cfRule type="expression" dxfId="6532" priority="621">
      <formula>G171&gt;0</formula>
    </cfRule>
  </conditionalFormatting>
  <conditionalFormatting sqref="H172 J172 L172 N172 P172">
    <cfRule type="expression" dxfId="6531" priority="620">
      <formula>G171&gt;0</formula>
    </cfRule>
  </conditionalFormatting>
  <conditionalFormatting sqref="C173 G173 I173 K173 M173 O173">
    <cfRule type="expression" dxfId="6530" priority="619">
      <formula>C171&gt;0</formula>
    </cfRule>
  </conditionalFormatting>
  <conditionalFormatting sqref="O174">
    <cfRule type="expression" dxfId="6529" priority="618" stopIfTrue="1">
      <formula>O168&gt;0</formula>
    </cfRule>
  </conditionalFormatting>
  <conditionalFormatting sqref="P174">
    <cfRule type="expression" dxfId="6528" priority="617">
      <formula>O168&gt;0</formula>
    </cfRule>
  </conditionalFormatting>
  <conditionalFormatting sqref="M174 I174 K174 G174">
    <cfRule type="cellIs" dxfId="6527" priority="616" stopIfTrue="1" operator="greaterThan">
      <formula>0</formula>
    </cfRule>
  </conditionalFormatting>
  <conditionalFormatting sqref="N174 F174 H174 J174 L174">
    <cfRule type="expression" dxfId="6526" priority="615" stopIfTrue="1">
      <formula>E174&gt;0</formula>
    </cfRule>
  </conditionalFormatting>
  <conditionalFormatting sqref="O174">
    <cfRule type="expression" dxfId="6525" priority="614" stopIfTrue="1">
      <formula>O168&gt;0</formula>
    </cfRule>
  </conditionalFormatting>
  <conditionalFormatting sqref="P174">
    <cfRule type="expression" dxfId="6524" priority="613">
      <formula>O168&gt;0</formula>
    </cfRule>
  </conditionalFormatting>
  <conditionalFormatting sqref="M174 I174 K174 C174 E174 G174">
    <cfRule type="cellIs" dxfId="6523" priority="612" stopIfTrue="1" operator="greaterThan">
      <formula>0</formula>
    </cfRule>
  </conditionalFormatting>
  <conditionalFormatting sqref="N174 D174 F174 H174 J174 L174">
    <cfRule type="expression" dxfId="6522" priority="611" stopIfTrue="1">
      <formula>C174&gt;0</formula>
    </cfRule>
  </conditionalFormatting>
  <conditionalFormatting sqref="O174">
    <cfRule type="expression" dxfId="6521" priority="610" stopIfTrue="1">
      <formula>O168&gt;0</formula>
    </cfRule>
  </conditionalFormatting>
  <conditionalFormatting sqref="P174">
    <cfRule type="expression" dxfId="6520" priority="609">
      <formula>O168&gt;0</formula>
    </cfRule>
  </conditionalFormatting>
  <conditionalFormatting sqref="I171 C171 E171 K171 M171 O171 G171">
    <cfRule type="cellIs" dxfId="6519" priority="608" stopIfTrue="1" operator="greaterThan">
      <formula>0</formula>
    </cfRule>
  </conditionalFormatting>
  <conditionalFormatting sqref="H171 D171 J171 L171 N171 P171 F171">
    <cfRule type="expression" dxfId="6518" priority="607" stopIfTrue="1">
      <formula>C171&gt;0</formula>
    </cfRule>
  </conditionalFormatting>
  <conditionalFormatting sqref="D173 F173 H173 J173 L173 N173 P173">
    <cfRule type="expression" dxfId="6517" priority="606" stopIfTrue="1">
      <formula>C171&gt;0</formula>
    </cfRule>
  </conditionalFormatting>
  <conditionalFormatting sqref="C172">
    <cfRule type="expression" dxfId="6516" priority="605">
      <formula>C171&gt;0</formula>
    </cfRule>
  </conditionalFormatting>
  <conditionalFormatting sqref="D172">
    <cfRule type="expression" dxfId="6515" priority="604">
      <formula>C171&gt;0</formula>
    </cfRule>
  </conditionalFormatting>
  <conditionalFormatting sqref="I173">
    <cfRule type="expression" dxfId="6514" priority="603">
      <formula>"i11&gt;0"</formula>
    </cfRule>
  </conditionalFormatting>
  <conditionalFormatting sqref="O173">
    <cfRule type="expression" dxfId="6513" priority="602">
      <formula>"o11&gt;0"</formula>
    </cfRule>
  </conditionalFormatting>
  <conditionalFormatting sqref="E172">
    <cfRule type="expression" dxfId="6512" priority="601">
      <formula>E171&gt;0</formula>
    </cfRule>
  </conditionalFormatting>
  <conditionalFormatting sqref="F172">
    <cfRule type="expression" dxfId="6511" priority="600">
      <formula>E171&gt;0</formula>
    </cfRule>
  </conditionalFormatting>
  <conditionalFormatting sqref="E173">
    <cfRule type="expression" dxfId="6510" priority="599">
      <formula>E171&gt;0</formula>
    </cfRule>
  </conditionalFormatting>
  <conditionalFormatting sqref="G172 I172 K172 M172 O172">
    <cfRule type="expression" dxfId="6509" priority="598">
      <formula>G171&gt;0</formula>
    </cfRule>
  </conditionalFormatting>
  <conditionalFormatting sqref="H172 J172 L172 N172 P172">
    <cfRule type="expression" dxfId="6508" priority="597">
      <formula>G171&gt;0</formula>
    </cfRule>
  </conditionalFormatting>
  <conditionalFormatting sqref="C173 G173 I173 K173 M173 O173">
    <cfRule type="expression" dxfId="6507" priority="596">
      <formula>C171&gt;0</formula>
    </cfRule>
  </conditionalFormatting>
  <conditionalFormatting sqref="O174">
    <cfRule type="expression" dxfId="6506" priority="595" stopIfTrue="1">
      <formula>O168&gt;0</formula>
    </cfRule>
  </conditionalFormatting>
  <conditionalFormatting sqref="P174">
    <cfRule type="expression" dxfId="6505" priority="594">
      <formula>O168&gt;0</formula>
    </cfRule>
  </conditionalFormatting>
  <conditionalFormatting sqref="P14">
    <cfRule type="expression" dxfId="6504" priority="593">
      <formula>O8&gt;0</formula>
    </cfRule>
  </conditionalFormatting>
  <conditionalFormatting sqref="P14">
    <cfRule type="expression" dxfId="6503" priority="592">
      <formula>O8&gt;0</formula>
    </cfRule>
  </conditionalFormatting>
  <conditionalFormatting sqref="P14">
    <cfRule type="expression" dxfId="6502" priority="591">
      <formula>O8&gt;0</formula>
    </cfRule>
  </conditionalFormatting>
  <conditionalFormatting sqref="P14">
    <cfRule type="expression" dxfId="6501" priority="590">
      <formula>O8&gt;0</formula>
    </cfRule>
  </conditionalFormatting>
  <conditionalFormatting sqref="P14">
    <cfRule type="expression" dxfId="6500" priority="589">
      <formula>O8&gt;0</formula>
    </cfRule>
  </conditionalFormatting>
  <conditionalFormatting sqref="P24">
    <cfRule type="expression" dxfId="6499" priority="588">
      <formula>O18&gt;0</formula>
    </cfRule>
  </conditionalFormatting>
  <conditionalFormatting sqref="P24">
    <cfRule type="expression" dxfId="6498" priority="587">
      <formula>O18&gt;0</formula>
    </cfRule>
  </conditionalFormatting>
  <conditionalFormatting sqref="P24">
    <cfRule type="expression" dxfId="6497" priority="586">
      <formula>O18&gt;0</formula>
    </cfRule>
  </conditionalFormatting>
  <conditionalFormatting sqref="P24">
    <cfRule type="expression" dxfId="6496" priority="585">
      <formula>O18&gt;0</formula>
    </cfRule>
  </conditionalFormatting>
  <conditionalFormatting sqref="P24">
    <cfRule type="expression" dxfId="6495" priority="584">
      <formula>O18&gt;0</formula>
    </cfRule>
  </conditionalFormatting>
  <conditionalFormatting sqref="P24">
    <cfRule type="expression" dxfId="6494" priority="583">
      <formula>O18&gt;0</formula>
    </cfRule>
  </conditionalFormatting>
  <conditionalFormatting sqref="P24">
    <cfRule type="expression" dxfId="6493" priority="582">
      <formula>O18&gt;0</formula>
    </cfRule>
  </conditionalFormatting>
  <conditionalFormatting sqref="P24">
    <cfRule type="expression" dxfId="6492" priority="581">
      <formula>O18&gt;0</formula>
    </cfRule>
  </conditionalFormatting>
  <conditionalFormatting sqref="P24">
    <cfRule type="expression" dxfId="6491" priority="580">
      <formula>O18&gt;0</formula>
    </cfRule>
  </conditionalFormatting>
  <conditionalFormatting sqref="P34">
    <cfRule type="expression" dxfId="6490" priority="579">
      <formula>O28&gt;0</formula>
    </cfRule>
  </conditionalFormatting>
  <conditionalFormatting sqref="P34">
    <cfRule type="expression" dxfId="6489" priority="578">
      <formula>O28&gt;0</formula>
    </cfRule>
  </conditionalFormatting>
  <conditionalFormatting sqref="P34">
    <cfRule type="expression" dxfId="6488" priority="577">
      <formula>O28&gt;0</formula>
    </cfRule>
  </conditionalFormatting>
  <conditionalFormatting sqref="P34">
    <cfRule type="expression" dxfId="6487" priority="576">
      <formula>O28&gt;0</formula>
    </cfRule>
  </conditionalFormatting>
  <conditionalFormatting sqref="P34">
    <cfRule type="expression" dxfId="6486" priority="575">
      <formula>O28&gt;0</formula>
    </cfRule>
  </conditionalFormatting>
  <conditionalFormatting sqref="P34">
    <cfRule type="expression" dxfId="6485" priority="574">
      <formula>O28&gt;0</formula>
    </cfRule>
  </conditionalFormatting>
  <conditionalFormatting sqref="P34">
    <cfRule type="expression" dxfId="6484" priority="573">
      <formula>O28&gt;0</formula>
    </cfRule>
  </conditionalFormatting>
  <conditionalFormatting sqref="P34">
    <cfRule type="expression" dxfId="6483" priority="572">
      <formula>O28&gt;0</formula>
    </cfRule>
  </conditionalFormatting>
  <conditionalFormatting sqref="P34">
    <cfRule type="expression" dxfId="6482" priority="571">
      <formula>O28&gt;0</formula>
    </cfRule>
  </conditionalFormatting>
  <conditionalFormatting sqref="P44">
    <cfRule type="expression" dxfId="6481" priority="570">
      <formula>O38&gt;0</formula>
    </cfRule>
  </conditionalFormatting>
  <conditionalFormatting sqref="P44">
    <cfRule type="expression" dxfId="6480" priority="569">
      <formula>O38&gt;0</formula>
    </cfRule>
  </conditionalFormatting>
  <conditionalFormatting sqref="P44">
    <cfRule type="expression" dxfId="6479" priority="568">
      <formula>O38&gt;0</formula>
    </cfRule>
  </conditionalFormatting>
  <conditionalFormatting sqref="P44">
    <cfRule type="expression" dxfId="6478" priority="567">
      <formula>O38&gt;0</formula>
    </cfRule>
  </conditionalFormatting>
  <conditionalFormatting sqref="P44">
    <cfRule type="expression" dxfId="6477" priority="566">
      <formula>O38&gt;0</formula>
    </cfRule>
  </conditionalFormatting>
  <conditionalFormatting sqref="P44">
    <cfRule type="expression" dxfId="6476" priority="565">
      <formula>O38&gt;0</formula>
    </cfRule>
  </conditionalFormatting>
  <conditionalFormatting sqref="P44">
    <cfRule type="expression" dxfId="6475" priority="564">
      <formula>O38&gt;0</formula>
    </cfRule>
  </conditionalFormatting>
  <conditionalFormatting sqref="P44">
    <cfRule type="expression" dxfId="6474" priority="563">
      <formula>O38&gt;0</formula>
    </cfRule>
  </conditionalFormatting>
  <conditionalFormatting sqref="P44">
    <cfRule type="expression" dxfId="6473" priority="562">
      <formula>O38&gt;0</formula>
    </cfRule>
  </conditionalFormatting>
  <conditionalFormatting sqref="P54">
    <cfRule type="expression" dxfId="6472" priority="561">
      <formula>O48&gt;0</formula>
    </cfRule>
  </conditionalFormatting>
  <conditionalFormatting sqref="P54">
    <cfRule type="expression" dxfId="6471" priority="560">
      <formula>O48&gt;0</formula>
    </cfRule>
  </conditionalFormatting>
  <conditionalFormatting sqref="P54">
    <cfRule type="expression" dxfId="6470" priority="559">
      <formula>O48&gt;0</formula>
    </cfRule>
  </conditionalFormatting>
  <conditionalFormatting sqref="P54">
    <cfRule type="expression" dxfId="6469" priority="558">
      <formula>O48&gt;0</formula>
    </cfRule>
  </conditionalFormatting>
  <conditionalFormatting sqref="P54">
    <cfRule type="expression" dxfId="6468" priority="557">
      <formula>O48&gt;0</formula>
    </cfRule>
  </conditionalFormatting>
  <conditionalFormatting sqref="P54">
    <cfRule type="expression" dxfId="6467" priority="556">
      <formula>O48&gt;0</formula>
    </cfRule>
  </conditionalFormatting>
  <conditionalFormatting sqref="P54">
    <cfRule type="expression" dxfId="6466" priority="555">
      <formula>O48&gt;0</formula>
    </cfRule>
  </conditionalFormatting>
  <conditionalFormatting sqref="P54">
    <cfRule type="expression" dxfId="6465" priority="554">
      <formula>O48&gt;0</formula>
    </cfRule>
  </conditionalFormatting>
  <conditionalFormatting sqref="P54">
    <cfRule type="expression" dxfId="6464" priority="553">
      <formula>O48&gt;0</formula>
    </cfRule>
  </conditionalFormatting>
  <conditionalFormatting sqref="P64">
    <cfRule type="expression" dxfId="6463" priority="552">
      <formula>O58&gt;0</formula>
    </cfRule>
  </conditionalFormatting>
  <conditionalFormatting sqref="P64">
    <cfRule type="expression" dxfId="6462" priority="551">
      <formula>O58&gt;0</formula>
    </cfRule>
  </conditionalFormatting>
  <conditionalFormatting sqref="P64">
    <cfRule type="expression" dxfId="6461" priority="550">
      <formula>O58&gt;0</formula>
    </cfRule>
  </conditionalFormatting>
  <conditionalFormatting sqref="P64">
    <cfRule type="expression" dxfId="6460" priority="549">
      <formula>O58&gt;0</formula>
    </cfRule>
  </conditionalFormatting>
  <conditionalFormatting sqref="P64">
    <cfRule type="expression" dxfId="6459" priority="548">
      <formula>O58&gt;0</formula>
    </cfRule>
  </conditionalFormatting>
  <conditionalFormatting sqref="P64">
    <cfRule type="expression" dxfId="6458" priority="547">
      <formula>O58&gt;0</formula>
    </cfRule>
  </conditionalFormatting>
  <conditionalFormatting sqref="P64">
    <cfRule type="expression" dxfId="6457" priority="546">
      <formula>O58&gt;0</formula>
    </cfRule>
  </conditionalFormatting>
  <conditionalFormatting sqref="P64">
    <cfRule type="expression" dxfId="6456" priority="545">
      <formula>O58&gt;0</formula>
    </cfRule>
  </conditionalFormatting>
  <conditionalFormatting sqref="P64">
    <cfRule type="expression" dxfId="6455" priority="544">
      <formula>O58&gt;0</formula>
    </cfRule>
  </conditionalFormatting>
  <conditionalFormatting sqref="P74">
    <cfRule type="expression" dxfId="6454" priority="543">
      <formula>O68&gt;0</formula>
    </cfRule>
  </conditionalFormatting>
  <conditionalFormatting sqref="P74">
    <cfRule type="expression" dxfId="6453" priority="542">
      <formula>O68&gt;0</formula>
    </cfRule>
  </conditionalFormatting>
  <conditionalFormatting sqref="P74">
    <cfRule type="expression" dxfId="6452" priority="541">
      <formula>O68&gt;0</formula>
    </cfRule>
  </conditionalFormatting>
  <conditionalFormatting sqref="P74">
    <cfRule type="expression" dxfId="6451" priority="540">
      <formula>O68&gt;0</formula>
    </cfRule>
  </conditionalFormatting>
  <conditionalFormatting sqref="P74">
    <cfRule type="expression" dxfId="6450" priority="539">
      <formula>O68&gt;0</formula>
    </cfRule>
  </conditionalFormatting>
  <conditionalFormatting sqref="P74">
    <cfRule type="expression" dxfId="6449" priority="538">
      <formula>O68&gt;0</formula>
    </cfRule>
  </conditionalFormatting>
  <conditionalFormatting sqref="P74">
    <cfRule type="expression" dxfId="6448" priority="537">
      <formula>O68&gt;0</formula>
    </cfRule>
  </conditionalFormatting>
  <conditionalFormatting sqref="P74">
    <cfRule type="expression" dxfId="6447" priority="536">
      <formula>O68&gt;0</formula>
    </cfRule>
  </conditionalFormatting>
  <conditionalFormatting sqref="P74">
    <cfRule type="expression" dxfId="6446" priority="535">
      <formula>O68&gt;0</formula>
    </cfRule>
  </conditionalFormatting>
  <conditionalFormatting sqref="P84">
    <cfRule type="expression" dxfId="6445" priority="534">
      <formula>O78&gt;0</formula>
    </cfRule>
  </conditionalFormatting>
  <conditionalFormatting sqref="P84">
    <cfRule type="expression" dxfId="6444" priority="533">
      <formula>O78&gt;0</formula>
    </cfRule>
  </conditionalFormatting>
  <conditionalFormatting sqref="P84">
    <cfRule type="expression" dxfId="6443" priority="532">
      <formula>O78&gt;0</formula>
    </cfRule>
  </conditionalFormatting>
  <conditionalFormatting sqref="P84">
    <cfRule type="expression" dxfId="6442" priority="531">
      <formula>O78&gt;0</formula>
    </cfRule>
  </conditionalFormatting>
  <conditionalFormatting sqref="P84">
    <cfRule type="expression" dxfId="6441" priority="530">
      <formula>O78&gt;0</formula>
    </cfRule>
  </conditionalFormatting>
  <conditionalFormatting sqref="P84">
    <cfRule type="expression" dxfId="6440" priority="529">
      <formula>O78&gt;0</formula>
    </cfRule>
  </conditionalFormatting>
  <conditionalFormatting sqref="P84">
    <cfRule type="expression" dxfId="6439" priority="528">
      <formula>O78&gt;0</formula>
    </cfRule>
  </conditionalFormatting>
  <conditionalFormatting sqref="P84">
    <cfRule type="expression" dxfId="6438" priority="527">
      <formula>O78&gt;0</formula>
    </cfRule>
  </conditionalFormatting>
  <conditionalFormatting sqref="P84">
    <cfRule type="expression" dxfId="6437" priority="526">
      <formula>O78&gt;0</formula>
    </cfRule>
  </conditionalFormatting>
  <conditionalFormatting sqref="P94">
    <cfRule type="expression" dxfId="6436" priority="525">
      <formula>O88&gt;0</formula>
    </cfRule>
  </conditionalFormatting>
  <conditionalFormatting sqref="P94">
    <cfRule type="expression" dxfId="6435" priority="524">
      <formula>O88&gt;0</formula>
    </cfRule>
  </conditionalFormatting>
  <conditionalFormatting sqref="P94">
    <cfRule type="expression" dxfId="6434" priority="523">
      <formula>O88&gt;0</formula>
    </cfRule>
  </conditionalFormatting>
  <conditionalFormatting sqref="P94">
    <cfRule type="expression" dxfId="6433" priority="522">
      <formula>O88&gt;0</formula>
    </cfRule>
  </conditionalFormatting>
  <conditionalFormatting sqref="P94">
    <cfRule type="expression" dxfId="6432" priority="521">
      <formula>O88&gt;0</formula>
    </cfRule>
  </conditionalFormatting>
  <conditionalFormatting sqref="P94">
    <cfRule type="expression" dxfId="6431" priority="520">
      <formula>O88&gt;0</formula>
    </cfRule>
  </conditionalFormatting>
  <conditionalFormatting sqref="P94">
    <cfRule type="expression" dxfId="6430" priority="519">
      <formula>O88&gt;0</formula>
    </cfRule>
  </conditionalFormatting>
  <conditionalFormatting sqref="P94">
    <cfRule type="expression" dxfId="6429" priority="518">
      <formula>O88&gt;0</formula>
    </cfRule>
  </conditionalFormatting>
  <conditionalFormatting sqref="P94">
    <cfRule type="expression" dxfId="6428" priority="517">
      <formula>O88&gt;0</formula>
    </cfRule>
  </conditionalFormatting>
  <conditionalFormatting sqref="P104">
    <cfRule type="expression" dxfId="6427" priority="516">
      <formula>O98&gt;0</formula>
    </cfRule>
  </conditionalFormatting>
  <conditionalFormatting sqref="P104">
    <cfRule type="expression" dxfId="6426" priority="515">
      <formula>O98&gt;0</formula>
    </cfRule>
  </conditionalFormatting>
  <conditionalFormatting sqref="P104">
    <cfRule type="expression" dxfId="6425" priority="514">
      <formula>O98&gt;0</formula>
    </cfRule>
  </conditionalFormatting>
  <conditionalFormatting sqref="P104">
    <cfRule type="expression" dxfId="6424" priority="513">
      <formula>O98&gt;0</formula>
    </cfRule>
  </conditionalFormatting>
  <conditionalFormatting sqref="P104">
    <cfRule type="expression" dxfId="6423" priority="512">
      <formula>O98&gt;0</formula>
    </cfRule>
  </conditionalFormatting>
  <conditionalFormatting sqref="P104">
    <cfRule type="expression" dxfId="6422" priority="511">
      <formula>O98&gt;0</formula>
    </cfRule>
  </conditionalFormatting>
  <conditionalFormatting sqref="P104">
    <cfRule type="expression" dxfId="6421" priority="510">
      <formula>O98&gt;0</formula>
    </cfRule>
  </conditionalFormatting>
  <conditionalFormatting sqref="P104">
    <cfRule type="expression" dxfId="6420" priority="509">
      <formula>O98&gt;0</formula>
    </cfRule>
  </conditionalFormatting>
  <conditionalFormatting sqref="P104">
    <cfRule type="expression" dxfId="6419" priority="508">
      <formula>O98&gt;0</formula>
    </cfRule>
  </conditionalFormatting>
  <conditionalFormatting sqref="P114">
    <cfRule type="expression" dxfId="6418" priority="507">
      <formula>O108&gt;0</formula>
    </cfRule>
  </conditionalFormatting>
  <conditionalFormatting sqref="P114">
    <cfRule type="expression" dxfId="6417" priority="506">
      <formula>O108&gt;0</formula>
    </cfRule>
  </conditionalFormatting>
  <conditionalFormatting sqref="P114">
    <cfRule type="expression" dxfId="6416" priority="505">
      <formula>O108&gt;0</formula>
    </cfRule>
  </conditionalFormatting>
  <conditionalFormatting sqref="P114">
    <cfRule type="expression" dxfId="6415" priority="504">
      <formula>O108&gt;0</formula>
    </cfRule>
  </conditionalFormatting>
  <conditionalFormatting sqref="P114">
    <cfRule type="expression" dxfId="6414" priority="503">
      <formula>O108&gt;0</formula>
    </cfRule>
  </conditionalFormatting>
  <conditionalFormatting sqref="P114">
    <cfRule type="expression" dxfId="6413" priority="502">
      <formula>O108&gt;0</formula>
    </cfRule>
  </conditionalFormatting>
  <conditionalFormatting sqref="P114">
    <cfRule type="expression" dxfId="6412" priority="501">
      <formula>O108&gt;0</formula>
    </cfRule>
  </conditionalFormatting>
  <conditionalFormatting sqref="P114">
    <cfRule type="expression" dxfId="6411" priority="500">
      <formula>O108&gt;0</formula>
    </cfRule>
  </conditionalFormatting>
  <conditionalFormatting sqref="P114">
    <cfRule type="expression" dxfId="6410" priority="499">
      <formula>O108&gt;0</formula>
    </cfRule>
  </conditionalFormatting>
  <conditionalFormatting sqref="P124">
    <cfRule type="expression" dxfId="6409" priority="498">
      <formula>O118&gt;0</formula>
    </cfRule>
  </conditionalFormatting>
  <conditionalFormatting sqref="P124">
    <cfRule type="expression" dxfId="6408" priority="497">
      <formula>O118&gt;0</formula>
    </cfRule>
  </conditionalFormatting>
  <conditionalFormatting sqref="P124">
    <cfRule type="expression" dxfId="6407" priority="496">
      <formula>O118&gt;0</formula>
    </cfRule>
  </conditionalFormatting>
  <conditionalFormatting sqref="P124">
    <cfRule type="expression" dxfId="6406" priority="495">
      <formula>O118&gt;0</formula>
    </cfRule>
  </conditionalFormatting>
  <conditionalFormatting sqref="P124">
    <cfRule type="expression" dxfId="6405" priority="494">
      <formula>O118&gt;0</formula>
    </cfRule>
  </conditionalFormatting>
  <conditionalFormatting sqref="P124">
    <cfRule type="expression" dxfId="6404" priority="493">
      <formula>O118&gt;0</formula>
    </cfRule>
  </conditionalFormatting>
  <conditionalFormatting sqref="P124">
    <cfRule type="expression" dxfId="6403" priority="492">
      <formula>O118&gt;0</formula>
    </cfRule>
  </conditionalFormatting>
  <conditionalFormatting sqref="P124">
    <cfRule type="expression" dxfId="6402" priority="491">
      <formula>O118&gt;0</formula>
    </cfRule>
  </conditionalFormatting>
  <conditionalFormatting sqref="P124">
    <cfRule type="expression" dxfId="6401" priority="490">
      <formula>O118&gt;0</formula>
    </cfRule>
  </conditionalFormatting>
  <conditionalFormatting sqref="P134">
    <cfRule type="expression" dxfId="6400" priority="489">
      <formula>O128&gt;0</formula>
    </cfRule>
  </conditionalFormatting>
  <conditionalFormatting sqref="P134">
    <cfRule type="expression" dxfId="6399" priority="488">
      <formula>O128&gt;0</formula>
    </cfRule>
  </conditionalFormatting>
  <conditionalFormatting sqref="P134">
    <cfRule type="expression" dxfId="6398" priority="487">
      <formula>O128&gt;0</formula>
    </cfRule>
  </conditionalFormatting>
  <conditionalFormatting sqref="P134">
    <cfRule type="expression" dxfId="6397" priority="486">
      <formula>O128&gt;0</formula>
    </cfRule>
  </conditionalFormatting>
  <conditionalFormatting sqref="P134">
    <cfRule type="expression" dxfId="6396" priority="485">
      <formula>O128&gt;0</formula>
    </cfRule>
  </conditionalFormatting>
  <conditionalFormatting sqref="P134">
    <cfRule type="expression" dxfId="6395" priority="484">
      <formula>O128&gt;0</formula>
    </cfRule>
  </conditionalFormatting>
  <conditionalFormatting sqref="P134">
    <cfRule type="expression" dxfId="6394" priority="483">
      <formula>O128&gt;0</formula>
    </cfRule>
  </conditionalFormatting>
  <conditionalFormatting sqref="P134">
    <cfRule type="expression" dxfId="6393" priority="482">
      <formula>O128&gt;0</formula>
    </cfRule>
  </conditionalFormatting>
  <conditionalFormatting sqref="P134">
    <cfRule type="expression" dxfId="6392" priority="481">
      <formula>O128&gt;0</formula>
    </cfRule>
  </conditionalFormatting>
  <conditionalFormatting sqref="P144">
    <cfRule type="expression" dxfId="6391" priority="480">
      <formula>O138&gt;0</formula>
    </cfRule>
  </conditionalFormatting>
  <conditionalFormatting sqref="P144">
    <cfRule type="expression" dxfId="6390" priority="479">
      <formula>O138&gt;0</formula>
    </cfRule>
  </conditionalFormatting>
  <conditionalFormatting sqref="P144">
    <cfRule type="expression" dxfId="6389" priority="478">
      <formula>O138&gt;0</formula>
    </cfRule>
  </conditionalFormatting>
  <conditionalFormatting sqref="P144">
    <cfRule type="expression" dxfId="6388" priority="477">
      <formula>O138&gt;0</formula>
    </cfRule>
  </conditionalFormatting>
  <conditionalFormatting sqref="P144">
    <cfRule type="expression" dxfId="6387" priority="476">
      <formula>O138&gt;0</formula>
    </cfRule>
  </conditionalFormatting>
  <conditionalFormatting sqref="P144">
    <cfRule type="expression" dxfId="6386" priority="475">
      <formula>O138&gt;0</formula>
    </cfRule>
  </conditionalFormatting>
  <conditionalFormatting sqref="P144">
    <cfRule type="expression" dxfId="6385" priority="474">
      <formula>O138&gt;0</formula>
    </cfRule>
  </conditionalFormatting>
  <conditionalFormatting sqref="P144">
    <cfRule type="expression" dxfId="6384" priority="473">
      <formula>O138&gt;0</formula>
    </cfRule>
  </conditionalFormatting>
  <conditionalFormatting sqref="P144">
    <cfRule type="expression" dxfId="6383" priority="472">
      <formula>O138&gt;0</formula>
    </cfRule>
  </conditionalFormatting>
  <conditionalFormatting sqref="P154">
    <cfRule type="expression" dxfId="6382" priority="471">
      <formula>O148&gt;0</formula>
    </cfRule>
  </conditionalFormatting>
  <conditionalFormatting sqref="P154">
    <cfRule type="expression" dxfId="6381" priority="470">
      <formula>O148&gt;0</formula>
    </cfRule>
  </conditionalFormatting>
  <conditionalFormatting sqref="P154">
    <cfRule type="expression" dxfId="6380" priority="469">
      <formula>O148&gt;0</formula>
    </cfRule>
  </conditionalFormatting>
  <conditionalFormatting sqref="P154">
    <cfRule type="expression" dxfId="6379" priority="468">
      <formula>O148&gt;0</formula>
    </cfRule>
  </conditionalFormatting>
  <conditionalFormatting sqref="P154">
    <cfRule type="expression" dxfId="6378" priority="467">
      <formula>O148&gt;0</formula>
    </cfRule>
  </conditionalFormatting>
  <conditionalFormatting sqref="P154">
    <cfRule type="expression" dxfId="6377" priority="466">
      <formula>O148&gt;0</formula>
    </cfRule>
  </conditionalFormatting>
  <conditionalFormatting sqref="P154">
    <cfRule type="expression" dxfId="6376" priority="465">
      <formula>O148&gt;0</formula>
    </cfRule>
  </conditionalFormatting>
  <conditionalFormatting sqref="P154">
    <cfRule type="expression" dxfId="6375" priority="464">
      <formula>O148&gt;0</formula>
    </cfRule>
  </conditionalFormatting>
  <conditionalFormatting sqref="P154">
    <cfRule type="expression" dxfId="6374" priority="463">
      <formula>O148&gt;0</formula>
    </cfRule>
  </conditionalFormatting>
  <conditionalFormatting sqref="P164">
    <cfRule type="expression" dxfId="6373" priority="462">
      <formula>O158&gt;0</formula>
    </cfRule>
  </conditionalFormatting>
  <conditionalFormatting sqref="P164">
    <cfRule type="expression" dxfId="6372" priority="461">
      <formula>O158&gt;0</formula>
    </cfRule>
  </conditionalFormatting>
  <conditionalFormatting sqref="P164">
    <cfRule type="expression" dxfId="6371" priority="460">
      <formula>O158&gt;0</formula>
    </cfRule>
  </conditionalFormatting>
  <conditionalFormatting sqref="P164">
    <cfRule type="expression" dxfId="6370" priority="459">
      <formula>O158&gt;0</formula>
    </cfRule>
  </conditionalFormatting>
  <conditionalFormatting sqref="P164">
    <cfRule type="expression" dxfId="6369" priority="458">
      <formula>O158&gt;0</formula>
    </cfRule>
  </conditionalFormatting>
  <conditionalFormatting sqref="P164">
    <cfRule type="expression" dxfId="6368" priority="457">
      <formula>O158&gt;0</formula>
    </cfRule>
  </conditionalFormatting>
  <conditionalFormatting sqref="P164">
    <cfRule type="expression" dxfId="6367" priority="456">
      <formula>O158&gt;0</formula>
    </cfRule>
  </conditionalFormatting>
  <conditionalFormatting sqref="P164">
    <cfRule type="expression" dxfId="6366" priority="455">
      <formula>O158&gt;0</formula>
    </cfRule>
  </conditionalFormatting>
  <conditionalFormatting sqref="P164">
    <cfRule type="expression" dxfId="6365" priority="454">
      <formula>O158&gt;0</formula>
    </cfRule>
  </conditionalFormatting>
  <conditionalFormatting sqref="P174">
    <cfRule type="expression" dxfId="6364" priority="453">
      <formula>O168&gt;0</formula>
    </cfRule>
  </conditionalFormatting>
  <conditionalFormatting sqref="P174">
    <cfRule type="expression" dxfId="6363" priority="452">
      <formula>O168&gt;0</formula>
    </cfRule>
  </conditionalFormatting>
  <conditionalFormatting sqref="P174">
    <cfRule type="expression" dxfId="6362" priority="451">
      <formula>O168&gt;0</formula>
    </cfRule>
  </conditionalFormatting>
  <conditionalFormatting sqref="P174">
    <cfRule type="expression" dxfId="6361" priority="450">
      <formula>O168&gt;0</formula>
    </cfRule>
  </conditionalFormatting>
  <conditionalFormatting sqref="P174">
    <cfRule type="expression" dxfId="6360" priority="449">
      <formula>O168&gt;0</formula>
    </cfRule>
  </conditionalFormatting>
  <conditionalFormatting sqref="P174">
    <cfRule type="expression" dxfId="6359" priority="448">
      <formula>O168&gt;0</formula>
    </cfRule>
  </conditionalFormatting>
  <conditionalFormatting sqref="P174">
    <cfRule type="expression" dxfId="6358" priority="447">
      <formula>O168&gt;0</formula>
    </cfRule>
  </conditionalFormatting>
  <conditionalFormatting sqref="P174">
    <cfRule type="expression" dxfId="6357" priority="446">
      <formula>O168&gt;0</formula>
    </cfRule>
  </conditionalFormatting>
  <conditionalFormatting sqref="P174">
    <cfRule type="expression" dxfId="6356" priority="445">
      <formula>O168&gt;0</formula>
    </cfRule>
  </conditionalFormatting>
  <conditionalFormatting sqref="P184">
    <cfRule type="expression" dxfId="6355" priority="444">
      <formula>O178&gt;0</formula>
    </cfRule>
  </conditionalFormatting>
  <conditionalFormatting sqref="P184">
    <cfRule type="expression" dxfId="6354" priority="443">
      <formula>O178&gt;0</formula>
    </cfRule>
  </conditionalFormatting>
  <conditionalFormatting sqref="P184">
    <cfRule type="expression" dxfId="6353" priority="442">
      <formula>O178&gt;0</formula>
    </cfRule>
  </conditionalFormatting>
  <conditionalFormatting sqref="P184">
    <cfRule type="expression" dxfId="6352" priority="441">
      <formula>O178&gt;0</formula>
    </cfRule>
  </conditionalFormatting>
  <conditionalFormatting sqref="P184">
    <cfRule type="expression" dxfId="6351" priority="440">
      <formula>O178&gt;0</formula>
    </cfRule>
  </conditionalFormatting>
  <conditionalFormatting sqref="P184">
    <cfRule type="expression" dxfId="6350" priority="439">
      <formula>O178&gt;0</formula>
    </cfRule>
  </conditionalFormatting>
  <conditionalFormatting sqref="P184">
    <cfRule type="expression" dxfId="6349" priority="438">
      <formula>O178&gt;0</formula>
    </cfRule>
  </conditionalFormatting>
  <conditionalFormatting sqref="P184">
    <cfRule type="expression" dxfId="6348" priority="437">
      <formula>O178&gt;0</formula>
    </cfRule>
  </conditionalFormatting>
  <conditionalFormatting sqref="P184">
    <cfRule type="expression" dxfId="6347" priority="436">
      <formula>O178&gt;0</formula>
    </cfRule>
  </conditionalFormatting>
  <conditionalFormatting sqref="P194">
    <cfRule type="expression" dxfId="6346" priority="435">
      <formula>O188&gt;0</formula>
    </cfRule>
  </conditionalFormatting>
  <conditionalFormatting sqref="P194">
    <cfRule type="expression" dxfId="6345" priority="434">
      <formula>O188&gt;0</formula>
    </cfRule>
  </conditionalFormatting>
  <conditionalFormatting sqref="P194">
    <cfRule type="expression" dxfId="6344" priority="433">
      <formula>O188&gt;0</formula>
    </cfRule>
  </conditionalFormatting>
  <conditionalFormatting sqref="P194">
    <cfRule type="expression" dxfId="6343" priority="432">
      <formula>O188&gt;0</formula>
    </cfRule>
  </conditionalFormatting>
  <conditionalFormatting sqref="P194">
    <cfRule type="expression" dxfId="6342" priority="431">
      <formula>O188&gt;0</formula>
    </cfRule>
  </conditionalFormatting>
  <conditionalFormatting sqref="P194">
    <cfRule type="expression" dxfId="6341" priority="430">
      <formula>O188&gt;0</formula>
    </cfRule>
  </conditionalFormatting>
  <conditionalFormatting sqref="P194">
    <cfRule type="expression" dxfId="6340" priority="429">
      <formula>O188&gt;0</formula>
    </cfRule>
  </conditionalFormatting>
  <conditionalFormatting sqref="P194">
    <cfRule type="expression" dxfId="6339" priority="428">
      <formula>O188&gt;0</formula>
    </cfRule>
  </conditionalFormatting>
  <conditionalFormatting sqref="P194">
    <cfRule type="expression" dxfId="6338" priority="427">
      <formula>O188&gt;0</formula>
    </cfRule>
  </conditionalFormatting>
  <conditionalFormatting sqref="P204">
    <cfRule type="expression" dxfId="6337" priority="426">
      <formula>O198&gt;0</formula>
    </cfRule>
  </conditionalFormatting>
  <conditionalFormatting sqref="P204">
    <cfRule type="expression" dxfId="6336" priority="425">
      <formula>O198&gt;0</formula>
    </cfRule>
  </conditionalFormatting>
  <conditionalFormatting sqref="P204">
    <cfRule type="expression" dxfId="6335" priority="424">
      <formula>O198&gt;0</formula>
    </cfRule>
  </conditionalFormatting>
  <conditionalFormatting sqref="P204">
    <cfRule type="expression" dxfId="6334" priority="423">
      <formula>O198&gt;0</formula>
    </cfRule>
  </conditionalFormatting>
  <conditionalFormatting sqref="P204">
    <cfRule type="expression" dxfId="6333" priority="422">
      <formula>O198&gt;0</formula>
    </cfRule>
  </conditionalFormatting>
  <conditionalFormatting sqref="P204">
    <cfRule type="expression" dxfId="6332" priority="421">
      <formula>O198&gt;0</formula>
    </cfRule>
  </conditionalFormatting>
  <conditionalFormatting sqref="P204">
    <cfRule type="expression" dxfId="6331" priority="420">
      <formula>O198&gt;0</formula>
    </cfRule>
  </conditionalFormatting>
  <conditionalFormatting sqref="P204">
    <cfRule type="expression" dxfId="6330" priority="419">
      <formula>O198&gt;0</formula>
    </cfRule>
  </conditionalFormatting>
  <conditionalFormatting sqref="P204">
    <cfRule type="expression" dxfId="6329" priority="418">
      <formula>O198&gt;0</formula>
    </cfRule>
  </conditionalFormatting>
  <conditionalFormatting sqref="P214">
    <cfRule type="expression" dxfId="6328" priority="417">
      <formula>O208&gt;0</formula>
    </cfRule>
  </conditionalFormatting>
  <conditionalFormatting sqref="P214">
    <cfRule type="expression" dxfId="6327" priority="416">
      <formula>O208&gt;0</formula>
    </cfRule>
  </conditionalFormatting>
  <conditionalFormatting sqref="P214">
    <cfRule type="expression" dxfId="6326" priority="415">
      <formula>O208&gt;0</formula>
    </cfRule>
  </conditionalFormatting>
  <conditionalFormatting sqref="P214">
    <cfRule type="expression" dxfId="6325" priority="414">
      <formula>O208&gt;0</formula>
    </cfRule>
  </conditionalFormatting>
  <conditionalFormatting sqref="P214">
    <cfRule type="expression" dxfId="6324" priority="413">
      <formula>O208&gt;0</formula>
    </cfRule>
  </conditionalFormatting>
  <conditionalFormatting sqref="P214">
    <cfRule type="expression" dxfId="6323" priority="412">
      <formula>O208&gt;0</formula>
    </cfRule>
  </conditionalFormatting>
  <conditionalFormatting sqref="P214">
    <cfRule type="expression" dxfId="6322" priority="411">
      <formula>O208&gt;0</formula>
    </cfRule>
  </conditionalFormatting>
  <conditionalFormatting sqref="P214">
    <cfRule type="expression" dxfId="6321" priority="410">
      <formula>O208&gt;0</formula>
    </cfRule>
  </conditionalFormatting>
  <conditionalFormatting sqref="P214">
    <cfRule type="expression" dxfId="6320" priority="409">
      <formula>O208&gt;0</formula>
    </cfRule>
  </conditionalFormatting>
  <conditionalFormatting sqref="P224 P234 P244 P254 P264 P274 P284 P294 P304 P314 P324 P334">
    <cfRule type="expression" dxfId="6319" priority="408">
      <formula>O218&gt;0</formula>
    </cfRule>
  </conditionalFormatting>
  <conditionalFormatting sqref="P224 P234 P244 P254 P264 P274 P284 P294 P304 P314 P324 P334">
    <cfRule type="expression" dxfId="6318" priority="407">
      <formula>O218&gt;0</formula>
    </cfRule>
  </conditionalFormatting>
  <conditionalFormatting sqref="P224 P234 P244 P254 P264 P274 P284 P294 P304 P314 P324 P334">
    <cfRule type="expression" dxfId="6317" priority="406">
      <formula>O218&gt;0</formula>
    </cfRule>
  </conditionalFormatting>
  <conditionalFormatting sqref="P224 P234 P244 P254 P264 P274 P284 P294 P304 P314 P324 P334">
    <cfRule type="expression" dxfId="6316" priority="405">
      <formula>O218&gt;0</formula>
    </cfRule>
  </conditionalFormatting>
  <conditionalFormatting sqref="P224 P234 P244 P254 P264 P274 P284 P294 P304 P314 P324 P334">
    <cfRule type="expression" dxfId="6315" priority="404">
      <formula>O218&gt;0</formula>
    </cfRule>
  </conditionalFormatting>
  <conditionalFormatting sqref="P224 P234 P244 P254 P264 P274 P284 P294 P304 P314 P324 P334">
    <cfRule type="expression" dxfId="6314" priority="403">
      <formula>O218&gt;0</formula>
    </cfRule>
  </conditionalFormatting>
  <conditionalFormatting sqref="P224 P234 P244 P254 P264 P274 P284 P294 P304 P314 P324 P334">
    <cfRule type="expression" dxfId="6313" priority="402">
      <formula>O218&gt;0</formula>
    </cfRule>
  </conditionalFormatting>
  <conditionalFormatting sqref="P224 P234 P244 P254 P264 P274 P284 P294 P304 P314 P324 P334">
    <cfRule type="expression" dxfId="6312" priority="401">
      <formula>O218&gt;0</formula>
    </cfRule>
  </conditionalFormatting>
  <conditionalFormatting sqref="P224 P234 P244 P254 P264 P274 P284 P294 P304 P314 P324 P334">
    <cfRule type="expression" dxfId="6311" priority="400">
      <formula>O218&gt;0</formula>
    </cfRule>
  </conditionalFormatting>
  <conditionalFormatting sqref="O14">
    <cfRule type="expression" dxfId="6310" priority="399" stopIfTrue="1">
      <formula>O8&gt;0</formula>
    </cfRule>
  </conditionalFormatting>
  <conditionalFormatting sqref="O14">
    <cfRule type="expression" dxfId="6309" priority="398" stopIfTrue="1">
      <formula>O8&gt;0</formula>
    </cfRule>
  </conditionalFormatting>
  <conditionalFormatting sqref="O14">
    <cfRule type="expression" dxfId="6308" priority="397" stopIfTrue="1">
      <formula>O8&gt;0</formula>
    </cfRule>
  </conditionalFormatting>
  <conditionalFormatting sqref="O14">
    <cfRule type="expression" dxfId="6307" priority="396" stopIfTrue="1">
      <formula>O8&gt;0</formula>
    </cfRule>
  </conditionalFormatting>
  <conditionalFormatting sqref="O14">
    <cfRule type="expression" dxfId="6306" priority="395" stopIfTrue="1">
      <formula>O8&gt;0</formula>
    </cfRule>
  </conditionalFormatting>
  <conditionalFormatting sqref="P14">
    <cfRule type="expression" dxfId="6305" priority="394">
      <formula>O8&gt;0</formula>
    </cfRule>
  </conditionalFormatting>
  <conditionalFormatting sqref="P14">
    <cfRule type="expression" dxfId="6304" priority="393">
      <formula>O8&gt;0</formula>
    </cfRule>
  </conditionalFormatting>
  <conditionalFormatting sqref="P14">
    <cfRule type="expression" dxfId="6303" priority="392">
      <formula>O8&gt;0</formula>
    </cfRule>
  </conditionalFormatting>
  <conditionalFormatting sqref="P14">
    <cfRule type="expression" dxfId="6302" priority="391">
      <formula>O8&gt;0</formula>
    </cfRule>
  </conditionalFormatting>
  <conditionalFormatting sqref="P14">
    <cfRule type="expression" dxfId="6301" priority="390">
      <formula>O8&gt;0</formula>
    </cfRule>
  </conditionalFormatting>
  <conditionalFormatting sqref="P14">
    <cfRule type="expression" dxfId="6300" priority="389">
      <formula>O8&gt;0</formula>
    </cfRule>
  </conditionalFormatting>
  <conditionalFormatting sqref="P14">
    <cfRule type="expression" dxfId="6299" priority="388">
      <formula>O8&gt;0</formula>
    </cfRule>
  </conditionalFormatting>
  <conditionalFormatting sqref="P14">
    <cfRule type="expression" dxfId="6298" priority="387">
      <formula>O8&gt;0</formula>
    </cfRule>
  </conditionalFormatting>
  <conditionalFormatting sqref="P14">
    <cfRule type="expression" dxfId="6297" priority="386">
      <formula>O8&gt;0</formula>
    </cfRule>
  </conditionalFormatting>
  <conditionalFormatting sqref="P14">
    <cfRule type="expression" dxfId="6296" priority="385">
      <formula>O8&gt;0</formula>
    </cfRule>
  </conditionalFormatting>
  <conditionalFormatting sqref="P14">
    <cfRule type="expression" dxfId="6295" priority="384">
      <formula>O8&gt;0</formula>
    </cfRule>
  </conditionalFormatting>
  <conditionalFormatting sqref="P14">
    <cfRule type="expression" dxfId="6294" priority="383">
      <formula>O8&gt;0</formula>
    </cfRule>
  </conditionalFormatting>
  <conditionalFormatting sqref="P14">
    <cfRule type="expression" dxfId="6293" priority="382">
      <formula>O8&gt;0</formula>
    </cfRule>
  </conditionalFormatting>
  <conditionalFormatting sqref="P14">
    <cfRule type="expression" dxfId="6292" priority="381">
      <formula>O8&gt;0</formula>
    </cfRule>
  </conditionalFormatting>
  <conditionalFormatting sqref="P14">
    <cfRule type="expression" dxfId="6291" priority="380">
      <formula>O8&gt;0</formula>
    </cfRule>
  </conditionalFormatting>
  <conditionalFormatting sqref="P14">
    <cfRule type="expression" dxfId="6290" priority="379">
      <formula>O8&gt;0</formula>
    </cfRule>
  </conditionalFormatting>
  <conditionalFormatting sqref="P14">
    <cfRule type="expression" dxfId="6289" priority="378">
      <formula>O8&gt;0</formula>
    </cfRule>
  </conditionalFormatting>
  <conditionalFormatting sqref="P14">
    <cfRule type="expression" dxfId="6288" priority="377">
      <formula>O8&gt;0</formula>
    </cfRule>
  </conditionalFormatting>
  <conditionalFormatting sqref="D23 F23 H23 J23 L23 N23 P23">
    <cfRule type="expression" dxfId="6287" priority="376" stopIfTrue="1">
      <formula>C21&gt;0</formula>
    </cfRule>
  </conditionalFormatting>
  <conditionalFormatting sqref="D23 F23 H23 J23 L23 N23 P23">
    <cfRule type="expression" dxfId="6286" priority="375" stopIfTrue="1">
      <formula>C21&gt;0</formula>
    </cfRule>
  </conditionalFormatting>
  <conditionalFormatting sqref="D23 F23 H23 J23 L23 N23 P23 D33 F33 H33 J33 L33 N33 P33">
    <cfRule type="expression" dxfId="6285" priority="374" stopIfTrue="1">
      <formula>C21&gt;0</formula>
    </cfRule>
  </conditionalFormatting>
  <conditionalFormatting sqref="D23 F23 H23 J23 L23 N23 P23 D33 F33 H33 J33 L33 N33 P33">
    <cfRule type="expression" dxfId="6284" priority="373" stopIfTrue="1">
      <formula>C21&gt;0</formula>
    </cfRule>
  </conditionalFormatting>
  <conditionalFormatting sqref="D23 F23 H23 J23 L23 N23 P23 D33 F33 H33 J33 L33 N33 P33 D43 F43 H43 J43 L43 N43 P43">
    <cfRule type="expression" dxfId="6283" priority="372" stopIfTrue="1">
      <formula>C21&gt;0</formula>
    </cfRule>
  </conditionalFormatting>
  <conditionalFormatting sqref="D23 F23 H23 J23 L23 N23 P23 D33 F33 H33 J33 L33 N33 P33 D43 F43 H43 J43 L43 N43 P43">
    <cfRule type="expression" dxfId="6282" priority="371" stopIfTrue="1">
      <formula>C21&gt;0</formula>
    </cfRule>
  </conditionalFormatting>
  <conditionalFormatting sqref="D23 F23 H23 J23 L23 N23 P23 D33 F33 H33 J33 L33 N33 P33 D43 F43 H43 J43 L43 N43 P43 D53 F53 H53 J53 L53 N53 P53">
    <cfRule type="expression" dxfId="6281" priority="370" stopIfTrue="1">
      <formula>C21&gt;0</formula>
    </cfRule>
  </conditionalFormatting>
  <conditionalFormatting sqref="D23 F23 H23 J23 L23 N23 P23 D33 F33 H33 J33 L33 N33 P33 D43 F43 H43 J43 L43 N43 P43 D53 F53 H53 J53 L53 N53 P53">
    <cfRule type="expression" dxfId="6280" priority="369" stopIfTrue="1">
      <formula>C21&gt;0</formula>
    </cfRule>
  </conditionalFormatting>
  <conditionalFormatting sqref="D63 F63 H63 J63 L63 N63 P63">
    <cfRule type="expression" dxfId="6279" priority="368" stopIfTrue="1">
      <formula>C61&gt;0</formula>
    </cfRule>
  </conditionalFormatting>
  <conditionalFormatting sqref="D63 F63 H63 J63 L63 N63 P63">
    <cfRule type="expression" dxfId="6278" priority="367" stopIfTrue="1">
      <formula>C61&gt;0</formula>
    </cfRule>
  </conditionalFormatting>
  <conditionalFormatting sqref="D63 F63 H63 J63 L63 N63 P63 D73 F73 H73 J73 L73 N73 P73">
    <cfRule type="expression" dxfId="6277" priority="366" stopIfTrue="1">
      <formula>C61&gt;0</formula>
    </cfRule>
  </conditionalFormatting>
  <conditionalFormatting sqref="D63 F63 H63 J63 L63 N63 P63 D73 F73 H73 J73 L73 N73 P73">
    <cfRule type="expression" dxfId="6276" priority="365" stopIfTrue="1">
      <formula>C61&gt;0</formula>
    </cfRule>
  </conditionalFormatting>
  <conditionalFormatting sqref="D63 F63 H63 J63 L63 N63 P63 D73 F73 H73 J73 L73 N73 P73 D83 F83 H83 J83 L83 N83 P83">
    <cfRule type="expression" dxfId="6275" priority="364" stopIfTrue="1">
      <formula>C61&gt;0</formula>
    </cfRule>
  </conditionalFormatting>
  <conditionalFormatting sqref="D63 F63 H63 J63 L63 N63 P63 D73 F73 H73 J73 L73 N73 P73 D83 F83 H83 J83 L83 N83 P83">
    <cfRule type="expression" dxfId="6274" priority="363" stopIfTrue="1">
      <formula>C61&gt;0</formula>
    </cfRule>
  </conditionalFormatting>
  <conditionalFormatting sqref="D63 F63 H63 J63 L63 N63 P63 D73 F73 H73 J73 L73 N73 P73 D83 F83 H83 J83 L83 N83 P83 D93 F93 H93 J93 L93 N93 P93">
    <cfRule type="expression" dxfId="6273" priority="362" stopIfTrue="1">
      <formula>C61&gt;0</formula>
    </cfRule>
  </conditionalFormatting>
  <conditionalFormatting sqref="D63 F63 H63 J63 L63 N63 P63 D73 F73 H73 J73 L73 N73 P73 D83 F83 H83 J83 L83 N83 P83 D93 F93 H93 J93 L93 N93 P93">
    <cfRule type="expression" dxfId="6272" priority="361" stopIfTrue="1">
      <formula>C61&gt;0</formula>
    </cfRule>
  </conditionalFormatting>
  <conditionalFormatting sqref="D63 F63 H63 J63 L63 N63 P63 D73 F73 H73 J73 L73 N73 P73 D83 F83 H83 J83 L83 N83 P83 D93 F93 H93 J93 L93 N93 P93 D103 F103 H103 J103 L103 N103 P103">
    <cfRule type="expression" dxfId="6271" priority="360" stopIfTrue="1">
      <formula>C61&gt;0</formula>
    </cfRule>
  </conditionalFormatting>
  <conditionalFormatting sqref="D63 F63 H63 J63 L63 N63 P63 D73 F73 H73 J73 L73 N73 P73 D83 F83 H83 J83 L83 N83 P83 D93 F93 H93 J93 L93 N93 P93 D103 F103 H103 J103 L103 N103 P103">
    <cfRule type="expression" dxfId="6270" priority="359"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6269" priority="358"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6268" priority="35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6267" priority="35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6266" priority="35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6265" priority="35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6264" priority="353"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6263" priority="35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6262" priority="35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6261" priority="35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6260" priority="34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6259" priority="34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6258" priority="34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6257" priority="34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6256" priority="34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6255" priority="34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6254" priority="343" stopIfTrue="1">
      <formula>C61&gt;0</formula>
    </cfRule>
  </conditionalFormatting>
  <conditionalFormatting sqref="D273 F273 H273 J273 L273 N273 P273 D283 F283 H283 J283 L283 N283 P283 D293 F293 H293 J293 L293 N293 P293">
    <cfRule type="expression" dxfId="6253" priority="342" stopIfTrue="1">
      <formula>C271&gt;0</formula>
    </cfRule>
  </conditionalFormatting>
  <conditionalFormatting sqref="D273 F273 H273 J273 L273 N273 P273 D283 F283 H283 J283 L283 N283 P283 D293 F293 H293 J293 L293 N293 P293">
    <cfRule type="expression" dxfId="6252" priority="341"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6251" priority="340"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6250" priority="339"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6249" priority="338"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6248" priority="337" stopIfTrue="1">
      <formula>C271&gt;0</formula>
    </cfRule>
  </conditionalFormatting>
  <conditionalFormatting sqref="P24 P44 P54 P64 P74 P84 P94 P104 P114 P124 P134 P144 P154 P164 P174 P184 P194 P204 P214 P224 P234 P244 P254 P264 P274 P284 P294 P304 P314 P324 P334 P34">
    <cfRule type="expression" dxfId="6247" priority="336">
      <formula>O18&gt;0</formula>
    </cfRule>
  </conditionalFormatting>
  <conditionalFormatting sqref="P24 P44 P54 P64 P74 P84 P94 P104 P114 P124 P134 P144 P154 P164 P174 P184 P194 P204 P214 P224 P234 P244 P254 P264 P274 P284 P294 P304 P314 P324 P334 P34">
    <cfRule type="expression" dxfId="6246" priority="335">
      <formula>O18&gt;0</formula>
    </cfRule>
  </conditionalFormatting>
  <conditionalFormatting sqref="P24 P44 P54 P64 P74 P84 P94 P104 P114 P124 P134 P144 P154 P164 P174 P184 P194 P204 P214 P224 P234 P244 P254 P264 P274 P284 P294 P304 P314 P324 P334 P34">
    <cfRule type="expression" dxfId="6245" priority="334">
      <formula>O18&gt;0</formula>
    </cfRule>
  </conditionalFormatting>
  <conditionalFormatting sqref="P24 P44 P54 P64 P74 P84 P94 P104 P114 P124 P134 P144 P154 P164 P174 P184 P194 P204 P214 P224 P234 P244 P254 P264 P274 P284 P294 P304 P314 P324 P334 P34">
    <cfRule type="expression" dxfId="6244" priority="333">
      <formula>O18&gt;0</formula>
    </cfRule>
  </conditionalFormatting>
  <conditionalFormatting sqref="P24 P44 P54 P64 P74 P84 P94 P104 P114 P124 P134 P144 P154 P164 P174 P184 P194 P204 P214 P224 P234 P244 P254 P264 P274 P284 P294 P304 P314 P324 P334 P34">
    <cfRule type="expression" dxfId="6243" priority="332">
      <formula>O18&gt;0</formula>
    </cfRule>
  </conditionalFormatting>
  <conditionalFormatting sqref="P24 P44 P54 P64 P74 P84 P94 P104 P114 P124 P134 P144 P154 P164 P174 P184 P194 P204 P214 P224 P234 P244 P254 P264 P274 P284 P294 P304 P314 P324 P334 P34">
    <cfRule type="expression" dxfId="6242" priority="331">
      <formula>O18&gt;0</formula>
    </cfRule>
  </conditionalFormatting>
  <conditionalFormatting sqref="P24 P44 P54 P64 P74 P84 P94 P104 P114 P124 P134 P144 P154 P164 P174 P184 P194 P204 P214 P224 P234 P244 P254 P264 P274 P284 P294 P304 P314 P324 P334 P34">
    <cfRule type="expression" dxfId="6241" priority="330">
      <formula>O18&gt;0</formula>
    </cfRule>
  </conditionalFormatting>
  <conditionalFormatting sqref="P24 P44 P54 P64 P74 P84 P94 P104 P114 P124 P134 P144 P154 P164 P174 P184 P194 P204 P214 P224 P234 P244 P254 P264 P274 P284 P294 P304 P314 P324 P334 P34">
    <cfRule type="expression" dxfId="6240" priority="329">
      <formula>O18&gt;0</formula>
    </cfRule>
  </conditionalFormatting>
  <conditionalFormatting sqref="P24 P44 P54 P64 P74 P84 P94 P104 P114 P124 P134 P144 P154 P164 P174 P184 P194 P204 P214 P224 P234 P244 P254 P264 P274 P284 P294 P304 P314 P324 P334 P34">
    <cfRule type="expression" dxfId="6239" priority="328">
      <formula>O18&gt;0</formula>
    </cfRule>
  </conditionalFormatting>
  <conditionalFormatting sqref="P24 P44 P54 P64 P74 P84 P94 P104 P114 P124 P134 P144 P154 P164 P174 P184 P194 P204 P214 P224 P234 P244 P254 P264 P274 P284 P294 P304 P314 P324 P334 P34">
    <cfRule type="expression" dxfId="6238" priority="327">
      <formula>O18&gt;0</formula>
    </cfRule>
  </conditionalFormatting>
  <conditionalFormatting sqref="P24 P44 P54 P64 P74 P84 P94 P104 P114 P124 P134 P144 P154 P164 P174 P184 P194 P204 P214 P224 P234 P244 P254 P264 P274 P284 P294 P304 P314 P324 P334 P34">
    <cfRule type="expression" dxfId="6237" priority="326">
      <formula>O18&gt;0</formula>
    </cfRule>
  </conditionalFormatting>
  <conditionalFormatting sqref="P24 P44 P54 P64 P74 P84 P94 P104 P114 P124 P134 P144 P154 P164 P174 P184 P194 P204 P214 P224 P234 P244 P254 P264 P274 P284 P294 P304 P314 P324 P334 P34">
    <cfRule type="expression" dxfId="6236" priority="325">
      <formula>O18&gt;0</formula>
    </cfRule>
  </conditionalFormatting>
  <conditionalFormatting sqref="P24 P44 P54 P64 P74 P84 P94 P104 P114 P124 P134 P144 P154 P164 P174 P184 P194 P204 P214 P224 P234 P244 P254 P264 P274 P284 P294 P304 P314 P324 P334 P34">
    <cfRule type="expression" dxfId="6235" priority="324">
      <formula>O18&gt;0</formula>
    </cfRule>
  </conditionalFormatting>
  <conditionalFormatting sqref="P24 P44 P54 P64 P74 P84 P94 P104 P114 P124 P134 P144 P154 P164 P174 P184 P194 P204 P214 P224 P234 P244 P254 P264 P274 P284 P294 P304 P314 P324 P334 P34">
    <cfRule type="expression" dxfId="6234" priority="323">
      <formula>O18&gt;0</formula>
    </cfRule>
  </conditionalFormatting>
  <conditionalFormatting sqref="P24 P44 P54 P64 P74 P84 P94 P104 P114 P124 P134 P144 P154 P164 P174 P184 P194 P204 P214 P224 P234 P244 P254 P264 P274 P284 P294 P304 P314 P324 P334 P34">
    <cfRule type="expression" dxfId="6233" priority="322">
      <formula>O18&gt;0</formula>
    </cfRule>
  </conditionalFormatting>
  <conditionalFormatting sqref="P24 P44 P54 P64 P74 P84 P94 P104 P114 P124 P134 P144 P154 P164 P174 P184 P194 P204 P214 P224 P234 P244 P254 P264 P274 P284 P294 P304 P314 P324 P334 P34">
    <cfRule type="expression" dxfId="6232" priority="321">
      <formula>O18&gt;0</formula>
    </cfRule>
  </conditionalFormatting>
  <conditionalFormatting sqref="P24 P44 P54 P64 P74 P84 P94 P104 P114 P124 P134 P144 P154 P164 P174 P184 P194 P204 P214 P224 P234 P244 P254 P264 P274 P284 P294 P304 P314 P324 P334 P34">
    <cfRule type="expression" dxfId="6231" priority="320">
      <formula>O18&gt;0</formula>
    </cfRule>
  </conditionalFormatting>
  <conditionalFormatting sqref="P24 P44 P54 P64 P74 P84 P94 P104 P114 P124 P134 P144 P154 P164 P174 P184 P194 P204 P214 P224 P234 P244 P254 P264 P274 P284 P294 P304 P314 P324 P334 P34">
    <cfRule type="expression" dxfId="6230" priority="319">
      <formula>O18&gt;0</formula>
    </cfRule>
  </conditionalFormatting>
  <conditionalFormatting sqref="P24 P44 P54 P64 P74 P84 P94 P104 P114 P124 P134 P144 P154 P164 P174 P184 P194 P204 P214 P224 P234 P244 P254 P264 P274 P284 P294 P304 P314 P324 P334 P34">
    <cfRule type="expression" dxfId="6229" priority="318">
      <formula>O18&gt;0</formula>
    </cfRule>
  </conditionalFormatting>
  <conditionalFormatting sqref="P24 P44 P54 P64 P74 P84 P94 P104 P114 P124 P134 P144 P154 P164 P174 P184 P194 P204 P214 P224 P234 P244 P254 P264 P274 P284 P294 P304 P314 P324 P334 P34">
    <cfRule type="expression" dxfId="6228" priority="317">
      <formula>O18&gt;0</formula>
    </cfRule>
  </conditionalFormatting>
  <conditionalFormatting sqref="P24 P44 P54 P64 P74 P84 P94 P104 P114 P124 P134 P144 P154 P164 P174 P184 P194 P204 P214 P224 P234 P244 P254 P264 P274 P284 P294 P304 P314 P324 P334 P34">
    <cfRule type="expression" dxfId="6227" priority="316">
      <formula>O18&gt;0</formula>
    </cfRule>
  </conditionalFormatting>
  <conditionalFormatting sqref="P24 P44 P54 P64 P74 P84 P94 P104 P114 P124 P134 P144 P154 P164 P174 P184 P194 P204 P214 P224 P234 P244 P254 P264 P274 P284 P294 P304 P314 P324 P334 P34">
    <cfRule type="expression" dxfId="6226" priority="315">
      <formula>O18&gt;0</formula>
    </cfRule>
  </conditionalFormatting>
  <conditionalFormatting sqref="P24 P44 P54 P64 P74 P84 P94 P104 P114 P124 P134 P144 P154 P164 P174 P184 P194 P204 P214 P224 P234 P244 P254 P264 P274 P284 P294 P304 P314 P324 P334 P34">
    <cfRule type="expression" dxfId="6225" priority="314">
      <formula>O18&gt;0</formula>
    </cfRule>
  </conditionalFormatting>
  <conditionalFormatting sqref="P24 P44 P54 P64 P74 P84 P94 P104 P114 P124 P134 P144 P154 P164 P174 P184 P194 P204 P214 P224 P234 P244 P254 P264 P274 P284 P294 P304 P314 P324 P334 P34">
    <cfRule type="expression" dxfId="6224" priority="313">
      <formula>O18&gt;0</formula>
    </cfRule>
  </conditionalFormatting>
  <conditionalFormatting sqref="P24 P44 P54 P64 P74 P84 P94 P104 P114 P124 P134 P144 P154 P164 P174 P184 P194 P204 P214 P224 P234 P244 P254 P264 P274 P284 P294 P304 P314 P324 P334 P34">
    <cfRule type="expression" dxfId="6223" priority="312">
      <formula>O18&gt;0</formula>
    </cfRule>
  </conditionalFormatting>
  <conditionalFormatting sqref="P24 P44 P54 P64 P74 P84 P94 P104 P114 P124 P134 P144 P154 P164 P174 P184 P194 P204 P214 P224 P234 P244 P254 P264 P274 P284 P294 P304 P314 P324 P334 P34">
    <cfRule type="expression" dxfId="6222" priority="311">
      <formula>O18&gt;0</formula>
    </cfRule>
  </conditionalFormatting>
  <conditionalFormatting sqref="P24 P44 P54 P64 P74 P84 P94 P104 P114 P124 P134 P144 P154 P164 P174 P184 P194 P204 P214 P224 P234 P244 P254 P264 P274 P284 P294 P304 P314 P324 P334 P34">
    <cfRule type="expression" dxfId="6221" priority="310">
      <formula>O18&gt;0</formula>
    </cfRule>
  </conditionalFormatting>
  <conditionalFormatting sqref="P14">
    <cfRule type="expression" dxfId="6220" priority="309">
      <formula>O8&gt;0</formula>
    </cfRule>
  </conditionalFormatting>
  <conditionalFormatting sqref="P14">
    <cfRule type="expression" dxfId="6219" priority="308">
      <formula>O8&gt;0</formula>
    </cfRule>
  </conditionalFormatting>
  <conditionalFormatting sqref="P14">
    <cfRule type="expression" dxfId="6218" priority="307">
      <formula>O8&gt;0</formula>
    </cfRule>
  </conditionalFormatting>
  <conditionalFormatting sqref="P14">
    <cfRule type="expression" dxfId="6217" priority="306">
      <formula>O8&gt;0</formula>
    </cfRule>
  </conditionalFormatting>
  <conditionalFormatting sqref="P14">
    <cfRule type="expression" dxfId="6216" priority="305">
      <formula>O8&gt;0</formula>
    </cfRule>
  </conditionalFormatting>
  <conditionalFormatting sqref="P14">
    <cfRule type="expression" dxfId="6215" priority="304">
      <formula>O8&gt;0</formula>
    </cfRule>
  </conditionalFormatting>
  <conditionalFormatting sqref="P14">
    <cfRule type="expression" dxfId="6214" priority="303">
      <formula>O8&gt;0</formula>
    </cfRule>
  </conditionalFormatting>
  <conditionalFormatting sqref="P14">
    <cfRule type="expression" dxfId="6213" priority="302">
      <formula>O8&gt;0</formula>
    </cfRule>
  </conditionalFormatting>
  <conditionalFormatting sqref="P14">
    <cfRule type="expression" dxfId="6212" priority="301">
      <formula>O8&gt;0</formula>
    </cfRule>
  </conditionalFormatting>
  <conditionalFormatting sqref="P14">
    <cfRule type="expression" dxfId="6211" priority="300">
      <formula>O8&gt;0</formula>
    </cfRule>
  </conditionalFormatting>
  <conditionalFormatting sqref="P14">
    <cfRule type="expression" dxfId="6210" priority="299">
      <formula>O8&gt;0</formula>
    </cfRule>
  </conditionalFormatting>
  <conditionalFormatting sqref="P14">
    <cfRule type="expression" dxfId="6209" priority="298">
      <formula>O8&gt;0</formula>
    </cfRule>
  </conditionalFormatting>
  <conditionalFormatting sqref="P14">
    <cfRule type="expression" dxfId="6208" priority="297">
      <formula>O8&gt;0</formula>
    </cfRule>
  </conditionalFormatting>
  <conditionalFormatting sqref="P14">
    <cfRule type="expression" dxfId="6207" priority="296">
      <formula>O8&gt;0</formula>
    </cfRule>
  </conditionalFormatting>
  <conditionalFormatting sqref="P14">
    <cfRule type="expression" dxfId="6206" priority="295">
      <formula>O8&gt;0</formula>
    </cfRule>
  </conditionalFormatting>
  <conditionalFormatting sqref="P14">
    <cfRule type="expression" dxfId="6205" priority="294">
      <formula>O8&gt;0</formula>
    </cfRule>
  </conditionalFormatting>
  <conditionalFormatting sqref="P14">
    <cfRule type="expression" dxfId="6204" priority="293">
      <formula>O8&gt;0</formula>
    </cfRule>
  </conditionalFormatting>
  <conditionalFormatting sqref="P14">
    <cfRule type="expression" dxfId="6203" priority="292">
      <formula>O8&gt;0</formula>
    </cfRule>
  </conditionalFormatting>
  <conditionalFormatting sqref="P14">
    <cfRule type="expression" dxfId="6202" priority="291">
      <formula>O8&gt;0</formula>
    </cfRule>
  </conditionalFormatting>
  <conditionalFormatting sqref="P14">
    <cfRule type="expression" dxfId="6201" priority="290">
      <formula>O8&gt;0</formula>
    </cfRule>
  </conditionalFormatting>
  <conditionalFormatting sqref="P14">
    <cfRule type="expression" dxfId="6200" priority="289">
      <formula>O8&gt;0</formula>
    </cfRule>
  </conditionalFormatting>
  <conditionalFormatting sqref="P14">
    <cfRule type="expression" dxfId="6199" priority="288">
      <formula>O8&gt;0</formula>
    </cfRule>
  </conditionalFormatting>
  <conditionalFormatting sqref="P14">
    <cfRule type="expression" dxfId="6198" priority="287">
      <formula>O8&gt;0</formula>
    </cfRule>
  </conditionalFormatting>
  <conditionalFormatting sqref="P14">
    <cfRule type="expression" dxfId="6197" priority="286">
      <formula>O8&gt;0</formula>
    </cfRule>
  </conditionalFormatting>
  <conditionalFormatting sqref="P14">
    <cfRule type="expression" dxfId="6196" priority="285">
      <formula>O8&gt;0</formula>
    </cfRule>
  </conditionalFormatting>
  <conditionalFormatting sqref="P14">
    <cfRule type="expression" dxfId="6195" priority="284">
      <formula>O8&gt;0</formula>
    </cfRule>
  </conditionalFormatting>
  <conditionalFormatting sqref="P14">
    <cfRule type="expression" dxfId="6194" priority="283">
      <formula>O8&gt;0</formula>
    </cfRule>
  </conditionalFormatting>
  <conditionalFormatting sqref="P14">
    <cfRule type="expression" dxfId="6193" priority="282">
      <formula>O8&gt;0</formula>
    </cfRule>
  </conditionalFormatting>
  <conditionalFormatting sqref="P14">
    <cfRule type="expression" dxfId="6192" priority="281">
      <formula>O8&gt;0</formula>
    </cfRule>
  </conditionalFormatting>
  <conditionalFormatting sqref="P14">
    <cfRule type="expression" dxfId="6191" priority="280">
      <formula>O8&gt;0</formula>
    </cfRule>
  </conditionalFormatting>
  <conditionalFormatting sqref="P14">
    <cfRule type="expression" dxfId="6190" priority="279">
      <formula>O8&gt;0</formula>
    </cfRule>
  </conditionalFormatting>
  <conditionalFormatting sqref="P14">
    <cfRule type="expression" dxfId="6189" priority="278">
      <formula>O8&gt;0</formula>
    </cfRule>
  </conditionalFormatting>
  <conditionalFormatting sqref="P14">
    <cfRule type="expression" dxfId="6188" priority="277">
      <formula>O8&gt;0</formula>
    </cfRule>
  </conditionalFormatting>
  <conditionalFormatting sqref="P14">
    <cfRule type="expression" dxfId="6187" priority="276">
      <formula>O8&gt;0</formula>
    </cfRule>
  </conditionalFormatting>
  <conditionalFormatting sqref="P14">
    <cfRule type="expression" dxfId="6186" priority="275">
      <formula>O8&gt;0</formula>
    </cfRule>
  </conditionalFormatting>
  <conditionalFormatting sqref="P14">
    <cfRule type="expression" dxfId="6185" priority="274">
      <formula>O8&gt;0</formula>
    </cfRule>
  </conditionalFormatting>
  <conditionalFormatting sqref="P14">
    <cfRule type="expression" dxfId="6184" priority="273">
      <formula>O8&gt;0</formula>
    </cfRule>
  </conditionalFormatting>
  <conditionalFormatting sqref="P14">
    <cfRule type="expression" dxfId="6183" priority="272">
      <formula>O8&gt;0</formula>
    </cfRule>
  </conditionalFormatting>
  <conditionalFormatting sqref="P14">
    <cfRule type="expression" dxfId="6182" priority="271">
      <formula>O8&gt;0</formula>
    </cfRule>
  </conditionalFormatting>
  <conditionalFormatting sqref="P14">
    <cfRule type="expression" dxfId="6181" priority="270">
      <formula>O8&gt;0</formula>
    </cfRule>
  </conditionalFormatting>
  <conditionalFormatting sqref="P14">
    <cfRule type="expression" dxfId="6180" priority="269">
      <formula>O8&gt;0</formula>
    </cfRule>
  </conditionalFormatting>
  <conditionalFormatting sqref="P14">
    <cfRule type="expression" dxfId="6179" priority="268">
      <formula>O8&gt;0</formula>
    </cfRule>
  </conditionalFormatting>
  <conditionalFormatting sqref="P14">
    <cfRule type="expression" dxfId="6178" priority="267">
      <formula>O8&gt;0</formula>
    </cfRule>
  </conditionalFormatting>
  <conditionalFormatting sqref="P14">
    <cfRule type="expression" dxfId="6177" priority="266">
      <formula>O8&gt;0</formula>
    </cfRule>
  </conditionalFormatting>
  <conditionalFormatting sqref="P14">
    <cfRule type="expression" dxfId="6176" priority="265">
      <formula>O8&gt;0</formula>
    </cfRule>
  </conditionalFormatting>
  <conditionalFormatting sqref="P14">
    <cfRule type="expression" dxfId="6175" priority="264">
      <formula>O8&gt;0</formula>
    </cfRule>
  </conditionalFormatting>
  <conditionalFormatting sqref="P14">
    <cfRule type="expression" dxfId="6174" priority="263">
      <formula>O8&gt;0</formula>
    </cfRule>
  </conditionalFormatting>
  <conditionalFormatting sqref="P14">
    <cfRule type="expression" dxfId="6173" priority="262">
      <formula>O8&gt;0</formula>
    </cfRule>
  </conditionalFormatting>
  <conditionalFormatting sqref="P14">
    <cfRule type="expression" dxfId="6172" priority="261">
      <formula>O8&gt;0</formula>
    </cfRule>
  </conditionalFormatting>
  <conditionalFormatting sqref="P14">
    <cfRule type="expression" dxfId="6171" priority="260">
      <formula>O8&gt;0</formula>
    </cfRule>
  </conditionalFormatting>
  <conditionalFormatting sqref="P14">
    <cfRule type="expression" dxfId="6170" priority="259">
      <formula>O8&gt;0</formula>
    </cfRule>
  </conditionalFormatting>
  <conditionalFormatting sqref="P14">
    <cfRule type="expression" dxfId="6169" priority="258">
      <formula>O8&gt;0</formula>
    </cfRule>
  </conditionalFormatting>
  <conditionalFormatting sqref="P14">
    <cfRule type="expression" dxfId="6168" priority="257">
      <formula>O8&gt;0</formula>
    </cfRule>
  </conditionalFormatting>
  <conditionalFormatting sqref="P14">
    <cfRule type="expression" dxfId="6167" priority="256">
      <formula>O8&gt;0</formula>
    </cfRule>
  </conditionalFormatting>
  <conditionalFormatting sqref="P14">
    <cfRule type="expression" dxfId="6166" priority="255">
      <formula>O8&gt;0</formula>
    </cfRule>
  </conditionalFormatting>
  <conditionalFormatting sqref="P14">
    <cfRule type="expression" dxfId="6165" priority="254">
      <formula>O8&gt;0</formula>
    </cfRule>
  </conditionalFormatting>
  <conditionalFormatting sqref="P14">
    <cfRule type="expression" dxfId="6164" priority="253">
      <formula>O8&gt;0</formula>
    </cfRule>
  </conditionalFormatting>
  <conditionalFormatting sqref="P14">
    <cfRule type="expression" dxfId="6163" priority="252">
      <formula>O8&gt;0</formula>
    </cfRule>
  </conditionalFormatting>
  <conditionalFormatting sqref="P14">
    <cfRule type="expression" dxfId="6162" priority="251">
      <formula>O8&gt;0</formula>
    </cfRule>
  </conditionalFormatting>
  <conditionalFormatting sqref="P14">
    <cfRule type="expression" dxfId="6161" priority="250">
      <formula>O8&gt;0</formula>
    </cfRule>
  </conditionalFormatting>
  <conditionalFormatting sqref="P14">
    <cfRule type="expression" dxfId="6160" priority="249">
      <formula>O8&gt;0</formula>
    </cfRule>
  </conditionalFormatting>
  <conditionalFormatting sqref="P14">
    <cfRule type="expression" dxfId="6159" priority="248">
      <formula>O8&gt;0</formula>
    </cfRule>
  </conditionalFormatting>
  <conditionalFormatting sqref="P14">
    <cfRule type="expression" dxfId="6158" priority="247">
      <formula>O8&gt;0</formula>
    </cfRule>
  </conditionalFormatting>
  <conditionalFormatting sqref="P14">
    <cfRule type="expression" dxfId="6157" priority="246">
      <formula>O8&gt;0</formula>
    </cfRule>
  </conditionalFormatting>
  <conditionalFormatting sqref="P14">
    <cfRule type="expression" dxfId="6156" priority="245">
      <formula>O8&gt;0</formula>
    </cfRule>
  </conditionalFormatting>
  <conditionalFormatting sqref="P14">
    <cfRule type="expression" dxfId="6155" priority="244">
      <formula>O8&gt;0</formula>
    </cfRule>
  </conditionalFormatting>
  <conditionalFormatting sqref="P14">
    <cfRule type="expression" dxfId="6154" priority="243">
      <formula>O8&gt;0</formula>
    </cfRule>
  </conditionalFormatting>
  <conditionalFormatting sqref="P14">
    <cfRule type="expression" dxfId="6153" priority="242">
      <formula>O8&gt;0</formula>
    </cfRule>
  </conditionalFormatting>
  <conditionalFormatting sqref="P14">
    <cfRule type="expression" dxfId="6152" priority="241">
      <formula>O8&gt;0</formula>
    </cfRule>
  </conditionalFormatting>
  <conditionalFormatting sqref="P14">
    <cfRule type="expression" dxfId="6151" priority="240">
      <formula>O8&gt;0</formula>
    </cfRule>
  </conditionalFormatting>
  <conditionalFormatting sqref="P14">
    <cfRule type="expression" dxfId="6150" priority="239">
      <formula>O8&gt;0</formula>
    </cfRule>
  </conditionalFormatting>
  <conditionalFormatting sqref="P14">
    <cfRule type="expression" dxfId="6149" priority="238">
      <formula>O8&gt;0</formula>
    </cfRule>
  </conditionalFormatting>
  <conditionalFormatting sqref="P14">
    <cfRule type="expression" dxfId="6148" priority="237">
      <formula>O8&gt;0</formula>
    </cfRule>
  </conditionalFormatting>
  <conditionalFormatting sqref="P34">
    <cfRule type="expression" dxfId="6147" priority="236">
      <formula>O28&gt;0</formula>
    </cfRule>
  </conditionalFormatting>
  <conditionalFormatting sqref="P34">
    <cfRule type="expression" dxfId="6146" priority="235">
      <formula>O28&gt;0</formula>
    </cfRule>
  </conditionalFormatting>
  <conditionalFormatting sqref="P34">
    <cfRule type="expression" dxfId="6145" priority="234">
      <formula>O28&gt;0</formula>
    </cfRule>
  </conditionalFormatting>
  <conditionalFormatting sqref="P34">
    <cfRule type="expression" dxfId="6144" priority="233">
      <formula>O28&gt;0</formula>
    </cfRule>
  </conditionalFormatting>
  <conditionalFormatting sqref="P34">
    <cfRule type="expression" dxfId="6143" priority="232">
      <formula>O28&gt;0</formula>
    </cfRule>
  </conditionalFormatting>
  <conditionalFormatting sqref="P34">
    <cfRule type="expression" dxfId="6142" priority="231">
      <formula>O28&gt;0</formula>
    </cfRule>
  </conditionalFormatting>
  <conditionalFormatting sqref="P34">
    <cfRule type="expression" dxfId="6141" priority="230">
      <formula>O28&gt;0</formula>
    </cfRule>
  </conditionalFormatting>
  <conditionalFormatting sqref="P34">
    <cfRule type="expression" dxfId="6140" priority="229">
      <formula>O28&gt;0</formula>
    </cfRule>
  </conditionalFormatting>
  <conditionalFormatting sqref="P34">
    <cfRule type="expression" dxfId="6139" priority="228">
      <formula>O28&gt;0</formula>
    </cfRule>
  </conditionalFormatting>
  <conditionalFormatting sqref="P34">
    <cfRule type="expression" dxfId="6138" priority="227">
      <formula>O28&gt;0</formula>
    </cfRule>
  </conditionalFormatting>
  <conditionalFormatting sqref="P34">
    <cfRule type="expression" dxfId="6137" priority="226">
      <formula>O28&gt;0</formula>
    </cfRule>
  </conditionalFormatting>
  <conditionalFormatting sqref="P34">
    <cfRule type="expression" dxfId="6136" priority="225">
      <formula>O28&gt;0</formula>
    </cfRule>
  </conditionalFormatting>
  <conditionalFormatting sqref="P14">
    <cfRule type="expression" dxfId="6135" priority="224">
      <formula>O8&gt;0</formula>
    </cfRule>
  </conditionalFormatting>
  <conditionalFormatting sqref="P14">
    <cfRule type="expression" dxfId="6134" priority="223">
      <formula>O8&gt;0</formula>
    </cfRule>
  </conditionalFormatting>
  <conditionalFormatting sqref="P14">
    <cfRule type="expression" dxfId="6133" priority="222">
      <formula>O8&gt;0</formula>
    </cfRule>
  </conditionalFormatting>
  <conditionalFormatting sqref="P14">
    <cfRule type="expression" dxfId="6132" priority="221">
      <formula>O8&gt;0</formula>
    </cfRule>
  </conditionalFormatting>
  <conditionalFormatting sqref="P14">
    <cfRule type="expression" dxfId="6131" priority="220">
      <formula>O8&gt;0</formula>
    </cfRule>
  </conditionalFormatting>
  <conditionalFormatting sqref="P14">
    <cfRule type="expression" dxfId="6130" priority="219">
      <formula>O8&gt;0</formula>
    </cfRule>
  </conditionalFormatting>
  <conditionalFormatting sqref="P14">
    <cfRule type="expression" dxfId="6129" priority="218">
      <formula>O8&gt;0</formula>
    </cfRule>
  </conditionalFormatting>
  <conditionalFormatting sqref="P14">
    <cfRule type="expression" dxfId="6128" priority="217">
      <formula>O8&gt;0</formula>
    </cfRule>
  </conditionalFormatting>
  <conditionalFormatting sqref="P14">
    <cfRule type="expression" dxfId="6127" priority="216">
      <formula>O8&gt;0</formula>
    </cfRule>
  </conditionalFormatting>
  <conditionalFormatting sqref="P14">
    <cfRule type="expression" dxfId="6126" priority="215">
      <formula>O8&gt;0</formula>
    </cfRule>
  </conditionalFormatting>
  <conditionalFormatting sqref="P14">
    <cfRule type="expression" dxfId="6125" priority="214">
      <formula>O8&gt;0</formula>
    </cfRule>
  </conditionalFormatting>
  <conditionalFormatting sqref="P14">
    <cfRule type="expression" dxfId="6124" priority="213">
      <formula>O8&gt;0</formula>
    </cfRule>
  </conditionalFormatting>
  <conditionalFormatting sqref="P14">
    <cfRule type="expression" dxfId="6123" priority="212">
      <formula>O8&gt;0</formula>
    </cfRule>
  </conditionalFormatting>
  <conditionalFormatting sqref="P14">
    <cfRule type="expression" dxfId="6122" priority="211">
      <formula>O8&gt;0</formula>
    </cfRule>
  </conditionalFormatting>
  <conditionalFormatting sqref="P14">
    <cfRule type="expression" dxfId="6121" priority="210">
      <formula>O8&gt;0</formula>
    </cfRule>
  </conditionalFormatting>
  <conditionalFormatting sqref="P14">
    <cfRule type="expression" dxfId="6120" priority="209">
      <formula>O8&gt;0</formula>
    </cfRule>
  </conditionalFormatting>
  <conditionalFormatting sqref="P14">
    <cfRule type="expression" dxfId="6119" priority="208">
      <formula>O8&gt;0</formula>
    </cfRule>
  </conditionalFormatting>
  <conditionalFormatting sqref="P14">
    <cfRule type="expression" dxfId="6118" priority="207">
      <formula>O8&gt;0</formula>
    </cfRule>
  </conditionalFormatting>
  <conditionalFormatting sqref="P14">
    <cfRule type="expression" dxfId="6117" priority="206">
      <formula>O8&gt;0</formula>
    </cfRule>
  </conditionalFormatting>
  <conditionalFormatting sqref="P14">
    <cfRule type="expression" dxfId="6116" priority="205">
      <formula>O8&gt;0</formula>
    </cfRule>
  </conditionalFormatting>
  <conditionalFormatting sqref="P14">
    <cfRule type="expression" dxfId="6115" priority="204">
      <formula>O8&gt;0</formula>
    </cfRule>
  </conditionalFormatting>
  <conditionalFormatting sqref="P14">
    <cfRule type="expression" dxfId="6114" priority="203">
      <formula>O8&gt;0</formula>
    </cfRule>
  </conditionalFormatting>
  <conditionalFormatting sqref="P14">
    <cfRule type="expression" dxfId="6113" priority="202">
      <formula>O8&gt;0</formula>
    </cfRule>
  </conditionalFormatting>
  <conditionalFormatting sqref="P14">
    <cfRule type="expression" dxfId="6112" priority="201">
      <formula>O8&gt;0</formula>
    </cfRule>
  </conditionalFormatting>
  <conditionalFormatting sqref="P14">
    <cfRule type="expression" dxfId="6111" priority="200">
      <formula>O8&gt;0</formula>
    </cfRule>
  </conditionalFormatting>
  <conditionalFormatting sqref="P14">
    <cfRule type="expression" dxfId="6110" priority="199">
      <formula>O8&gt;0</formula>
    </cfRule>
  </conditionalFormatting>
  <conditionalFormatting sqref="P14">
    <cfRule type="expression" dxfId="6109" priority="198">
      <formula>O8&gt;0</formula>
    </cfRule>
  </conditionalFormatting>
  <conditionalFormatting sqref="P14">
    <cfRule type="expression" dxfId="6108" priority="197">
      <formula>O8&gt;0</formula>
    </cfRule>
  </conditionalFormatting>
  <conditionalFormatting sqref="P14">
    <cfRule type="expression" dxfId="6107" priority="196">
      <formula>O8&gt;0</formula>
    </cfRule>
  </conditionalFormatting>
  <conditionalFormatting sqref="P14">
    <cfRule type="expression" dxfId="6106" priority="195">
      <formula>O8&gt;0</formula>
    </cfRule>
  </conditionalFormatting>
  <conditionalFormatting sqref="P14">
    <cfRule type="expression" dxfId="6105" priority="194">
      <formula>O8&gt;0</formula>
    </cfRule>
  </conditionalFormatting>
  <conditionalFormatting sqref="P14">
    <cfRule type="expression" dxfId="6104" priority="193">
      <formula>O8&gt;0</formula>
    </cfRule>
  </conditionalFormatting>
  <conditionalFormatting sqref="P14">
    <cfRule type="expression" dxfId="6103" priority="192">
      <formula>O8&gt;0</formula>
    </cfRule>
  </conditionalFormatting>
  <conditionalFormatting sqref="P14">
    <cfRule type="expression" dxfId="6102" priority="191">
      <formula>O8&gt;0</formula>
    </cfRule>
  </conditionalFormatting>
  <conditionalFormatting sqref="P14">
    <cfRule type="expression" dxfId="6101" priority="190">
      <formula>O8&gt;0</formula>
    </cfRule>
  </conditionalFormatting>
  <conditionalFormatting sqref="P14">
    <cfRule type="expression" dxfId="6100" priority="189">
      <formula>O8&gt;0</formula>
    </cfRule>
  </conditionalFormatting>
  <conditionalFormatting sqref="P14">
    <cfRule type="expression" dxfId="6099" priority="188">
      <formula>O8&gt;0</formula>
    </cfRule>
  </conditionalFormatting>
  <conditionalFormatting sqref="P14">
    <cfRule type="expression" dxfId="6098" priority="187">
      <formula>O8&gt;0</formula>
    </cfRule>
  </conditionalFormatting>
  <conditionalFormatting sqref="P14">
    <cfRule type="expression" dxfId="6097" priority="186">
      <formula>O8&gt;0</formula>
    </cfRule>
  </conditionalFormatting>
  <conditionalFormatting sqref="P14">
    <cfRule type="expression" dxfId="6096" priority="185">
      <formula>O8&gt;0</formula>
    </cfRule>
  </conditionalFormatting>
  <conditionalFormatting sqref="P14">
    <cfRule type="expression" dxfId="6095" priority="184">
      <formula>O8&gt;0</formula>
    </cfRule>
  </conditionalFormatting>
  <conditionalFormatting sqref="P14">
    <cfRule type="expression" dxfId="6094" priority="183">
      <formula>O8&gt;0</formula>
    </cfRule>
  </conditionalFormatting>
  <conditionalFormatting sqref="P14">
    <cfRule type="expression" dxfId="6093" priority="182">
      <formula>O8&gt;0</formula>
    </cfRule>
  </conditionalFormatting>
  <conditionalFormatting sqref="P14">
    <cfRule type="expression" dxfId="6092" priority="181">
      <formula>O8&gt;0</formula>
    </cfRule>
  </conditionalFormatting>
  <conditionalFormatting sqref="P14">
    <cfRule type="expression" dxfId="6091" priority="180">
      <formula>O8&gt;0</formula>
    </cfRule>
  </conditionalFormatting>
  <conditionalFormatting sqref="P14">
    <cfRule type="expression" dxfId="6090" priority="179">
      <formula>O8&gt;0</formula>
    </cfRule>
  </conditionalFormatting>
  <conditionalFormatting sqref="P14">
    <cfRule type="expression" dxfId="6089" priority="178">
      <formula>O8&gt;0</formula>
    </cfRule>
  </conditionalFormatting>
  <conditionalFormatting sqref="P14">
    <cfRule type="expression" dxfId="6088" priority="177">
      <formula>O8&gt;0</formula>
    </cfRule>
  </conditionalFormatting>
  <conditionalFormatting sqref="P14">
    <cfRule type="expression" dxfId="6087" priority="176">
      <formula>O8&gt;0</formula>
    </cfRule>
  </conditionalFormatting>
  <conditionalFormatting sqref="P14">
    <cfRule type="expression" dxfId="6086" priority="175">
      <formula>O8&gt;0</formula>
    </cfRule>
  </conditionalFormatting>
  <conditionalFormatting sqref="P14">
    <cfRule type="expression" dxfId="6085" priority="174">
      <formula>O8&gt;0</formula>
    </cfRule>
  </conditionalFormatting>
  <conditionalFormatting sqref="P14">
    <cfRule type="expression" dxfId="6084" priority="173">
      <formula>O8&gt;0</formula>
    </cfRule>
  </conditionalFormatting>
  <conditionalFormatting sqref="P14">
    <cfRule type="expression" dxfId="6083" priority="172">
      <formula>O8&gt;0</formula>
    </cfRule>
  </conditionalFormatting>
  <conditionalFormatting sqref="P14">
    <cfRule type="expression" dxfId="6082" priority="171">
      <formula>O8&gt;0</formula>
    </cfRule>
  </conditionalFormatting>
  <conditionalFormatting sqref="P14">
    <cfRule type="expression" dxfId="6081" priority="170">
      <formula>O8&gt;0</formula>
    </cfRule>
  </conditionalFormatting>
  <conditionalFormatting sqref="P14">
    <cfRule type="expression" dxfId="6080" priority="169">
      <formula>O8&gt;0</formula>
    </cfRule>
  </conditionalFormatting>
  <conditionalFormatting sqref="P14">
    <cfRule type="expression" dxfId="6079" priority="168">
      <formula>O8&gt;0</formula>
    </cfRule>
  </conditionalFormatting>
  <conditionalFormatting sqref="P14">
    <cfRule type="expression" dxfId="6078" priority="167">
      <formula>O8&gt;0</formula>
    </cfRule>
  </conditionalFormatting>
  <conditionalFormatting sqref="P14">
    <cfRule type="expression" dxfId="6077" priority="166">
      <formula>O8&gt;0</formula>
    </cfRule>
  </conditionalFormatting>
  <conditionalFormatting sqref="P14">
    <cfRule type="expression" dxfId="6076" priority="165">
      <formula>O8&gt;0</formula>
    </cfRule>
  </conditionalFormatting>
  <conditionalFormatting sqref="P14">
    <cfRule type="expression" dxfId="6075" priority="164">
      <formula>O8&gt;0</formula>
    </cfRule>
  </conditionalFormatting>
  <conditionalFormatting sqref="P14">
    <cfRule type="expression" dxfId="6074" priority="163">
      <formula>O8&gt;0</formula>
    </cfRule>
  </conditionalFormatting>
  <conditionalFormatting sqref="P14">
    <cfRule type="expression" dxfId="6073" priority="162">
      <formula>O8&gt;0</formula>
    </cfRule>
  </conditionalFormatting>
  <conditionalFormatting sqref="P14">
    <cfRule type="expression" dxfId="6072" priority="161">
      <formula>O8&gt;0</formula>
    </cfRule>
  </conditionalFormatting>
  <conditionalFormatting sqref="P14">
    <cfRule type="expression" dxfId="6071" priority="160">
      <formula>O8&gt;0</formula>
    </cfRule>
  </conditionalFormatting>
  <conditionalFormatting sqref="P14">
    <cfRule type="expression" dxfId="6070" priority="159">
      <formula>O8&gt;0</formula>
    </cfRule>
  </conditionalFormatting>
  <conditionalFormatting sqref="P14">
    <cfRule type="expression" dxfId="6069" priority="158">
      <formula>O8&gt;0</formula>
    </cfRule>
  </conditionalFormatting>
  <conditionalFormatting sqref="P14">
    <cfRule type="expression" dxfId="6068" priority="157">
      <formula>O8&gt;0</formula>
    </cfRule>
  </conditionalFormatting>
  <conditionalFormatting sqref="P14">
    <cfRule type="expression" dxfId="6067" priority="156">
      <formula>O8&gt;0</formula>
    </cfRule>
  </conditionalFormatting>
  <conditionalFormatting sqref="P14">
    <cfRule type="expression" dxfId="6066" priority="155">
      <formula>O8&gt;0</formula>
    </cfRule>
  </conditionalFormatting>
  <conditionalFormatting sqref="P14">
    <cfRule type="expression" dxfId="6065" priority="154">
      <formula>O8&gt;0</formula>
    </cfRule>
  </conditionalFormatting>
  <conditionalFormatting sqref="P14">
    <cfRule type="expression" dxfId="6064" priority="153">
      <formula>O8&gt;0</formula>
    </cfRule>
  </conditionalFormatting>
  <conditionalFormatting sqref="P14">
    <cfRule type="expression" dxfId="6063" priority="152">
      <formula>O8&gt;0</formula>
    </cfRule>
  </conditionalFormatting>
  <conditionalFormatting sqref="P14">
    <cfRule type="expression" dxfId="6062" priority="151">
      <formula>O8&gt;0</formula>
    </cfRule>
  </conditionalFormatting>
  <conditionalFormatting sqref="P14">
    <cfRule type="expression" dxfId="6061" priority="150">
      <formula>O8&gt;0</formula>
    </cfRule>
  </conditionalFormatting>
  <conditionalFormatting sqref="P14">
    <cfRule type="expression" dxfId="6060" priority="149">
      <formula>O8&gt;0</formula>
    </cfRule>
  </conditionalFormatting>
  <conditionalFormatting sqref="P14">
    <cfRule type="expression" dxfId="6059" priority="148">
      <formula>O8&gt;0</formula>
    </cfRule>
  </conditionalFormatting>
  <conditionalFormatting sqref="P14">
    <cfRule type="expression" dxfId="6058" priority="147">
      <formula>O8&gt;0</formula>
    </cfRule>
  </conditionalFormatting>
  <conditionalFormatting sqref="P14">
    <cfRule type="expression" dxfId="6057" priority="146">
      <formula>O8&gt;0</formula>
    </cfRule>
  </conditionalFormatting>
  <conditionalFormatting sqref="P14">
    <cfRule type="expression" dxfId="6056" priority="145">
      <formula>O8&gt;0</formula>
    </cfRule>
  </conditionalFormatting>
  <conditionalFormatting sqref="P14">
    <cfRule type="expression" dxfId="6055" priority="144">
      <formula>O8&gt;0</formula>
    </cfRule>
  </conditionalFormatting>
  <conditionalFormatting sqref="P14">
    <cfRule type="expression" dxfId="6054" priority="143">
      <formula>O8&gt;0</formula>
    </cfRule>
  </conditionalFormatting>
  <conditionalFormatting sqref="P14">
    <cfRule type="expression" dxfId="6053" priority="142">
      <formula>O8&gt;0</formula>
    </cfRule>
  </conditionalFormatting>
  <conditionalFormatting sqref="P14">
    <cfRule type="expression" dxfId="6052" priority="141">
      <formula>O8&gt;0</formula>
    </cfRule>
  </conditionalFormatting>
  <conditionalFormatting sqref="P14">
    <cfRule type="expression" dxfId="6051" priority="140">
      <formula>O8&gt;0</formula>
    </cfRule>
  </conditionalFormatting>
  <conditionalFormatting sqref="P14">
    <cfRule type="expression" dxfId="6050" priority="139">
      <formula>O8&gt;0</formula>
    </cfRule>
  </conditionalFormatting>
  <conditionalFormatting sqref="P14">
    <cfRule type="expression" dxfId="6049" priority="138">
      <formula>O8&gt;0</formula>
    </cfRule>
  </conditionalFormatting>
  <conditionalFormatting sqref="P14">
    <cfRule type="expression" dxfId="6048" priority="137">
      <formula>O8&gt;0</formula>
    </cfRule>
  </conditionalFormatting>
  <conditionalFormatting sqref="P14">
    <cfRule type="expression" dxfId="6047" priority="136">
      <formula>O8&gt;0</formula>
    </cfRule>
  </conditionalFormatting>
  <conditionalFormatting sqref="P14">
    <cfRule type="expression" dxfId="6046" priority="135">
      <formula>O8&gt;0</formula>
    </cfRule>
  </conditionalFormatting>
  <conditionalFormatting sqref="P14">
    <cfRule type="expression" dxfId="6045" priority="134">
      <formula>O8&gt;0</formula>
    </cfRule>
  </conditionalFormatting>
  <conditionalFormatting sqref="P14">
    <cfRule type="expression" dxfId="6044" priority="133">
      <formula>O8&gt;0</formula>
    </cfRule>
  </conditionalFormatting>
  <conditionalFormatting sqref="P14">
    <cfRule type="expression" dxfId="6043" priority="132">
      <formula>O8&gt;0</formula>
    </cfRule>
  </conditionalFormatting>
  <conditionalFormatting sqref="P14">
    <cfRule type="expression" dxfId="6042" priority="131">
      <formula>O8&gt;0</formula>
    </cfRule>
  </conditionalFormatting>
  <conditionalFormatting sqref="P14">
    <cfRule type="expression" dxfId="6041" priority="130">
      <formula>O8&gt;0</formula>
    </cfRule>
  </conditionalFormatting>
  <conditionalFormatting sqref="P14">
    <cfRule type="expression" dxfId="6040" priority="129">
      <formula>O8&gt;0</formula>
    </cfRule>
  </conditionalFormatting>
  <conditionalFormatting sqref="P14">
    <cfRule type="expression" dxfId="6039" priority="128">
      <formula>O8&gt;0</formula>
    </cfRule>
  </conditionalFormatting>
  <conditionalFormatting sqref="P14">
    <cfRule type="expression" dxfId="6038" priority="127">
      <formula>O8&gt;0</formula>
    </cfRule>
  </conditionalFormatting>
  <conditionalFormatting sqref="P14">
    <cfRule type="expression" dxfId="6037" priority="126">
      <formula>O8&gt;0</formula>
    </cfRule>
  </conditionalFormatting>
  <conditionalFormatting sqref="P14">
    <cfRule type="expression" dxfId="6036" priority="125">
      <formula>O8&gt;0</formula>
    </cfRule>
  </conditionalFormatting>
  <conditionalFormatting sqref="P14">
    <cfRule type="expression" dxfId="6035" priority="124">
      <formula>O8&gt;0</formula>
    </cfRule>
  </conditionalFormatting>
  <conditionalFormatting sqref="P14">
    <cfRule type="expression" dxfId="6034" priority="123">
      <formula>O8&gt;0</formula>
    </cfRule>
  </conditionalFormatting>
  <conditionalFormatting sqref="P14">
    <cfRule type="expression" dxfId="6033" priority="122">
      <formula>O8&gt;0</formula>
    </cfRule>
  </conditionalFormatting>
  <conditionalFormatting sqref="P14">
    <cfRule type="expression" dxfId="6032" priority="121">
      <formula>O8&gt;0</formula>
    </cfRule>
  </conditionalFormatting>
  <conditionalFormatting sqref="P14">
    <cfRule type="expression" dxfId="6031" priority="120">
      <formula>O8&gt;0</formula>
    </cfRule>
  </conditionalFormatting>
  <conditionalFormatting sqref="P14">
    <cfRule type="expression" dxfId="6030" priority="119">
      <formula>O8&gt;0</formula>
    </cfRule>
  </conditionalFormatting>
  <conditionalFormatting sqref="P14">
    <cfRule type="expression" dxfId="6029" priority="118">
      <formula>O8&gt;0</formula>
    </cfRule>
  </conditionalFormatting>
  <conditionalFormatting sqref="P14">
    <cfRule type="expression" dxfId="6028" priority="117">
      <formula>O8&gt;0</formula>
    </cfRule>
  </conditionalFormatting>
  <conditionalFormatting sqref="P14">
    <cfRule type="expression" dxfId="6027" priority="116">
      <formula>O8&gt;0</formula>
    </cfRule>
  </conditionalFormatting>
  <conditionalFormatting sqref="P14">
    <cfRule type="expression" dxfId="6026" priority="115">
      <formula>O8&gt;0</formula>
    </cfRule>
  </conditionalFormatting>
  <conditionalFormatting sqref="P14">
    <cfRule type="expression" dxfId="6025" priority="114">
      <formula>O8&gt;0</formula>
    </cfRule>
  </conditionalFormatting>
  <conditionalFormatting sqref="P14">
    <cfRule type="expression" dxfId="6024" priority="113">
      <formula>O8&gt;0</formula>
    </cfRule>
  </conditionalFormatting>
  <conditionalFormatting sqref="P14 P24 P34 P44 P54 P64 P74 P84 P94 P104 P114 P124 P134 P144 P154 P164 P174 P184 P194 P204 P214 P224 P234 P244 P254 P264 P274 P284 P294 P304 P314 P324 P334">
    <cfRule type="expression" dxfId="6023" priority="112">
      <formula>O8&gt;0</formula>
    </cfRule>
  </conditionalFormatting>
  <conditionalFormatting sqref="P14 P24 P34 P44 P54 P64 P74 P84 P94 P104 P114 P124 P134 P144 P154 P164 P174 P184 P194 P204 P214 P224 P234 P244 P254 P264 P274 P284 P294 P304 P314 P324 P334">
    <cfRule type="expression" dxfId="6022" priority="111">
      <formula>O8&gt;0</formula>
    </cfRule>
  </conditionalFormatting>
  <conditionalFormatting sqref="P14 P24 P34 P44 P54 P64 P74 P84 P94 P104 P114 P124 P134 P144 P154 P164 P174 P184 P194 P204 P214 P224 P234 P244 P254 P264 P274 P284 P294 P304 P314 P324 P334">
    <cfRule type="expression" dxfId="6021" priority="110">
      <formula>O8&gt;0</formula>
    </cfRule>
  </conditionalFormatting>
  <conditionalFormatting sqref="P14 P24 P34 P44 P54 P64 P74 P84 P94 P104 P114 P124 P134 P144 P154 P164 P174 P184 P194 P204 P214 P224 P234 P244 P254 P264 P274 P284 P294 P304 P314 P324 P334">
    <cfRule type="expression" dxfId="6020" priority="109">
      <formula>O8&gt;0</formula>
    </cfRule>
  </conditionalFormatting>
  <conditionalFormatting sqref="P14 P24 P34 P44 P54 P64 P74 P84 P94 P104 P114 P124 P134 P144 P154 P164 P174 P184 P194 P204 P214 P224 P234 P244 P254 P264 P274 P284 P294 P304 P314 P324 P334">
    <cfRule type="expression" dxfId="6019" priority="108">
      <formula>O8&gt;0</formula>
    </cfRule>
  </conditionalFormatting>
  <conditionalFormatting sqref="P14 P24 P34 P44 P54 P64 P74 P84 P94 P104 P114 P124 P134 P144 P154 P164 P174 P184 P194 P204 P214 P224 P234 P244 P254 P264 P274 P284 P294 P304 P314 P324 P334">
    <cfRule type="expression" dxfId="6018" priority="107">
      <formula>O8&gt;0</formula>
    </cfRule>
  </conditionalFormatting>
  <conditionalFormatting sqref="P14 P24 P34 P44 P54 P64 P74 P84 P94 P104 P114 P124 P134 P144 P154 P164 P174 P184 P194 P204 P214 P224 P234 P244 P254 P264 P274 P284 P294 P304 P314 P324 P334">
    <cfRule type="expression" dxfId="6017" priority="106">
      <formula>O8&gt;0</formula>
    </cfRule>
  </conditionalFormatting>
  <conditionalFormatting sqref="P14 P24 P34 P44 P54 P64 P74 P84 P94 P104 P114 P124 P134 P144 P154 P164 P174 P184 P194 P204 P214 P224 P234 P244 P254 P264 P274 P284 P294 P304 P314 P324 P334">
    <cfRule type="expression" dxfId="6016" priority="105">
      <formula>O8&gt;0</formula>
    </cfRule>
  </conditionalFormatting>
  <conditionalFormatting sqref="P14 P24 P34 P44 P54 P64 P74 P84 P94 P104 P114 P124 P134 P144 P154 P164 P174 P184 P194 P204 P214 P224 P234 P244 P254 P264 P274 P284 P294 P304 P314 P324 P334">
    <cfRule type="expression" dxfId="6015" priority="104">
      <formula>O8&gt;0</formula>
    </cfRule>
  </conditionalFormatting>
  <conditionalFormatting sqref="P14 P24 P34 P44 P54 P64 P74 P84 P94 P104 P114 P124 P134 P144 P154 P164 P174 P184 P194 P204 P214 P224 P234 P244 P254 P264 P274 P284 P294 P304 P314 P324 P334">
    <cfRule type="expression" dxfId="6014" priority="103">
      <formula>O8&gt;0</formula>
    </cfRule>
  </conditionalFormatting>
  <conditionalFormatting sqref="P14 P24 P34 P44 P54 P64 P74 P84 P94 P104 P114 P124 P134 P144 P154 P164 P174 P184 P194 P204 P214 P224 P234 P244 P254 P264 P274 P284 P294 P304 P314 P324 P334">
    <cfRule type="expression" dxfId="6013" priority="102">
      <formula>O8&gt;0</formula>
    </cfRule>
  </conditionalFormatting>
  <conditionalFormatting sqref="P14 P24 P34 P44 P54 P64 P74 P84 P94 P104 P114 P124 P134 P144 P154 P164 P174 P184 P194 P204 P214 P224 P234 P244 P254 P264 P274 P284 P294 P304 P314 P324 P334">
    <cfRule type="expression" dxfId="6012" priority="101">
      <formula>O8&gt;0</formula>
    </cfRule>
  </conditionalFormatting>
  <conditionalFormatting sqref="P14 P24 P34 P44 P54 P64 P74 P84 P94 P104 P114 P124 P134 P144 P154 P164 P174 P184 P194 P204 P214 P224 P234 P244 P254 P264 P274 P284 P294 P304 P314 P324 P334">
    <cfRule type="expression" dxfId="6011" priority="100">
      <formula>O8&gt;0</formula>
    </cfRule>
  </conditionalFormatting>
  <conditionalFormatting sqref="P14 P24 P34 P44 P54 P64 P74 P84 P94 P104 P114 P124 P134 P144 P154 P164 P174 P184 P194 P204 P214 P224 P234 P244 P254 P264 P274 P284 P294 P304 P314 P324 P334">
    <cfRule type="expression" dxfId="6010" priority="99">
      <formula>O8&gt;0</formula>
    </cfRule>
  </conditionalFormatting>
  <conditionalFormatting sqref="P14 P24 P34 P44 P54 P64 P74 P84 P94 P104 P114 P124 P134 P144 P154 P164 P174 P184 P194 P204 P214 P224 P234 P244 P254 P264 P274 P284 P294 P304 P314 P324 P334">
    <cfRule type="expression" dxfId="6009" priority="98">
      <formula>O8&gt;0</formula>
    </cfRule>
  </conditionalFormatting>
  <conditionalFormatting sqref="P14 P24 P34 P44 P54 P64 P74 P84 P94 P104 P114 P124 P134 P144 P154 P164 P174 P184 P194 P204 P214 P224 P234 P244 P254 P264 P274 P284 P294 P304 P314 P324 P334">
    <cfRule type="expression" dxfId="6008" priority="97">
      <formula>O8&gt;0</formula>
    </cfRule>
  </conditionalFormatting>
  <conditionalFormatting sqref="P14 P24 P34 P44 P54 P64 P74 P84 P94 P104 P114 P124 P134 P144 P154 P164 P174 P184 P194 P204 P214 P224 P234 P244 P254 P264 P274 P284 P294 P304 P314 P324 P334">
    <cfRule type="expression" dxfId="6007" priority="96">
      <formula>O8&gt;0</formula>
    </cfRule>
  </conditionalFormatting>
  <conditionalFormatting sqref="P14 P24 P34 P44 P54 P64 P74 P84 P94 P104 P114 P124 P134 P144 P154 P164 P174 P184 P194 P204 P214 P224 P234 P244 P254 P264 P274 P284 P294 P304 P314 P324 P334">
    <cfRule type="expression" dxfId="6006" priority="95">
      <formula>O8&gt;0</formula>
    </cfRule>
  </conditionalFormatting>
  <conditionalFormatting sqref="P14 P24 P34 P44 P54 P64 P74 P84 P94 P104 P114 P124 P134 P144 P154 P164 P174 P184 P194 P204 P214 P224 P234 P244 P254 P264 P274 P284 P294 P304 P314 P324 P334">
    <cfRule type="expression" dxfId="6005" priority="94">
      <formula>O8&gt;0</formula>
    </cfRule>
  </conditionalFormatting>
  <conditionalFormatting sqref="P14 P24 P34 P44 P54 P64 P74 P84 P94 P104 P114 P124 P134 P144 P154 P164 P174 P184 P194 P204 P214 P224 P234 P244 P254 P264 P274 P284 P294 P304 P314 P324 P334">
    <cfRule type="expression" dxfId="6004" priority="93">
      <formula>O8&gt;0</formula>
    </cfRule>
  </conditionalFormatting>
  <conditionalFormatting sqref="P14 P24 P34 P44 P54 P64 P74 P84 P94 P104 P114 P124 P134 P144 P154 P164 P174 P184 P194 P204 P214 P224 P234 P244 P254 P264 P274 P284 P294 P304 P314 P324 P334">
    <cfRule type="expression" dxfId="6003" priority="92">
      <formula>O8&gt;0</formula>
    </cfRule>
  </conditionalFormatting>
  <conditionalFormatting sqref="P14 P24 P34 P44 P54 P64 P74 P84 P94 P104 P114 P124 P134 P144 P154 P164 P174 P184 P194 P204 P214 P224 P234 P244 P254 P264 P274 P284 P294 P304 P314 P324 P334">
    <cfRule type="expression" dxfId="6002" priority="91">
      <formula>O8&gt;0</formula>
    </cfRule>
  </conditionalFormatting>
  <conditionalFormatting sqref="P14 P24 P34 P44 P54 P64 P74 P84 P94 P104 P114 P124 P134 P144 P154 P164 P174 P184 P194 P204 P214 P224 P234 P244 P254 P264 P274 P284 P294 P304 P314 P324 P334">
    <cfRule type="expression" dxfId="6001" priority="90">
      <formula>O8&gt;0</formula>
    </cfRule>
  </conditionalFormatting>
  <conditionalFormatting sqref="P14 P24 P34 P44 P54 P64 P74 P84 P94 P104 P114 P124 P134 P144 P154 P164 P174 P184 P194 P204 P214 P224 P234 P244 P254 P264 P274 P284 P294 P304 P314 P324 P334">
    <cfRule type="expression" dxfId="6000" priority="89">
      <formula>O8&gt;0</formula>
    </cfRule>
  </conditionalFormatting>
  <conditionalFormatting sqref="P14 P24 P34 P44 P54 P64 P74 P84 P94 P104 P114 P124 P134 P144 P154 P164 P174 P184 P194 P204 P214 P224 P234 P244 P254 P264 P274 P284 P294 P304 P314 P324 P334">
    <cfRule type="expression" dxfId="5999" priority="88">
      <formula>O8&gt;0</formula>
    </cfRule>
  </conditionalFormatting>
  <conditionalFormatting sqref="P14 P24 P34 P44 P54 P64 P74 P84 P94 P104 P114 P124 P134 P144 P154 P164 P174 P184 P194 P204 P214 P224 P234 P244 P254 P264 P274 P284 P294 P304 P314 P324 P334">
    <cfRule type="expression" dxfId="5998" priority="87">
      <formula>O8&gt;0</formula>
    </cfRule>
  </conditionalFormatting>
  <conditionalFormatting sqref="P14 P24 P34 P44 P54 P64 P74 P84 P94 P104 P114 P124 P134 P144 P154 P164 P174 P184 P194 P204 P214 P224 P234 P244 P254 P264 P274 P284 P294 P304 P314 P324 P334">
    <cfRule type="expression" dxfId="5997" priority="86">
      <formula>O8&gt;0</formula>
    </cfRule>
  </conditionalFormatting>
  <conditionalFormatting sqref="P14 P24 P34 P44 P54 P64 P74 P84 P94 P104 P114 P124 P134 P144 P154 P164 P174 P184 P194 P204 P214 P224 P234 P244 P254 P264 P274 P284 P294 P304 P314 P324 P334">
    <cfRule type="expression" dxfId="5996" priority="85">
      <formula>O8&gt;0</formula>
    </cfRule>
  </conditionalFormatting>
  <conditionalFormatting sqref="P14 P24 P34 P44 P54 P64 P74 P84 P94 P104 P114 P124 P134 P144 P154 P164 P174 P184 P194 P204 P214 P224 P234 P244 P254 P264 P274 P284 P294 P304 P314 P324 P334">
    <cfRule type="expression" dxfId="5995" priority="84">
      <formula>O8&gt;0</formula>
    </cfRule>
  </conditionalFormatting>
  <conditionalFormatting sqref="P14 P24 P34 P44 P54 P64 P74 P84 P94 P104 P114 P124 P134 P144 P154 P164 P174 P184 P194 P204 P214 P224 P234 P244 P254 P264 P274 P284 P294 P304 P314 P324 P334">
    <cfRule type="expression" dxfId="5994" priority="83">
      <formula>O8&gt;0</formula>
    </cfRule>
  </conditionalFormatting>
  <conditionalFormatting sqref="P14 P24 P34 P44 P54 P64 P74 P84 P94 P104 P114 P124 P134 P144 P154 P164 P174 P184 P194 P204 P214 P224 P234 P244 P254 P264 P274 P284 P294 P304 P314 P324 P334">
    <cfRule type="expression" dxfId="5993" priority="82">
      <formula>O8&gt;0</formula>
    </cfRule>
  </conditionalFormatting>
  <conditionalFormatting sqref="P14 P24 P34 P44 P54 P64 P74 P84 P94 P104 P114 P124 P134 P144 P154 P164 P174 P184 P194 P204 P214 P224 P234 P244 P254 P264 P274 P284 P294 P304 P314 P324 P334">
    <cfRule type="expression" dxfId="5992" priority="81">
      <formula>O8&gt;0</formula>
    </cfRule>
  </conditionalFormatting>
  <conditionalFormatting sqref="P14 P24 P34 P44 P54 P64 P74 P84 P94 P104 P114 P124 P134 P144 P154 P164 P174 P184 P194 P204 P214 P224 P234 P244 P254 P264 P274 P284 P294 P304 P314 P324 P334">
    <cfRule type="expression" dxfId="5991" priority="80">
      <formula>O8&gt;0</formula>
    </cfRule>
  </conditionalFormatting>
  <conditionalFormatting sqref="P14 P24 P34 P44 P54 P64 P74 P84 P94 P104 P114 P124 P134 P144 P154 P164 P174 P184 P194 P204 P214 P224 P234 P244 P254 P264 P274 P284 P294 P304 P314 P324 P334">
    <cfRule type="expression" dxfId="5990" priority="79">
      <formula>O8&gt;0</formula>
    </cfRule>
  </conditionalFormatting>
  <conditionalFormatting sqref="P14 P24 P34 P44 P54 P64 P74 P84 P94 P104 P114 P124 P134 P144 P154 P164 P174 P184 P194 P204 P214 P224 P234 P244 P254 P264 P274 P284 P294 P304 P314 P324 P334">
    <cfRule type="expression" dxfId="5989" priority="78">
      <formula>O8&gt;0</formula>
    </cfRule>
  </conditionalFormatting>
  <conditionalFormatting sqref="P14 P24 P34 P44 P54 P64 P74 P84 P94 P104 P114 P124 P134 P144 P154 P164 P174 P184 P194 P204 P214 P224 P234 P244 P254 P264 P274 P284 P294 P304 P314 P324 P334">
    <cfRule type="expression" dxfId="5988" priority="77">
      <formula>O8&gt;0</formula>
    </cfRule>
  </conditionalFormatting>
  <conditionalFormatting sqref="P14 P24 P34 P44 P54 P64 P74 P84 P94 P104 P114 P124 P134 P144 P154 P164 P174 P184 P194 P204 P214 P224 P234 P244 P254 P264 P274 P284 P294 P304 P314 P324 P334">
    <cfRule type="expression" dxfId="5987" priority="76">
      <formula>O8&gt;0</formula>
    </cfRule>
  </conditionalFormatting>
  <conditionalFormatting sqref="P14 P24 P34 P44 P54 P64 P74 P84 P94 P104 P114 P124 P134 P144 P154 P164 P174 P184 P194 P204 P214 P224 P234 P244 P254 P264 P274 P284 P294 P304 P314 P324 P334">
    <cfRule type="expression" dxfId="5986" priority="75">
      <formula>O8&gt;0</formula>
    </cfRule>
  </conditionalFormatting>
  <conditionalFormatting sqref="P14 P24 P34 P44 P54 P64 P74 P84 P94 P104 P114 P124 P134 P144 P154 P164 P174 P184 P194 P204 P214 P224 P234 P244 P254 P264 P274 P284 P294 P304 P314 P324 P334">
    <cfRule type="expression" dxfId="5985" priority="74">
      <formula>O8&gt;0</formula>
    </cfRule>
  </conditionalFormatting>
  <conditionalFormatting sqref="P14 P24 P34 P44 P54 P64 P74 P84 P94 P104 P114 P124 P134 P144 P154 P164 P174 P184 P194 P204 P214 P224 P234 P244 P254 P264 P274 P284 P294 P304 P314 P324 P334">
    <cfRule type="expression" dxfId="5984" priority="73">
      <formula>O8&gt;0</formula>
    </cfRule>
  </conditionalFormatting>
  <conditionalFormatting sqref="P14 P24 P34 P44 P54 P64 P74 P84 P94 P104 P114 P124 P134 P144 P154 P164 P174 P184 P194 P204 P214 P224 P234 P244 P254 P264 P274 P284 P294 P304 P314 P324 P334">
    <cfRule type="expression" dxfId="5983" priority="72">
      <formula>O8&gt;0</formula>
    </cfRule>
  </conditionalFormatting>
  <conditionalFormatting sqref="P14 P24 P34 P44 P54 P64 P74 P84 P94 P104 P114 P124 P134 P144 P154 P164 P174 P184 P194 P204 P214 P224 P234 P244 P254 P264 P274 P284 P294 P304 P314 P324 P334">
    <cfRule type="expression" dxfId="5982" priority="71">
      <formula>O8&gt;0</formula>
    </cfRule>
  </conditionalFormatting>
  <conditionalFormatting sqref="P14 P24 P34 P44 P54 P64 P74 P84 P94 P104 P114 P124 P134 P144 P154 P164 P174 P184 P194 P204 P214 P224 P234 P244 P254 P264 P274 P284 P294 P304 P314 P324 P334">
    <cfRule type="expression" dxfId="5981" priority="70">
      <formula>O8&gt;0</formula>
    </cfRule>
  </conditionalFormatting>
  <conditionalFormatting sqref="P14 P24 P34 P44 P54 P64 P74 P84 P94 P104 P114 P124 P134 P144 P154 P164 P174 P184 P194 P204 P214 P224 P234 P244 P254 P264 P274 P284 P294 P304 P314 P324 P334">
    <cfRule type="expression" dxfId="5980" priority="69">
      <formula>O8&gt;0</formula>
    </cfRule>
  </conditionalFormatting>
  <conditionalFormatting sqref="P14 P24 P34 P44 P54 P64 P74 P84 P94 P104 P114 P124 P134 P144 P154 P164 P174 P184 P194 P204 P214 P224 P234 P244 P254 P264 P274 P284 P294 P304 P314 P324 P334">
    <cfRule type="expression" dxfId="5979" priority="68">
      <formula>O8&gt;0</formula>
    </cfRule>
  </conditionalFormatting>
  <conditionalFormatting sqref="P14 P24 P34 P44 P54 P64 P74 P84 P94 P104 P114 P124 P134 P144 P154 P164 P174 P184 P194 P204 P214 P224 P234 P244 P254 P264 P274 P284 P294 P304 P314 P324 P334">
    <cfRule type="expression" dxfId="5978" priority="67">
      <formula>O8&gt;0</formula>
    </cfRule>
  </conditionalFormatting>
  <conditionalFormatting sqref="P14 P24 P34 P44 P54 P64 P74 P84 P94 P104 P114 P124 P134 P144 P154 P164 P174 P184 P194 P204 P214 P224 P234 P244 P254 P264 P274 P284 P294 P304 P314 P324 P334">
    <cfRule type="expression" dxfId="5977" priority="66">
      <formula>O8&gt;0</formula>
    </cfRule>
  </conditionalFormatting>
  <conditionalFormatting sqref="P14 P24 P34 P44 P54 P64 P74 P84 P94 P104 P114 P124 P134 P144 P154 P164 P174 P184 P194 P204 P214 P224 P234 P244 P254 P264 P274 P284 P294 P304 P314 P324 P334">
    <cfRule type="expression" dxfId="5976" priority="65">
      <formula>O8&gt;0</formula>
    </cfRule>
  </conditionalFormatting>
  <conditionalFormatting sqref="P14 P24 P34 P44 P54 P64 P74 P84 P94 P104 P114 P124 P134 P144 P154 P164 P174 P184 P194 P204 P214 P224 P234 P244 P254 P264 P274 P284 P294 P304 P314 P324 P334">
    <cfRule type="expression" dxfId="5975" priority="64">
      <formula>O8&gt;0</formula>
    </cfRule>
  </conditionalFormatting>
  <conditionalFormatting sqref="P14 P24 P34 P44 P54 P64 P74 P84 P94 P104 P114 P124 P134 P144 P154 P164 P174 P184 P194 P204 P214 P224 P234 P244 P254 P264 P274 P284 P294 P304 P314 P324 P334">
    <cfRule type="expression" dxfId="5974" priority="63">
      <formula>O8&gt;0</formula>
    </cfRule>
  </conditionalFormatting>
  <conditionalFormatting sqref="P14 P24 P34 P44 P54 P64 P74 P84 P94 P104 P114 P124 P134 P144 P154 P164 P174 P184 P194 P204 P214 P224 P234 P244 P254 P264 P274 P284 P294 P304 P314 P324 P334">
    <cfRule type="expression" dxfId="5973" priority="62">
      <formula>O8&gt;0</formula>
    </cfRule>
  </conditionalFormatting>
  <conditionalFormatting sqref="P14 P24 P34 P44 P54 P64 P74 P84 P94 P104 P114 P124 P134 P144 P154 P164 P174 P184 P194 P204 P214 P224 P234 P244 P254 P264 P274 P284 P294 P304 P314 P324 P334">
    <cfRule type="expression" dxfId="5972" priority="61">
      <formula>O8&gt;0</formula>
    </cfRule>
  </conditionalFormatting>
  <conditionalFormatting sqref="P14 P24 P34 P44 P54 P64 P74 P84 P94 P104 P114 P124 P134 P144 P154 P164 P174 P184 P194 P204 P214 P224 P234 P244 P254 P264 P274 P284 P294 P304 P314 P324 P334">
    <cfRule type="expression" dxfId="5971" priority="60">
      <formula>O8&gt;0</formula>
    </cfRule>
  </conditionalFormatting>
  <conditionalFormatting sqref="P14 P24 P34 P44 P54 P64 P74 P84 P94 P104 P114 P124 P134 P144 P154 P164 P174 P184 P194 P204 P214 P224 P234 P244 P254 P264 P274 P284 P294 P304 P314 P324 P334">
    <cfRule type="expression" dxfId="5970" priority="59">
      <formula>O8&gt;0</formula>
    </cfRule>
  </conditionalFormatting>
  <conditionalFormatting sqref="P14 P24 P34 P44 P54 P64 P74 P84 P94 P104 P114 P124 P134 P144 P154 P164 P174 P184 P194 P204 P214 P224 P234 P244 P254 P264 P274 P284 P294 P304 P314 P324 P334">
    <cfRule type="expression" dxfId="5969" priority="58">
      <formula>O8&gt;0</formula>
    </cfRule>
  </conditionalFormatting>
  <conditionalFormatting sqref="P14 P24 P34 P44 P54 P64 P74 P84 P94 P104 P114 P124 P134 P144 P154 P164 P174 P184 P194 P204 P214 P224 P234 P244 P254 P264 P274 P284 P294 P304 P314 P324 P334">
    <cfRule type="expression" dxfId="5968" priority="57">
      <formula>O8&gt;0</formula>
    </cfRule>
  </conditionalFormatting>
  <conditionalFormatting sqref="P14 P24 P34 P44 P54 P64 P74 P84 P94 P104 P114 P124 P134 P144 P154 P164 P174 P184 P194 P204 P214 P224 P234 P244 P254 P264 P274 P284 P294 P304 P314 P324 P334">
    <cfRule type="expression" dxfId="5967" priority="56">
      <formula>O8&gt;0</formula>
    </cfRule>
  </conditionalFormatting>
  <conditionalFormatting sqref="P14 P24 P34 P44 P54 P64 P74 P84 P94 P104 P114 P124 P134 P144 P154 P164 P174 P184 P194 P204 P214 P224 P234 P244 P254 P264 P274 P284 P294 P304 P314 P324 P334">
    <cfRule type="expression" dxfId="5966" priority="55">
      <formula>O8&gt;0</formula>
    </cfRule>
  </conditionalFormatting>
  <conditionalFormatting sqref="P14 P24 P34 P44 P54 P64 P74 P84 P94 P104 P114 P124 P134 P144 P154 P164 P174 P184 P194 P204 P214 P224 P234 P244 P254 P264 P274 P284 P294 P304 P314 P324 P334">
    <cfRule type="expression" dxfId="5965" priority="54">
      <formula>O8&gt;0</formula>
    </cfRule>
  </conditionalFormatting>
  <conditionalFormatting sqref="P14 P24 P34 P44 P54 P64 P74 P84 P94 P104 P114 P124 P134 P144 P154 P164 P174 P184 P194 P204 P214 P224 P234 P244 P254 P264 P274 P284 P294 P304 P314 P324 P334">
    <cfRule type="expression" dxfId="5964" priority="53">
      <formula>O8&gt;0</formula>
    </cfRule>
  </conditionalFormatting>
  <conditionalFormatting sqref="P14 P24 P34 P44 P54 P64 P74 P84 P94 P104 P114 P124 P134 P144 P154 P164 P174 P184 P194 P204 P214 P224 P234 P244 P254 P264 P274 P284 P294 P304 P314 P324 P334">
    <cfRule type="expression" dxfId="5963" priority="52">
      <formula>O8&gt;0</formula>
    </cfRule>
  </conditionalFormatting>
  <conditionalFormatting sqref="P14 P24 P34 P44 P54 P64 P74 P84 P94 P104 P114 P124 P134 P144 P154 P164 P174 P184 P194 P204 P214 P224 P234 P244 P254 P264 P274 P284 P294 P304 P314 P324 P334">
    <cfRule type="expression" dxfId="5962" priority="51">
      <formula>O8&gt;0</formula>
    </cfRule>
  </conditionalFormatting>
  <conditionalFormatting sqref="P14 P24 P34 P44 P54 P64 P74 P84 P94 P104 P114 P124 P134 P144 P154 P164 P174 P184 P194 P204 P214 P224 P234 P244 P254 P264 P274 P284 P294 P304 P314 P324 P334">
    <cfRule type="expression" dxfId="5961" priority="50">
      <formula>O8&gt;0</formula>
    </cfRule>
  </conditionalFormatting>
  <conditionalFormatting sqref="P14 P24 P34 P44 P54 P64 P74 P84 P94 P104 P114 P124 P134 P144 P154 P164 P174 P184 P194 P204 P214 P224 P234 P244 P254 P264 P274 P284 P294 P304 P314 P324 P334">
    <cfRule type="expression" dxfId="5960" priority="49">
      <formula>O8&gt;0</formula>
    </cfRule>
  </conditionalFormatting>
  <conditionalFormatting sqref="P14 P24 P34 P44 P54 P64 P74 P84 P94 P104 P114 P124 P134 P144 P154 P164 P174 P184 P194 P204 P214 P224 P234 P244 P254 P264 P274 P284 P294 P304 P314 P324 P334">
    <cfRule type="expression" dxfId="5959" priority="48">
      <formula>O8&gt;0</formula>
    </cfRule>
  </conditionalFormatting>
  <conditionalFormatting sqref="P14 P24 P34 P44 P54 P64 P74 P84 P94 P104 P114 P124 P134 P144 P154 P164 P174 P184 P194 P204 P214 P224 P234 P244 P254 P264 P274 P284 P294 P304 P314 P324 P334">
    <cfRule type="expression" dxfId="5958" priority="47">
      <formula>O8&gt;0</formula>
    </cfRule>
  </conditionalFormatting>
  <conditionalFormatting sqref="P14 P24 P34 P44 P54 P64 P74 P84 P94 P104 P114 P124 P134 P144 P154 P164 P174 P184 P194 P204 P214 P224 P234 P244 P254 P264 P274 P284 P294 P304 P314 P324 P334">
    <cfRule type="expression" dxfId="5957" priority="46">
      <formula>O8&gt;0</formula>
    </cfRule>
  </conditionalFormatting>
  <conditionalFormatting sqref="P14 P24 P34 P44 P54 P64 P74 P84 P94 P104 P114 P124 P134 P144 P154 P164 P174 P184 P194 P204 P214 P224 P234 P244 P254 P264 P274 P284 P294 P304 P314 P324 P334">
    <cfRule type="expression" dxfId="5956" priority="45">
      <formula>O8&gt;0</formula>
    </cfRule>
  </conditionalFormatting>
  <conditionalFormatting sqref="P14 P24 P34 P44 P54 P64 P74 P84 P94 P104 P114 P124 P134 P144 P154 P164 P174 P184 P194 P204 P214 P224 P234 P244 P254 P264 P274 P284 P294 P304 P314 P324 P334">
    <cfRule type="expression" dxfId="5955" priority="44">
      <formula>O8&gt;0</formula>
    </cfRule>
  </conditionalFormatting>
  <conditionalFormatting sqref="P14 P24 P34 P44 P54 P64 P74 P84 P94 P104 P114 P124 P134 P144 P154 P164 P174 P184 P194 P204 P214 P224 P234 P244 P254 P264 P274 P284 P294 P304 P314 P324 P334">
    <cfRule type="expression" dxfId="5954" priority="43">
      <formula>O8&gt;0</formula>
    </cfRule>
  </conditionalFormatting>
  <conditionalFormatting sqref="P14 P24 P34 P44 P54 P64 P74 P84 P94 P104 P114 P124 P134 P144 P154 P164 P174 P184 P194 P204 P214 P224 P234 P244 P254 P264 P274 P284 P294 P304 P314 P324 P334">
    <cfRule type="expression" dxfId="5953" priority="42">
      <formula>O8&gt;0</formula>
    </cfRule>
  </conditionalFormatting>
  <conditionalFormatting sqref="P14 P24 P34 P44 P54 P64 P74 P84 P94 P104 P114 P124 P134 P144 P154 P164 P174 P184 P194 P204 P214 P224 P234 P244 P254 P264 P274 P284 P294 P304 P314 P324 P334">
    <cfRule type="expression" dxfId="5952" priority="41">
      <formula>O8&gt;0</formula>
    </cfRule>
  </conditionalFormatting>
  <conditionalFormatting sqref="P14 P24 P34 P44 P54 P64 P74 P84 P94 P104 P114 P124 P134 P144 P154 P164 P174 P184 P194 P204 P214 P224 P234 P244 P254 P264 P274 P284 P294 P304 P314 P324 P334">
    <cfRule type="expression" dxfId="5951" priority="40">
      <formula>O8&gt;0</formula>
    </cfRule>
  </conditionalFormatting>
  <conditionalFormatting sqref="P14 P24 P34 P44 P54 P64 P74 P84 P94 P104 P114 P124 P134 P144 P154 P164 P174 P184 P194 P204 P214 P224 P234 P244 P254 P264 P274 P284 P294 P304 P314 P324 P334">
    <cfRule type="expression" dxfId="5950" priority="39">
      <formula>O8&gt;0</formula>
    </cfRule>
  </conditionalFormatting>
  <conditionalFormatting sqref="P14 P24 P34 P44 P54 P64 P74 P84 P94 P104 P114 P124 P134 P144 P154 P164 P174 P184 P194 P204 P214 P224 P234 P244 P254 P264 P274 P284 P294 P304 P314 P324 P334">
    <cfRule type="expression" dxfId="5949" priority="38">
      <formula>O8&gt;0</formula>
    </cfRule>
  </conditionalFormatting>
  <conditionalFormatting sqref="P14 P24 P34 P44 P54 P64 P74 P84 P94 P104 P114 P124 P134 P144 P154 P164 P174 P184 P194 P204 P214 P224 P234 P244 P254 P264 P274 P284 P294 P304 P314 P324 P334">
    <cfRule type="expression" dxfId="5948" priority="37">
      <formula>O8&gt;0</formula>
    </cfRule>
  </conditionalFormatting>
  <conditionalFormatting sqref="P14 P24 P34 P44 P54 P64 P74 P84 P94 P104 P114 P124 P134 P144 P154 P164 P174 P184 P194 P204 P214 P224 P234 P244 P254 P264 P274 P284 P294 P304 P314 P324 P334">
    <cfRule type="expression" dxfId="5947" priority="36">
      <formula>O8&gt;0</formula>
    </cfRule>
  </conditionalFormatting>
  <conditionalFormatting sqref="P14 P24 P34 P44 P54 P64 P74 P84 P94 P104 P114 P124 P134 P144 P154 P164 P174 P184 P194 P204 P214 P224 P234 P244 P254 P264 P274 P284 P294 P304 P314 P324 P334">
    <cfRule type="expression" dxfId="5946" priority="35">
      <formula>O8&gt;0</formula>
    </cfRule>
  </conditionalFormatting>
  <conditionalFormatting sqref="P14 P24 P34 P44 P54 P64 P74 P84 P94 P104 P114 P124 P134 P144 P154 P164 P174 P184 P194 P204 P214 P224 P234 P244 P254 P264 P274 P284 P294 P304 P314 P324 P334">
    <cfRule type="expression" dxfId="5945" priority="34">
      <formula>O8&gt;0</formula>
    </cfRule>
  </conditionalFormatting>
  <conditionalFormatting sqref="P14 P24 P34 P44 P54 P64 P74 P84 P94 P104 P114 P124 P134 P144 P154 P164 P174 P184 P194 P204 P214 P224 P234 P244 P254 P264 P274 P284 P294 P304 P314 P324 P334">
    <cfRule type="expression" dxfId="5944" priority="33">
      <formula>O8&gt;0</formula>
    </cfRule>
  </conditionalFormatting>
  <conditionalFormatting sqref="P14 P24 P34 P44 P54 P64 P74 P84 P94 P104 P114 P124 P134 P144 P154 P164 P174 P184 P194 P204 P214 P224 P234 P244 P254 P264 P274 P284 P294 P304 P314 P324 P334">
    <cfRule type="expression" dxfId="5943" priority="32">
      <formula>O8&gt;0</formula>
    </cfRule>
  </conditionalFormatting>
  <conditionalFormatting sqref="P14 P24 P34 P44 P54 P64 P74 P84 P94 P104 P114 P124 P134 P144 P154 P164 P174 P184 P194 P204 P214 P224 P234 P244 P254 P264 P274 P284 P294 P304 P314 P324 P334">
    <cfRule type="expression" dxfId="5942" priority="31">
      <formula>O8&gt;0</formula>
    </cfRule>
  </conditionalFormatting>
  <conditionalFormatting sqref="P14 P24 P34 P44 P54 P64 P74 P84 P94 P104 P114 P124 P134 P144 P154 P164 P174 P184 P194 P204 P214 P224 P234 P244 P254 P264 P274 P284 P294 P304 P314 P324 P334">
    <cfRule type="expression" dxfId="5941" priority="30">
      <formula>O8&gt;0</formula>
    </cfRule>
  </conditionalFormatting>
  <conditionalFormatting sqref="P14 P24 P34 P44 P54 P64 P74 P84 P94 P104 P114 P124 P134 P144 P154 P164 P174 P184 P194 P204 P214 P224 P234 P244 P254 P264 P274 P284 P294 P304 P314 P324 P334">
    <cfRule type="expression" dxfId="5940" priority="29">
      <formula>O8&gt;0</formula>
    </cfRule>
  </conditionalFormatting>
  <conditionalFormatting sqref="P14 P24 P34 P44 P54 P64 P74 P84 P94 P104 P114 P124 P134 P144 P154 P164 P174 P184 P194 P204 P214 P224 P234 P244 P254 P264 P274 P284 P294 P304 P314 P324 P334">
    <cfRule type="expression" dxfId="5939" priority="28">
      <formula>O8&gt;0</formula>
    </cfRule>
  </conditionalFormatting>
  <conditionalFormatting sqref="P14 P24 P34 P44 P54 P64 P74 P84 P94 P104 P114 P124 P134 P144 P154 P164 P174 P184 P194 P204 P214 P224 P234 P244 P254 P264 P274 P284 P294 P304 P314 P324 P334">
    <cfRule type="expression" dxfId="5938" priority="27">
      <formula>O8&gt;0</formula>
    </cfRule>
  </conditionalFormatting>
  <conditionalFormatting sqref="P14 P24 P34 P44 P54 P64 P74 P84 P94 P104 P114 P124 P134 P144 P154 P164 P174 P184 P194 P204 P214 P224 P234 P244 P254 P264 P274 P284 P294 P304 P314 P324 P334">
    <cfRule type="expression" dxfId="5937" priority="26">
      <formula>O8&gt;0</formula>
    </cfRule>
  </conditionalFormatting>
  <conditionalFormatting sqref="P14 P24 P34 P44 P54 P64 P74 P84 P94 P104 P114 P124 P134 P144 P154 P164 P174 P184 P194 P204 P214 P224 P234 P244 P254 P264 P274 P284 P294 P304 P314 P324 P334">
    <cfRule type="expression" dxfId="5936" priority="25">
      <formula>O8&gt;0</formula>
    </cfRule>
  </conditionalFormatting>
  <conditionalFormatting sqref="P14 P24 P34 P44 P54 P64 P74 P84 P94 P104 P114 P124 P134 P144 P154 P164 P174 P184 P194 P204 P214 P224 P234 P244 P254 P264 P274 P284 P294 P304 P314 P324 P334">
    <cfRule type="expression" dxfId="5935" priority="24">
      <formula>O8&gt;0</formula>
    </cfRule>
  </conditionalFormatting>
  <conditionalFormatting sqref="P14 P24 P34 P44 P54 P64 P74 P84 P94 P104 P114 P124 P134 P144 P154 P164 P174 P184 P194 P204 P214 P224 P234 P244 P254 P264 P274 P284 P294 P304 P314 P324 P334">
    <cfRule type="expression" dxfId="5934" priority="23">
      <formula>O8&gt;0</formula>
    </cfRule>
  </conditionalFormatting>
  <conditionalFormatting sqref="P14 P24 P34 P44 P54 P64 P74 P84 P94 P104 P114 P124 P134 P144 P154 P164 P174 P184 P194 P204 P214 P224 P234 P244 P254 P264 P274 P284 P294 P304 P314 P324 P334">
    <cfRule type="expression" dxfId="5933" priority="22">
      <formula>O8&gt;0</formula>
    </cfRule>
  </conditionalFormatting>
  <conditionalFormatting sqref="P14 P24 P34 P44 P54 P64 P74 P84 P94 P104 P114 P124 P134 P144 P154 P164 P174 P184 P194 P204 P214 P224 P234 P244 P254 P264 P274 P284 P294 P304 P314 P324 P334">
    <cfRule type="expression" dxfId="5932" priority="21">
      <formula>O8&gt;0</formula>
    </cfRule>
  </conditionalFormatting>
  <conditionalFormatting sqref="P14 P24 P34 P44 P54 P64 P74 P84 P94 P104 P114 P124 P134 P144 P154 P164 P174 P184 P194 P204 P214 P224 P234 P244 P254 P264 P274 P284 P294 P304 P314 P324 P334">
    <cfRule type="expression" dxfId="5931" priority="20">
      <formula>O8&gt;0</formula>
    </cfRule>
  </conditionalFormatting>
  <conditionalFormatting sqref="P14 P24 P34 P44 P54 P64 P74 P84 P94 P104 P114 P124 P134 P144 P154 P164 P174 P184 P194 P204 P214 P224 P234 P244 P254 P264 P274 P284 P294 P304 P314 P324 P334">
    <cfRule type="expression" dxfId="5930" priority="19">
      <formula>O8&gt;0</formula>
    </cfRule>
  </conditionalFormatting>
  <conditionalFormatting sqref="P14 P24 P34 P44 P54 P64 P74 P84 P94 P104 P114 P124 P134 P144 P154 P164 P174 P184 P194 P204 P214 P224 P234 P244 P254 P264 P274 P284 P294 P304 P314 P324 P334">
    <cfRule type="expression" dxfId="5929" priority="18">
      <formula>O8&gt;0</formula>
    </cfRule>
  </conditionalFormatting>
  <conditionalFormatting sqref="P14 P24 P34 P44 P54 P64 P74 P84 P94 P104 P114 P124 P134 P144 P154 P164 P174 P184 P194 P204 P214 P224 P234 P244 P254 P264 P274 P284 P294 P304 P314 P324 P334">
    <cfRule type="expression" dxfId="5928" priority="17">
      <formula>O8&gt;0</formula>
    </cfRule>
  </conditionalFormatting>
  <conditionalFormatting sqref="P14 P24 P34 P44 P54 P64 P74 P84 P94 P104 P114 P124 P134 P144 P154 P164 P174 P184 P194 P204 P214 P224 P234 P244 P254 P264 P274 P284 P294 P304 P314 P324 P334">
    <cfRule type="expression" dxfId="5927" priority="16">
      <formula>O8&gt;0</formula>
    </cfRule>
  </conditionalFormatting>
  <conditionalFormatting sqref="P14 P24 P34 P44 P54 P64 P74 P84 P94 P104 P114 P124 P134 P144 P154 P164 P174 P184 P194 P204 P214 P224 P234 P244 P254 P264 P274 P284 P294 P304 P314 P324 P334">
    <cfRule type="expression" dxfId="5926" priority="15">
      <formula>O8&gt;0</formula>
    </cfRule>
  </conditionalFormatting>
  <conditionalFormatting sqref="P14 P24 P34 P44 P54 P64 P74 P84 P94 P104 P114 P124 P134 P144 P154 P164 P174 P184 P194 P204 P214 P224 P234 P244 P254 P264 P274 P284 P294 P304 P314 P324 P334">
    <cfRule type="expression" dxfId="5925" priority="14">
      <formula>O8&gt;0</formula>
    </cfRule>
  </conditionalFormatting>
  <conditionalFormatting sqref="P14 P24 P34 P44 P54 P64 P74 P84 P94 P104 P114 P124 P134 P144 P154 P164 P174 P184 P194 P204 P214 P224 P234 P244 P254 P264 P274 P284 P294 P304 P314 P324 P334">
    <cfRule type="expression" dxfId="5924" priority="13">
      <formula>O8&gt;0</formula>
    </cfRule>
  </conditionalFormatting>
  <conditionalFormatting sqref="P14 P24 P34 P44 P54 P64 P74 P84 P94 P104 P114 P124 P134 P144 P154 P164 P174 P184 P194 P204 P214 P224 P234 P244 P254 P264 P274 P284 P294 P304 P314 P324 P334">
    <cfRule type="expression" dxfId="5923" priority="12">
      <formula>O8&gt;0</formula>
    </cfRule>
  </conditionalFormatting>
  <conditionalFormatting sqref="P14 P24 P34 P44 P54 P64 P74 P84 P94 P104 P114 P124 P134 P144 P154 P164 P174 P184 P194 P204 P214 P224 P234 P244 P254 P264 P274 P284 P294 P304 P314 P324 P334">
    <cfRule type="expression" dxfId="5922" priority="11">
      <formula>O8&gt;0</formula>
    </cfRule>
  </conditionalFormatting>
  <conditionalFormatting sqref="P14 P24 P34 P44 P54 P64 P74 P84 P94 P104 P114 P124 P134 P144 P154 P164 P174 P184 P194 P204 P214 P224 P234 P244 P254 P264 P274 P284 P294 P304 P314 P324 P334">
    <cfRule type="expression" dxfId="5921" priority="10">
      <formula>O8&gt;0</formula>
    </cfRule>
  </conditionalFormatting>
  <conditionalFormatting sqref="P14 P24 P34 P44 P54 P64 P74 P84 P94 P104 P114 P124 P134 P144 P154 P164 P174 P184 P194 P204 P214 P224 P234 P244 P254 P264 P274 P284 P294 P304 P314 P324 P334">
    <cfRule type="expression" dxfId="5920" priority="9">
      <formula>O8&gt;0</formula>
    </cfRule>
  </conditionalFormatting>
  <conditionalFormatting sqref="P14 P24 P34 P44 P54 P64 P74 P84 P94 P104 P114 P124 P134 P144 P154 P164 P174 P184 P194 P204 P214 P224 P234 P244 P254 P264 P274 P284 P294 P304 P314 P324 P334">
    <cfRule type="expression" dxfId="5919" priority="8">
      <formula>O8&gt;0</formula>
    </cfRule>
  </conditionalFormatting>
  <conditionalFormatting sqref="P14 P24 P34 P44 P54 P64 P74 P84 P94 P104 P114 P124 P134 P144 P154 P164 P174 P184 P194 P204 P214 P224 P234 P244 P254 P264 P274 P284 P294 P304 P314 P324 P334">
    <cfRule type="expression" dxfId="5918" priority="7">
      <formula>O8&gt;0</formula>
    </cfRule>
  </conditionalFormatting>
  <conditionalFormatting sqref="P14 P24 P34 P44 P54 P64 P74 P84 P94 P104 P114 P124 P134 P144 P154 P164 P174 P184 P194 P204 P214 P224 P234 P244 P254 P264 P274 P284 P294 P304 P314 P324 P334">
    <cfRule type="expression" dxfId="5917" priority="6">
      <formula>O8&gt;0</formula>
    </cfRule>
  </conditionalFormatting>
  <conditionalFormatting sqref="P14 P24 P34 P44 P54 P64 P74 P84 P94 P104 P114 P124 P134 P144 P154 P164 P174 P184 P194 P204 P214 P224 P234 P244 P254 P264 P274 P284 P294 P304 P314 P324 P334">
    <cfRule type="expression" dxfId="5916" priority="5">
      <formula>O8&gt;0</formula>
    </cfRule>
  </conditionalFormatting>
  <conditionalFormatting sqref="P14 P24 P34 P44 P54 P64 P74 P84 P94 P104 P114 P124 P134 P144 P154 P164 P174 P184 P194 P204 P214 P224 P234 P244 P254 P264 P274 P284 P294 P304 P314 P324 P334">
    <cfRule type="expression" dxfId="5915" priority="4">
      <formula>O8&gt;0</formula>
    </cfRule>
  </conditionalFormatting>
  <conditionalFormatting sqref="P14 P24 P34 P44 P54 P64 P74 P84 P94 P104 P114 P124 P134 P144 P154 P164 P174 P184 P194 P204 P214 P224 P234 P244 P254 P264 P274 P284 P294 P304 P314 P324 P334">
    <cfRule type="expression" dxfId="5914" priority="3">
      <formula>O8&gt;0</formula>
    </cfRule>
  </conditionalFormatting>
  <conditionalFormatting sqref="P14 P24 P34 P44 P54 P64 P74 P84 P94 P104 P114 P124 P134 P144 P154 P164 P174 P184 P194 P204 P214 P224 P234 P244 P254 P264 P274 P284 P294 P304 P314 P324 P334">
    <cfRule type="expression" dxfId="5913" priority="2">
      <formula>O8&gt;0</formula>
    </cfRule>
  </conditionalFormatting>
  <conditionalFormatting sqref="P14 P24 P34 P44 P54 P64 P74 P84 P94 P104 P114 P124 P134 P144 P154 P164 P174 P184 P194 P204 P214 P224 P234 P244 P254 P264 P274 P284 P294 P304 P314 P324 P334">
    <cfRule type="expression" dxfId="5912"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R2" sqref="R2"/>
    </sheetView>
  </sheetViews>
  <sheetFormatPr baseColWidth="10" defaultColWidth="11.42578125" defaultRowHeight="15"/>
  <cols>
    <col min="1" max="1" width="10.42578125" style="203" hidden="1" customWidth="1"/>
    <col min="2" max="2" width="10.140625" style="203" hidden="1" customWidth="1"/>
    <col min="3" max="3" width="7.28515625" style="203" hidden="1" customWidth="1"/>
    <col min="4" max="4" width="1.7109375" style="203" hidden="1" customWidth="1"/>
    <col min="5" max="5" width="7.28515625" style="203" hidden="1" customWidth="1"/>
    <col min="6" max="6" width="1.7109375" style="203" hidden="1" customWidth="1"/>
    <col min="7" max="7" width="7.28515625" style="203" hidden="1" customWidth="1"/>
    <col min="8" max="8" width="1.7109375" style="203" hidden="1" customWidth="1"/>
    <col min="9" max="9" width="7.28515625" style="203" hidden="1" customWidth="1"/>
    <col min="10" max="10" width="1.7109375" style="203" hidden="1" customWidth="1"/>
    <col min="11" max="11" width="7.28515625" style="203" hidden="1" customWidth="1"/>
    <col min="12" max="12" width="1.7109375" style="203" hidden="1" customWidth="1"/>
    <col min="13" max="13" width="7.28515625" style="203" hidden="1" customWidth="1"/>
    <col min="14" max="14" width="1.7109375" style="203" hidden="1" customWidth="1"/>
    <col min="15" max="15" width="7.28515625" style="203" hidden="1" customWidth="1"/>
    <col min="16" max="16" width="10.7109375" style="203" customWidth="1"/>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1.42578125" style="203"/>
  </cols>
  <sheetData>
    <row r="1" spans="1:32" s="203" customFormat="1"/>
    <row r="2" spans="1:32"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August!B6</f>
        <v>41487</v>
      </c>
      <c r="S6" s="91"/>
      <c r="T6" s="210" t="s">
        <v>21</v>
      </c>
      <c r="U6" s="210"/>
      <c r="V6" s="91">
        <f>August!B306</f>
        <v>41517</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255"/>
      <c r="O7" s="92">
        <v>0.875</v>
      </c>
      <c r="P7" s="245"/>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s="203" customFormat="1" ht="15.75">
      <c r="A8" s="96" t="s">
        <v>24</v>
      </c>
      <c r="B8" s="97">
        <v>41487</v>
      </c>
      <c r="C8" s="256" t="str">
        <f>IF(August!C8&gt;0,August!C8,"")</f>
        <v/>
      </c>
      <c r="D8" s="256" t="str">
        <f>IF(August!D8&gt;0,August!D8,"")</f>
        <v/>
      </c>
      <c r="E8" s="256" t="str">
        <f>IF(August!E8&gt;0,August!E8,"")</f>
        <v/>
      </c>
      <c r="F8" s="256" t="str">
        <f>IF(August!F8&gt;0,August!F8,"")</f>
        <v/>
      </c>
      <c r="G8" s="256" t="str">
        <f>IF(August!G8&gt;0,August!G8,"")</f>
        <v/>
      </c>
      <c r="H8" s="256" t="str">
        <f>IF(August!H8&gt;0,August!H8,"")</f>
        <v/>
      </c>
      <c r="I8" s="256" t="str">
        <f>IF(August!I8&gt;0,August!I8,"")</f>
        <v/>
      </c>
      <c r="J8" s="256" t="str">
        <f>IF(August!J8&gt;0,August!J8,"")</f>
        <v/>
      </c>
      <c r="K8" s="256" t="str">
        <f>IF(August!K8&gt;0,August!K8,"")</f>
        <v/>
      </c>
      <c r="L8" s="256" t="str">
        <f>IF(August!L8&gt;0,August!L8,"")</f>
        <v/>
      </c>
      <c r="M8" s="256" t="str">
        <f>IF(August!M8&gt;0,August!M8,"")</f>
        <v/>
      </c>
      <c r="N8" s="256" t="str">
        <f>IF(August!N8&gt;0,August!N8,"")</f>
        <v/>
      </c>
      <c r="O8" s="256" t="str">
        <f>IF(August!P8="K","",IF(August!O8&gt;0,August!O8,""))</f>
        <v/>
      </c>
      <c r="P8" s="246"/>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41488</v>
      </c>
      <c r="C9" s="256" t="str">
        <f>IF(August!C18&gt;0,August!C18,"")</f>
        <v/>
      </c>
      <c r="D9" s="256" t="str">
        <f>IF(August!D18&gt;0,August!D18,"")</f>
        <v/>
      </c>
      <c r="E9" s="256" t="str">
        <f>IF(August!E18&gt;0,August!E18,"")</f>
        <v/>
      </c>
      <c r="F9" s="256" t="str">
        <f>IF(August!F18&gt;0,August!F18,"")</f>
        <v/>
      </c>
      <c r="G9" s="256" t="str">
        <f>IF(August!G18&gt;0,August!G18,"")</f>
        <v/>
      </c>
      <c r="H9" s="256" t="str">
        <f>IF(August!H18&gt;0,August!H18,"")</f>
        <v/>
      </c>
      <c r="I9" s="256" t="str">
        <f>IF(August!I18&gt;0,August!I18,"")</f>
        <v/>
      </c>
      <c r="J9" s="256" t="str">
        <f>IF(August!J18&gt;0,August!J18,"")</f>
        <v/>
      </c>
      <c r="K9" s="256" t="str">
        <f>IF(August!K18&gt;0,August!K18,"")</f>
        <v/>
      </c>
      <c r="L9" s="256" t="str">
        <f>IF(August!L18&gt;0,August!L18,"")</f>
        <v/>
      </c>
      <c r="M9" s="256" t="str">
        <f>IF(August!M18&gt;0,August!M18,"")</f>
        <v/>
      </c>
      <c r="N9" s="256" t="str">
        <f>IF(August!N18&gt;0,August!N18,"")</f>
        <v/>
      </c>
      <c r="O9" s="256" t="str">
        <f>IF(August!P18="K","",IF(August!O18&gt;0,August!O18,""))</f>
        <v/>
      </c>
      <c r="P9" s="115"/>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8" si="0">B9+1</f>
        <v>41489</v>
      </c>
      <c r="C10" s="256" t="str">
        <f>IF(August!C28&gt;0,August!C28,"")</f>
        <v/>
      </c>
      <c r="D10" s="256" t="str">
        <f>IF(August!D28&gt;0,August!D28,"")</f>
        <v/>
      </c>
      <c r="E10" s="256" t="str">
        <f>IF(August!E28&gt;0,August!E28,"")</f>
        <v/>
      </c>
      <c r="F10" s="256" t="str">
        <f>IF(August!F28&gt;0,August!F28,"")</f>
        <v/>
      </c>
      <c r="G10" s="256" t="str">
        <f>IF(August!G28&gt;0,August!G28,"")</f>
        <v/>
      </c>
      <c r="H10" s="256" t="str">
        <f>IF(August!H28&gt;0,August!H28,"")</f>
        <v/>
      </c>
      <c r="I10" s="256" t="str">
        <f>IF(August!I28&gt;0,August!I28,"")</f>
        <v/>
      </c>
      <c r="J10" s="256" t="str">
        <f>IF(August!J28&gt;0,August!J28,"")</f>
        <v/>
      </c>
      <c r="K10" s="256" t="str">
        <f>IF(August!K28&gt;0,August!K28,"")</f>
        <v/>
      </c>
      <c r="L10" s="256" t="str">
        <f>IF(August!L28&gt;0,August!L28,"")</f>
        <v/>
      </c>
      <c r="M10" s="256" t="str">
        <f>IF(August!M28&gt;0,August!M28,"")</f>
        <v/>
      </c>
      <c r="N10" s="256" t="str">
        <f>IF(August!N28&gt;0,August!N28,"")</f>
        <v/>
      </c>
      <c r="O10" s="256" t="str">
        <f>IF(August!P28="K","",IF(August!O28&gt;0,August!O28,""))</f>
        <v/>
      </c>
      <c r="P10" s="247"/>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c r="A11" s="96" t="s">
        <v>30</v>
      </c>
      <c r="B11" s="97">
        <f t="shared" si="0"/>
        <v>41490</v>
      </c>
      <c r="C11" s="256" t="str">
        <f>IF(August!C38&gt;0,August!C38,"")</f>
        <v/>
      </c>
      <c r="D11" s="256" t="str">
        <f>IF(August!D38&gt;0,August!D38,"")</f>
        <v/>
      </c>
      <c r="E11" s="256" t="str">
        <f>IF(August!E38&gt;0,August!E38,"")</f>
        <v/>
      </c>
      <c r="F11" s="256" t="str">
        <f>IF(August!F38&gt;0,August!F38,"")</f>
        <v/>
      </c>
      <c r="G11" s="256" t="str">
        <f>IF(August!G38&gt;0,August!G38,"")</f>
        <v/>
      </c>
      <c r="H11" s="256" t="str">
        <f>IF(August!H38&gt;0,August!H38,"")</f>
        <v/>
      </c>
      <c r="I11" s="256" t="str">
        <f>IF(August!I38&gt;0,August!I38,"")</f>
        <v/>
      </c>
      <c r="J11" s="256" t="str">
        <f>IF(August!J38&gt;0,August!J38,"")</f>
        <v/>
      </c>
      <c r="K11" s="256" t="str">
        <f>IF(August!K38&gt;0,August!K38,"")</f>
        <v/>
      </c>
      <c r="L11" s="256" t="str">
        <f>IF(August!L38&gt;0,August!L38,"")</f>
        <v/>
      </c>
      <c r="M11" s="256" t="str">
        <f>IF(August!M38&gt;0,August!M38,"")</f>
        <v/>
      </c>
      <c r="N11" s="256" t="str">
        <f>IF(August!N38&gt;0,August!N38,"")</f>
        <v/>
      </c>
      <c r="O11" s="256" t="str">
        <f>IF(August!P38="K","",IF(August!O38&gt;0,August!O38,""))</f>
        <v/>
      </c>
      <c r="P11" s="248"/>
      <c r="Q11" s="468">
        <v>60</v>
      </c>
      <c r="R11" s="106">
        <f t="array" ref="R11:R25">FREQUENCY(C8:C38,Q8:Q24)</f>
        <v>0</v>
      </c>
      <c r="S11" s="427"/>
      <c r="T11" s="106">
        <f t="array" ref="T11:T25">FREQUENCY(E8:E38,Q8:Q24)</f>
        <v>0</v>
      </c>
      <c r="U11" s="427"/>
      <c r="V11" s="106">
        <f t="array" ref="V11:V25">FREQUENCY(G8:G38,Q8:Q24)</f>
        <v>0</v>
      </c>
      <c r="W11" s="427"/>
      <c r="X11" s="106">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2" s="203" customFormat="1">
      <c r="A12" s="96" t="s">
        <v>31</v>
      </c>
      <c r="B12" s="97">
        <f t="shared" si="0"/>
        <v>41491</v>
      </c>
      <c r="C12" s="256" t="str">
        <f>IF(August!C48&gt;0,August!C48,"")</f>
        <v/>
      </c>
      <c r="D12" s="256" t="str">
        <f>IF(August!D48&gt;0,August!D48,"")</f>
        <v/>
      </c>
      <c r="E12" s="256" t="str">
        <f>IF(August!E48&gt;0,August!E48,"")</f>
        <v/>
      </c>
      <c r="F12" s="256" t="str">
        <f>IF(August!F48&gt;0,August!F48,"")</f>
        <v/>
      </c>
      <c r="G12" s="256" t="str">
        <f>IF(August!G48&gt;0,August!G48,"")</f>
        <v/>
      </c>
      <c r="H12" s="256" t="str">
        <f>IF(August!H48&gt;0,August!H48,"")</f>
        <v/>
      </c>
      <c r="I12" s="256" t="str">
        <f>IF(August!I48&gt;0,August!I48,"")</f>
        <v/>
      </c>
      <c r="J12" s="256" t="str">
        <f>IF(August!J48&gt;0,August!J48,"")</f>
        <v/>
      </c>
      <c r="K12" s="256" t="str">
        <f>IF(August!K48&gt;0,August!K48,"")</f>
        <v/>
      </c>
      <c r="L12" s="256" t="str">
        <f>IF(August!L48&gt;0,August!L48,"")</f>
        <v/>
      </c>
      <c r="M12" s="256" t="str">
        <f>IF(August!M48&gt;0,August!M48,"")</f>
        <v/>
      </c>
      <c r="N12" s="256" t="str">
        <f>IF(August!N48&gt;0,August!N48,"")</f>
        <v/>
      </c>
      <c r="O12" s="256" t="str">
        <f>IF(August!P48="K","",IF(August!O48&gt;0,August!O48,""))</f>
        <v/>
      </c>
      <c r="P12" s="24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c r="A13" s="96" t="s">
        <v>32</v>
      </c>
      <c r="B13" s="97">
        <f t="shared" si="0"/>
        <v>41492</v>
      </c>
      <c r="C13" s="256" t="str">
        <f>IF(August!C58&gt;0,August!C58,"")</f>
        <v/>
      </c>
      <c r="D13" s="256" t="str">
        <f>IF(August!D58&gt;0,August!D58,"")</f>
        <v/>
      </c>
      <c r="E13" s="256" t="str">
        <f>IF(August!E58&gt;0,August!E58,"")</f>
        <v/>
      </c>
      <c r="F13" s="256" t="str">
        <f>IF(August!F58&gt;0,August!F58,"")</f>
        <v/>
      </c>
      <c r="G13" s="256" t="str">
        <f>IF(August!G58&gt;0,August!G58,"")</f>
        <v/>
      </c>
      <c r="H13" s="256" t="str">
        <f>IF(August!H58&gt;0,August!H58,"")</f>
        <v/>
      </c>
      <c r="I13" s="256" t="str">
        <f>IF(August!I58&gt;0,August!I58,"")</f>
        <v/>
      </c>
      <c r="J13" s="256" t="str">
        <f>IF(August!J58&gt;0,August!J58,"")</f>
        <v/>
      </c>
      <c r="K13" s="256" t="str">
        <f>IF(August!K58&gt;0,August!K58,"")</f>
        <v/>
      </c>
      <c r="L13" s="256" t="str">
        <f>IF(August!L58&gt;0,August!L58,"")</f>
        <v/>
      </c>
      <c r="M13" s="256" t="str">
        <f>IF(August!M58&gt;0,August!M58,"")</f>
        <v/>
      </c>
      <c r="N13" s="256" t="str">
        <f>IF(August!N58&gt;0,August!N58,"")</f>
        <v/>
      </c>
      <c r="O13" s="256" t="str">
        <f>IF(August!P58="K","",IF(August!O58&gt;0,August!O58,""))</f>
        <v/>
      </c>
      <c r="P13" s="24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c r="A14" s="96" t="s">
        <v>33</v>
      </c>
      <c r="B14" s="97">
        <f t="shared" si="0"/>
        <v>41493</v>
      </c>
      <c r="C14" s="256" t="str">
        <f>IF(August!C68&gt;0,August!C68,"")</f>
        <v/>
      </c>
      <c r="D14" s="256" t="str">
        <f>IF(August!D68&gt;0,August!D68,"")</f>
        <v/>
      </c>
      <c r="E14" s="256" t="str">
        <f>IF(August!E68&gt;0,August!E68,"")</f>
        <v/>
      </c>
      <c r="F14" s="256" t="str">
        <f>IF(August!F68&gt;0,August!F68,"")</f>
        <v/>
      </c>
      <c r="G14" s="256" t="str">
        <f>IF(August!G68&gt;0,August!G68,"")</f>
        <v/>
      </c>
      <c r="H14" s="256" t="str">
        <f>IF(August!H68&gt;0,August!H68,"")</f>
        <v/>
      </c>
      <c r="I14" s="256" t="str">
        <f>IF(August!I68&gt;0,August!I68,"")</f>
        <v/>
      </c>
      <c r="J14" s="256" t="str">
        <f>IF(August!J68&gt;0,August!J68,"")</f>
        <v/>
      </c>
      <c r="K14" s="256" t="str">
        <f>IF(August!K68&gt;0,August!K68,"")</f>
        <v/>
      </c>
      <c r="L14" s="256" t="str">
        <f>IF(August!L68&gt;0,August!L68,"")</f>
        <v/>
      </c>
      <c r="M14" s="256" t="str">
        <f>IF(August!M68&gt;0,August!M68,"")</f>
        <v/>
      </c>
      <c r="N14" s="256" t="str">
        <f>IF(August!N68&gt;0,August!N68,"")</f>
        <v/>
      </c>
      <c r="O14" s="256" t="str">
        <f>IF(August!P68="K","",IF(August!O68&gt;0,August!O68,""))</f>
        <v/>
      </c>
      <c r="P14" s="24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c r="A15" s="96" t="s">
        <v>24</v>
      </c>
      <c r="B15" s="97">
        <f t="shared" si="0"/>
        <v>41494</v>
      </c>
      <c r="C15" s="256" t="str">
        <f>IF(August!C78&gt;0,August!C78,"")</f>
        <v/>
      </c>
      <c r="D15" s="256" t="str">
        <f>IF(August!D78&gt;0,August!D78,"")</f>
        <v/>
      </c>
      <c r="E15" s="256" t="str">
        <f>IF(August!E78&gt;0,August!E78,"")</f>
        <v/>
      </c>
      <c r="F15" s="256" t="str">
        <f>IF(August!F78&gt;0,August!F78,"")</f>
        <v/>
      </c>
      <c r="G15" s="256" t="str">
        <f>IF(August!G78&gt;0,August!G78,"")</f>
        <v/>
      </c>
      <c r="H15" s="256" t="str">
        <f>IF(August!H78&gt;0,August!H78,"")</f>
        <v/>
      </c>
      <c r="I15" s="256" t="str">
        <f>IF(August!I78&gt;0,August!I78,"")</f>
        <v/>
      </c>
      <c r="J15" s="256" t="str">
        <f>IF(August!J78&gt;0,August!J78,"")</f>
        <v/>
      </c>
      <c r="K15" s="256" t="str">
        <f>IF(August!K78&gt;0,August!K78,"")</f>
        <v/>
      </c>
      <c r="L15" s="256" t="str">
        <f>IF(August!L78&gt;0,August!L78,"")</f>
        <v/>
      </c>
      <c r="M15" s="256" t="str">
        <f>IF(August!M78&gt;0,August!M78,"")</f>
        <v/>
      </c>
      <c r="N15" s="256" t="str">
        <f>IF(August!N78&gt;0,August!N78,"")</f>
        <v/>
      </c>
      <c r="O15" s="256" t="str">
        <f>IF(August!P78="K","",IF(August!O78&gt;0,August!O78,""))</f>
        <v/>
      </c>
      <c r="P15" s="24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c r="A16" s="96" t="s">
        <v>27</v>
      </c>
      <c r="B16" s="97">
        <f t="shared" si="0"/>
        <v>41495</v>
      </c>
      <c r="C16" s="256" t="str">
        <f>IF(August!C88&gt;0,August!C88,"")</f>
        <v/>
      </c>
      <c r="D16" s="256" t="str">
        <f>IF(August!D88&gt;0,August!D88,"")</f>
        <v/>
      </c>
      <c r="E16" s="256" t="str">
        <f>IF(August!E88&gt;0,August!E88,"")</f>
        <v/>
      </c>
      <c r="F16" s="256" t="str">
        <f>IF(August!F88&gt;0,August!F88,"")</f>
        <v/>
      </c>
      <c r="G16" s="256" t="str">
        <f>IF(August!G88&gt;0,August!G88,"")</f>
        <v/>
      </c>
      <c r="H16" s="256" t="str">
        <f>IF(August!H88&gt;0,August!H88,"")</f>
        <v/>
      </c>
      <c r="I16" s="256" t="str">
        <f>IF(August!I88&gt;0,August!I88,"")</f>
        <v/>
      </c>
      <c r="J16" s="256" t="str">
        <f>IF(August!J88&gt;0,August!J88,"")</f>
        <v/>
      </c>
      <c r="K16" s="256" t="str">
        <f>IF(August!K88&gt;0,August!K88,"")</f>
        <v/>
      </c>
      <c r="L16" s="256" t="str">
        <f>IF(August!L88&gt;0,August!L88,"")</f>
        <v/>
      </c>
      <c r="M16" s="256" t="str">
        <f>IF(August!M88&gt;0,August!M88,"")</f>
        <v/>
      </c>
      <c r="N16" s="256" t="str">
        <f>IF(August!N88&gt;0,August!N88,"")</f>
        <v/>
      </c>
      <c r="O16" s="256" t="str">
        <f>IF(August!P88="K","",IF(August!O88&gt;0,August!O88,""))</f>
        <v/>
      </c>
      <c r="P16" s="24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c r="A17" s="96" t="s">
        <v>29</v>
      </c>
      <c r="B17" s="97">
        <f t="shared" si="0"/>
        <v>41496</v>
      </c>
      <c r="C17" s="256" t="str">
        <f>IF(August!C98&gt;0,August!C98,"")</f>
        <v/>
      </c>
      <c r="D17" s="256" t="str">
        <f>IF(August!D98&gt;0,August!D98,"")</f>
        <v/>
      </c>
      <c r="E17" s="256" t="str">
        <f>IF(August!E98&gt;0,August!E98,"")</f>
        <v/>
      </c>
      <c r="F17" s="256" t="str">
        <f>IF(August!F98&gt;0,August!F98,"")</f>
        <v/>
      </c>
      <c r="G17" s="256" t="str">
        <f>IF(August!G98&gt;0,August!G98,"")</f>
        <v/>
      </c>
      <c r="H17" s="256" t="str">
        <f>IF(August!H98&gt;0,August!H98,"")</f>
        <v/>
      </c>
      <c r="I17" s="256" t="str">
        <f>IF(August!I98&gt;0,August!I98,"")</f>
        <v/>
      </c>
      <c r="J17" s="256" t="str">
        <f>IF(August!J98&gt;0,August!J98,"")</f>
        <v/>
      </c>
      <c r="K17" s="256" t="str">
        <f>IF(August!K98&gt;0,August!K98,"")</f>
        <v/>
      </c>
      <c r="L17" s="256" t="str">
        <f>IF(August!L98&gt;0,August!L98,"")</f>
        <v/>
      </c>
      <c r="M17" s="256" t="str">
        <f>IF(August!M98&gt;0,August!M98,"")</f>
        <v/>
      </c>
      <c r="N17" s="256" t="str">
        <f>IF(August!N98&gt;0,August!N98,"")</f>
        <v/>
      </c>
      <c r="O17" s="256" t="str">
        <f>IF(August!P98="K","",IF(August!O98&gt;0,August!O98,""))</f>
        <v/>
      </c>
      <c r="P17" s="24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c r="A18" s="96" t="s">
        <v>30</v>
      </c>
      <c r="B18" s="97">
        <f t="shared" si="0"/>
        <v>41497</v>
      </c>
      <c r="C18" s="256" t="str">
        <f>IF(August!C108&gt;0,August!C108,"")</f>
        <v/>
      </c>
      <c r="D18" s="256" t="str">
        <f>IF(August!D108&gt;0,August!D108,"")</f>
        <v/>
      </c>
      <c r="E18" s="256" t="str">
        <f>IF(August!E108&gt;0,August!E108,"")</f>
        <v/>
      </c>
      <c r="F18" s="256" t="str">
        <f>IF(August!F108&gt;0,August!F108,"")</f>
        <v/>
      </c>
      <c r="G18" s="256" t="str">
        <f>IF(August!G108&gt;0,August!G108,"")</f>
        <v/>
      </c>
      <c r="H18" s="256" t="str">
        <f>IF(August!H108&gt;0,August!H108,"")</f>
        <v/>
      </c>
      <c r="I18" s="256" t="str">
        <f>IF(August!I108&gt;0,August!I108,"")</f>
        <v/>
      </c>
      <c r="J18" s="256" t="str">
        <f>IF(August!J108&gt;0,August!J108,"")</f>
        <v/>
      </c>
      <c r="K18" s="256" t="str">
        <f>IF(August!K108&gt;0,August!K108,"")</f>
        <v/>
      </c>
      <c r="L18" s="256" t="str">
        <f>IF(August!L108&gt;0,August!L108,"")</f>
        <v/>
      </c>
      <c r="M18" s="256" t="str">
        <f>IF(August!M108&gt;0,August!M108,"")</f>
        <v/>
      </c>
      <c r="N18" s="256" t="str">
        <f>IF(August!N108&gt;0,August!N108,"")</f>
        <v/>
      </c>
      <c r="O18" s="256" t="str">
        <f>IF(August!P108="K","",IF(August!O108&gt;0,August!O108,""))</f>
        <v/>
      </c>
      <c r="P18" s="24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c r="A19" s="96" t="s">
        <v>31</v>
      </c>
      <c r="B19" s="97">
        <f t="shared" si="0"/>
        <v>41498</v>
      </c>
      <c r="C19" s="256" t="str">
        <f>IF(August!C118&gt;0,August!C118,"")</f>
        <v/>
      </c>
      <c r="D19" s="256" t="str">
        <f>IF(August!D118&gt;0,August!D118,"")</f>
        <v/>
      </c>
      <c r="E19" s="256" t="str">
        <f>IF(August!E118&gt;0,August!E118,"")</f>
        <v/>
      </c>
      <c r="F19" s="256" t="str">
        <f>IF(August!F118&gt;0,August!F118,"")</f>
        <v/>
      </c>
      <c r="G19" s="256" t="str">
        <f>IF(August!G118&gt;0,August!G118,"")</f>
        <v/>
      </c>
      <c r="H19" s="256" t="str">
        <f>IF(August!H118&gt;0,August!H118,"")</f>
        <v/>
      </c>
      <c r="I19" s="256" t="str">
        <f>IF(August!I118&gt;0,August!I118,"")</f>
        <v/>
      </c>
      <c r="J19" s="256" t="str">
        <f>IF(August!J118&gt;0,August!J118,"")</f>
        <v/>
      </c>
      <c r="K19" s="256" t="str">
        <f>IF(August!K118&gt;0,August!K118,"")</f>
        <v/>
      </c>
      <c r="L19" s="256" t="str">
        <f>IF(August!L118&gt;0,August!L118,"")</f>
        <v/>
      </c>
      <c r="M19" s="256" t="str">
        <f>IF(August!M118&gt;0,August!M118,"")</f>
        <v/>
      </c>
      <c r="N19" s="256" t="str">
        <f>IF(August!N118&gt;0,August!N118,"")</f>
        <v/>
      </c>
      <c r="O19" s="256" t="str">
        <f>IF(August!P118="K","",IF(August!O118&gt;0,August!O118,""))</f>
        <v/>
      </c>
      <c r="P19" s="24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c r="A20" s="96" t="s">
        <v>32</v>
      </c>
      <c r="B20" s="97">
        <f t="shared" si="0"/>
        <v>41499</v>
      </c>
      <c r="C20" s="256" t="str">
        <f>IF(August!C128&gt;0,August!C128,"")</f>
        <v/>
      </c>
      <c r="D20" s="256" t="str">
        <f>IF(August!D128&gt;0,August!D128,"")</f>
        <v/>
      </c>
      <c r="E20" s="256" t="str">
        <f>IF(August!E128&gt;0,August!E128,"")</f>
        <v/>
      </c>
      <c r="F20" s="256" t="str">
        <f>IF(August!F128&gt;0,August!F128,"")</f>
        <v/>
      </c>
      <c r="G20" s="256" t="str">
        <f>IF(August!G128&gt;0,August!G128,"")</f>
        <v/>
      </c>
      <c r="H20" s="256" t="str">
        <f>IF(August!H128&gt;0,August!H128,"")</f>
        <v/>
      </c>
      <c r="I20" s="256" t="str">
        <f>IF(August!I128&gt;0,August!I128,"")</f>
        <v/>
      </c>
      <c r="J20" s="256" t="str">
        <f>IF(August!J128&gt;0,August!J128,"")</f>
        <v/>
      </c>
      <c r="K20" s="256" t="str">
        <f>IF(August!K128&gt;0,August!K128,"")</f>
        <v/>
      </c>
      <c r="L20" s="256" t="str">
        <f>IF(August!L128&gt;0,August!L128,"")</f>
        <v/>
      </c>
      <c r="M20" s="256" t="str">
        <f>IF(August!M128&gt;0,August!M128,"")</f>
        <v/>
      </c>
      <c r="N20" s="256" t="str">
        <f>IF(August!N128&gt;0,August!N128,"")</f>
        <v/>
      </c>
      <c r="O20" s="256" t="str">
        <f>IF(August!P128="K","",IF(August!O128&gt;0,August!O128,""))</f>
        <v/>
      </c>
      <c r="P20" s="24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c r="A21" s="96" t="s">
        <v>33</v>
      </c>
      <c r="B21" s="97">
        <f t="shared" si="0"/>
        <v>41500</v>
      </c>
      <c r="C21" s="256" t="str">
        <f>IF(August!C138&gt;0,August!C138,"")</f>
        <v/>
      </c>
      <c r="D21" s="256" t="str">
        <f>IF(August!D138&gt;0,August!D138,"")</f>
        <v/>
      </c>
      <c r="E21" s="256" t="str">
        <f>IF(August!E138&gt;0,August!E138,"")</f>
        <v/>
      </c>
      <c r="F21" s="256" t="str">
        <f>IF(August!F138&gt;0,August!F138,"")</f>
        <v/>
      </c>
      <c r="G21" s="256" t="str">
        <f>IF(August!G138&gt;0,August!G138,"")</f>
        <v/>
      </c>
      <c r="H21" s="256" t="str">
        <f>IF(August!H138&gt;0,August!H138,"")</f>
        <v/>
      </c>
      <c r="I21" s="256" t="str">
        <f>IF(August!I138&gt;0,August!I138,"")</f>
        <v/>
      </c>
      <c r="J21" s="256" t="str">
        <f>IF(August!J138&gt;0,August!J138,"")</f>
        <v/>
      </c>
      <c r="K21" s="256" t="str">
        <f>IF(August!K138&gt;0,August!K138,"")</f>
        <v/>
      </c>
      <c r="L21" s="256" t="str">
        <f>IF(August!L138&gt;0,August!L138,"")</f>
        <v/>
      </c>
      <c r="M21" s="256" t="str">
        <f>IF(August!M138&gt;0,August!M138,"")</f>
        <v/>
      </c>
      <c r="N21" s="256" t="str">
        <f>IF(August!N138&gt;0,August!N138,"")</f>
        <v/>
      </c>
      <c r="O21" s="256" t="str">
        <f>IF(August!P138="K","",IF(August!O138&gt;0,August!O138,""))</f>
        <v/>
      </c>
      <c r="P21" s="245"/>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c r="A22" s="96" t="s">
        <v>24</v>
      </c>
      <c r="B22" s="97">
        <f t="shared" si="0"/>
        <v>41501</v>
      </c>
      <c r="C22" s="256" t="str">
        <f>IF(August!C148&gt;0,August!C148,"")</f>
        <v/>
      </c>
      <c r="D22" s="256" t="str">
        <f>IF(August!D148&gt;0,August!D148,"")</f>
        <v/>
      </c>
      <c r="E22" s="256" t="str">
        <f>IF(August!E148&gt;0,August!E148,"")</f>
        <v/>
      </c>
      <c r="F22" s="256" t="str">
        <f>IF(August!F148&gt;0,August!F148,"")</f>
        <v/>
      </c>
      <c r="G22" s="256" t="str">
        <f>IF(August!G148&gt;0,August!G148,"")</f>
        <v/>
      </c>
      <c r="H22" s="256" t="str">
        <f>IF(August!H148&gt;0,August!H148,"")</f>
        <v/>
      </c>
      <c r="I22" s="256" t="str">
        <f>IF(August!I148&gt;0,August!I148,"")</f>
        <v/>
      </c>
      <c r="J22" s="256" t="str">
        <f>IF(August!J148&gt;0,August!J148,"")</f>
        <v/>
      </c>
      <c r="K22" s="256" t="str">
        <f>IF(August!K148&gt;0,August!K148,"")</f>
        <v/>
      </c>
      <c r="L22" s="256" t="str">
        <f>IF(August!L148&gt;0,August!L148,"")</f>
        <v/>
      </c>
      <c r="M22" s="256" t="str">
        <f>IF(August!M148&gt;0,August!M148,"")</f>
        <v/>
      </c>
      <c r="N22" s="256" t="str">
        <f>IF(August!N148&gt;0,August!N148,"")</f>
        <v/>
      </c>
      <c r="O22" s="256" t="str">
        <f>IF(August!P148="K","",IF(August!O148&gt;0,August!O148,""))</f>
        <v/>
      </c>
      <c r="P22" s="211"/>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c r="A23" s="96" t="s">
        <v>27</v>
      </c>
      <c r="B23" s="97">
        <f t="shared" si="0"/>
        <v>41502</v>
      </c>
      <c r="C23" s="256" t="str">
        <f>IF(August!C158&gt;0,August!C158,"")</f>
        <v/>
      </c>
      <c r="D23" s="256" t="str">
        <f>IF(August!D158&gt;0,August!D158,"")</f>
        <v/>
      </c>
      <c r="E23" s="256" t="str">
        <f>IF(August!E158&gt;0,August!E158,"")</f>
        <v/>
      </c>
      <c r="F23" s="256" t="str">
        <f>IF(August!F158&gt;0,August!F158,"")</f>
        <v/>
      </c>
      <c r="G23" s="256" t="str">
        <f>IF(August!G158&gt;0,August!G158,"")</f>
        <v/>
      </c>
      <c r="H23" s="256" t="str">
        <f>IF(August!H158&gt;0,August!H158,"")</f>
        <v/>
      </c>
      <c r="I23" s="256" t="str">
        <f>IF(August!I158&gt;0,August!I158,"")</f>
        <v/>
      </c>
      <c r="J23" s="256" t="str">
        <f>IF(August!J158&gt;0,August!J158,"")</f>
        <v/>
      </c>
      <c r="K23" s="256" t="str">
        <f>IF(August!K158&gt;0,August!K158,"")</f>
        <v/>
      </c>
      <c r="L23" s="256" t="str">
        <f>IF(August!L158&gt;0,August!L158,"")</f>
        <v/>
      </c>
      <c r="M23" s="256" t="str">
        <f>IF(August!M158&gt;0,August!M158,"")</f>
        <v/>
      </c>
      <c r="N23" s="256" t="str">
        <f>IF(August!N158&gt;0,August!N158,"")</f>
        <v/>
      </c>
      <c r="O23" s="256" t="str">
        <f>IF(August!P158="K","",IF(August!O158&gt;0,August!O158,""))</f>
        <v/>
      </c>
      <c r="P23" s="211"/>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c r="A24" s="96" t="s">
        <v>29</v>
      </c>
      <c r="B24" s="97">
        <f t="shared" si="0"/>
        <v>41503</v>
      </c>
      <c r="C24" s="256" t="str">
        <f>IF(August!C168&gt;0,August!C168,"")</f>
        <v/>
      </c>
      <c r="D24" s="256" t="str">
        <f>IF(August!D168&gt;0,August!D168,"")</f>
        <v/>
      </c>
      <c r="E24" s="256" t="str">
        <f>IF(August!E168&gt;0,August!E168,"")</f>
        <v/>
      </c>
      <c r="F24" s="256" t="str">
        <f>IF(August!F168&gt;0,August!F168,"")</f>
        <v/>
      </c>
      <c r="G24" s="256" t="str">
        <f>IF(August!G168&gt;0,August!G168,"")</f>
        <v/>
      </c>
      <c r="H24" s="256" t="str">
        <f>IF(August!H168&gt;0,August!H168,"")</f>
        <v/>
      </c>
      <c r="I24" s="256" t="str">
        <f>IF(August!I168&gt;0,August!I168,"")</f>
        <v/>
      </c>
      <c r="J24" s="256" t="str">
        <f>IF(August!J168&gt;0,August!J168,"")</f>
        <v/>
      </c>
      <c r="K24" s="256" t="str">
        <f>IF(August!K168&gt;0,August!K168,"")</f>
        <v/>
      </c>
      <c r="L24" s="256" t="str">
        <f>IF(August!L168&gt;0,August!L168,"")</f>
        <v/>
      </c>
      <c r="M24" s="256" t="str">
        <f>IF(August!M168&gt;0,August!M168,"")</f>
        <v/>
      </c>
      <c r="N24" s="256" t="str">
        <f>IF(August!N168&gt;0,August!N168,"")</f>
        <v/>
      </c>
      <c r="O24" s="256" t="str">
        <f>IF(August!P168="K","",IF(August!O168&gt;0,August!O168,""))</f>
        <v/>
      </c>
      <c r="P24" s="211"/>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5.75" thickBot="1">
      <c r="A25" s="96" t="s">
        <v>30</v>
      </c>
      <c r="B25" s="97">
        <f t="shared" si="0"/>
        <v>41504</v>
      </c>
      <c r="C25" s="256" t="str">
        <f>IF(August!C178&gt;0,August!C178,"")</f>
        <v/>
      </c>
      <c r="D25" s="256" t="str">
        <f>IF(August!D178&gt;0,August!D178,"")</f>
        <v/>
      </c>
      <c r="E25" s="256" t="str">
        <f>IF(August!E178&gt;0,August!E178,"")</f>
        <v/>
      </c>
      <c r="F25" s="256" t="str">
        <f>IF(August!F178&gt;0,August!F178,"")</f>
        <v/>
      </c>
      <c r="G25" s="256" t="str">
        <f>IF(August!G178&gt;0,August!G178,"")</f>
        <v/>
      </c>
      <c r="H25" s="256" t="str">
        <f>IF(August!H178&gt;0,August!H178,"")</f>
        <v/>
      </c>
      <c r="I25" s="256" t="str">
        <f>IF(August!I178&gt;0,August!I178,"")</f>
        <v/>
      </c>
      <c r="J25" s="256" t="str">
        <f>IF(August!J178&gt;0,August!J178,"")</f>
        <v/>
      </c>
      <c r="K25" s="256" t="str">
        <f>IF(August!K178&gt;0,August!K178,"")</f>
        <v/>
      </c>
      <c r="L25" s="256" t="str">
        <f>IF(August!L178&gt;0,August!L178,"")</f>
        <v/>
      </c>
      <c r="M25" s="256" t="str">
        <f>IF(August!M178&gt;0,August!M178,"")</f>
        <v/>
      </c>
      <c r="N25" s="256" t="str">
        <f>IF(August!N178&gt;0,August!N178,"")</f>
        <v/>
      </c>
      <c r="O25" s="256" t="str">
        <f>IF(August!P178="K","",IF(August!O178&gt;0,August!O178,""))</f>
        <v/>
      </c>
      <c r="P25" s="211"/>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c r="A26" s="96" t="s">
        <v>31</v>
      </c>
      <c r="B26" s="97">
        <f t="shared" si="0"/>
        <v>41505</v>
      </c>
      <c r="C26" s="256" t="str">
        <f>IF(August!C188&gt;0,August!C188,"")</f>
        <v/>
      </c>
      <c r="D26" s="256" t="str">
        <f>IF(August!D188&gt;0,August!D188,"")</f>
        <v/>
      </c>
      <c r="E26" s="256" t="str">
        <f>IF(August!E188&gt;0,August!E188,"")</f>
        <v/>
      </c>
      <c r="F26" s="256" t="str">
        <f>IF(August!F188&gt;0,August!F188,"")</f>
        <v/>
      </c>
      <c r="G26" s="256" t="str">
        <f>IF(August!G188&gt;0,August!G188,"")</f>
        <v/>
      </c>
      <c r="H26" s="256" t="str">
        <f>IF(August!H188&gt;0,August!H188,"")</f>
        <v/>
      </c>
      <c r="I26" s="256" t="str">
        <f>IF(August!I188&gt;0,August!I188,"")</f>
        <v/>
      </c>
      <c r="J26" s="256" t="str">
        <f>IF(August!J188&gt;0,August!J188,"")</f>
        <v/>
      </c>
      <c r="K26" s="256" t="str">
        <f>IF(August!K188&gt;0,August!K188,"")</f>
        <v/>
      </c>
      <c r="L26" s="256" t="str">
        <f>IF(August!L188&gt;0,August!L188,"")</f>
        <v/>
      </c>
      <c r="M26" s="256" t="str">
        <f>IF(August!M188&gt;0,August!M188,"")</f>
        <v/>
      </c>
      <c r="N26" s="256" t="str">
        <f>IF(August!N188&gt;0,August!N188,"")</f>
        <v/>
      </c>
      <c r="O26" s="256" t="str">
        <f>IF(August!P188="K","",IF(August!O188&gt;0,August!O188,""))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41506</v>
      </c>
      <c r="C27" s="256" t="str">
        <f>IF(August!C198&gt;0,August!C198,"")</f>
        <v/>
      </c>
      <c r="D27" s="256" t="str">
        <f>IF(August!D198&gt;0,August!D198,"")</f>
        <v/>
      </c>
      <c r="E27" s="256" t="str">
        <f>IF(August!E198&gt;0,August!E198,"")</f>
        <v/>
      </c>
      <c r="F27" s="256" t="str">
        <f>IF(August!F198&gt;0,August!F198,"")</f>
        <v/>
      </c>
      <c r="G27" s="256" t="str">
        <f>IF(August!G198&gt;0,August!G198,"")</f>
        <v/>
      </c>
      <c r="H27" s="256" t="str">
        <f>IF(August!H198&gt;0,August!H198,"")</f>
        <v/>
      </c>
      <c r="I27" s="256" t="str">
        <f>IF(August!I198&gt;0,August!I198,"")</f>
        <v/>
      </c>
      <c r="J27" s="256" t="str">
        <f>IF(August!J198&gt;0,August!J198,"")</f>
        <v/>
      </c>
      <c r="K27" s="256" t="str">
        <f>IF(August!K198&gt;0,August!K198,"")</f>
        <v/>
      </c>
      <c r="L27" s="256" t="str">
        <f>IF(August!L198&gt;0,August!L198,"")</f>
        <v/>
      </c>
      <c r="M27" s="256" t="str">
        <f>IF(August!M198&gt;0,August!M198,"")</f>
        <v/>
      </c>
      <c r="N27" s="256" t="str">
        <f>IF(August!N198&gt;0,August!N198,"")</f>
        <v/>
      </c>
      <c r="O27" s="256" t="str">
        <f>IF(August!P198="K","",IF(August!O198&gt;0,August!O198,""))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41507</v>
      </c>
      <c r="C28" s="256" t="str">
        <f>IF(August!C208&gt;0,August!C208,"")</f>
        <v/>
      </c>
      <c r="D28" s="256" t="str">
        <f>IF(August!D208&gt;0,August!D208,"")</f>
        <v/>
      </c>
      <c r="E28" s="256" t="str">
        <f>IF(August!E208&gt;0,August!E208,"")</f>
        <v/>
      </c>
      <c r="F28" s="256" t="str">
        <f>IF(August!F208&gt;0,August!F208,"")</f>
        <v/>
      </c>
      <c r="G28" s="256" t="str">
        <f>IF(August!G208&gt;0,August!G208,"")</f>
        <v/>
      </c>
      <c r="H28" s="256" t="str">
        <f>IF(August!H208&gt;0,August!H208,"")</f>
        <v/>
      </c>
      <c r="I28" s="256" t="str">
        <f>IF(August!I208&gt;0,August!I208,"")</f>
        <v/>
      </c>
      <c r="J28" s="256" t="str">
        <f>IF(August!J208&gt;0,August!J208,"")</f>
        <v/>
      </c>
      <c r="K28" s="256" t="str">
        <f>IF(August!K208&gt;0,August!K208,"")</f>
        <v/>
      </c>
      <c r="L28" s="256" t="str">
        <f>IF(August!L208&gt;0,August!L208,"")</f>
        <v/>
      </c>
      <c r="M28" s="256" t="str">
        <f>IF(August!M208&gt;0,August!M208,"")</f>
        <v/>
      </c>
      <c r="N28" s="256" t="str">
        <f>IF(August!N208&gt;0,August!N208,"")</f>
        <v/>
      </c>
      <c r="O28" s="256" t="str">
        <f>IF(August!P208="K","",IF(August!O208&gt;0,August!O208,""))</f>
        <v/>
      </c>
      <c r="P28" s="245"/>
      <c r="AE28" s="245"/>
      <c r="AF28" s="211"/>
    </row>
    <row r="29" spans="1:32" s="203" customFormat="1">
      <c r="A29" s="96" t="s">
        <v>24</v>
      </c>
      <c r="B29" s="97">
        <f t="shared" si="0"/>
        <v>41508</v>
      </c>
      <c r="C29" s="256" t="str">
        <f>IF(August!C218&gt;0,August!C218,"")</f>
        <v/>
      </c>
      <c r="D29" s="256" t="str">
        <f>IF(August!D218&gt;0,August!D218,"")</f>
        <v/>
      </c>
      <c r="E29" s="256" t="str">
        <f>IF(August!E218&gt;0,August!E218,"")</f>
        <v/>
      </c>
      <c r="F29" s="256" t="str">
        <f>IF(August!F218&gt;0,August!F218,"")</f>
        <v/>
      </c>
      <c r="G29" s="256" t="str">
        <f>IF(August!G218&gt;0,August!G218,"")</f>
        <v/>
      </c>
      <c r="H29" s="256" t="str">
        <f>IF(August!H218&gt;0,August!H218,"")</f>
        <v/>
      </c>
      <c r="I29" s="256" t="str">
        <f>IF(August!I218&gt;0,August!I218,"")</f>
        <v/>
      </c>
      <c r="J29" s="256" t="str">
        <f>IF(August!J218&gt;0,August!J218,"")</f>
        <v/>
      </c>
      <c r="K29" s="256" t="str">
        <f>IF(August!K218&gt;0,August!K218,"")</f>
        <v/>
      </c>
      <c r="L29" s="256" t="str">
        <f>IF(August!L218&gt;0,August!L218,"")</f>
        <v/>
      </c>
      <c r="M29" s="256" t="str">
        <f>IF(August!M218&gt;0,August!M218,"")</f>
        <v/>
      </c>
      <c r="N29" s="256" t="str">
        <f>IF(August!N218&gt;0,August!N218,"")</f>
        <v/>
      </c>
      <c r="O29" s="256" t="str">
        <f>IF(August!P218="K","",IF(August!O218&gt;0,August!O218,""))</f>
        <v/>
      </c>
      <c r="P29" s="245"/>
      <c r="AE29" s="245"/>
      <c r="AF29" s="211"/>
    </row>
    <row r="30" spans="1:32" s="203" customFormat="1">
      <c r="A30" s="96" t="s">
        <v>27</v>
      </c>
      <c r="B30" s="97">
        <f t="shared" si="0"/>
        <v>41509</v>
      </c>
      <c r="C30" s="256" t="str">
        <f>IF(August!C228&gt;0,August!C228,"")</f>
        <v/>
      </c>
      <c r="D30" s="256" t="str">
        <f>IF(August!D228&gt;0,August!D228,"")</f>
        <v/>
      </c>
      <c r="E30" s="256" t="str">
        <f>IF(August!E228&gt;0,August!E228,"")</f>
        <v/>
      </c>
      <c r="F30" s="256" t="str">
        <f>IF(August!F228&gt;0,August!F228,"")</f>
        <v/>
      </c>
      <c r="G30" s="256" t="str">
        <f>IF(August!G228&gt;0,August!G228,"")</f>
        <v/>
      </c>
      <c r="H30" s="256" t="str">
        <f>IF(August!H228&gt;0,August!H228,"")</f>
        <v/>
      </c>
      <c r="I30" s="256" t="str">
        <f>IF(August!I228&gt;0,August!I228,"")</f>
        <v/>
      </c>
      <c r="J30" s="256" t="str">
        <f>IF(August!J228&gt;0,August!J228,"")</f>
        <v/>
      </c>
      <c r="K30" s="256" t="str">
        <f>IF(August!K228&gt;0,August!K228,"")</f>
        <v/>
      </c>
      <c r="L30" s="256" t="str">
        <f>IF(August!L228&gt;0,August!L228,"")</f>
        <v/>
      </c>
      <c r="M30" s="256" t="str">
        <f>IF(August!M228&gt;0,August!M228,"")</f>
        <v/>
      </c>
      <c r="N30" s="256" t="str">
        <f>IF(August!N228&gt;0,August!N228,"")</f>
        <v/>
      </c>
      <c r="O30" s="256" t="str">
        <f>IF(August!P228="K","",IF(August!O228&gt;0,August!O228,""))</f>
        <v/>
      </c>
      <c r="P30" s="245"/>
      <c r="AE30" s="245"/>
      <c r="AF30" s="211"/>
    </row>
    <row r="31" spans="1:32" s="203" customFormat="1">
      <c r="A31" s="96" t="s">
        <v>29</v>
      </c>
      <c r="B31" s="97">
        <f t="shared" si="0"/>
        <v>41510</v>
      </c>
      <c r="C31" s="256" t="str">
        <f>IF(August!C238&gt;0,August!C238,"")</f>
        <v/>
      </c>
      <c r="D31" s="256" t="str">
        <f>IF(August!D238&gt;0,August!D238,"")</f>
        <v/>
      </c>
      <c r="E31" s="256" t="str">
        <f>IF(August!E238&gt;0,August!E238,"")</f>
        <v/>
      </c>
      <c r="F31" s="256" t="str">
        <f>IF(August!F238&gt;0,August!F238,"")</f>
        <v/>
      </c>
      <c r="G31" s="256" t="str">
        <f>IF(August!G238&gt;0,August!G238,"")</f>
        <v/>
      </c>
      <c r="H31" s="256" t="str">
        <f>IF(August!H238&gt;0,August!H238,"")</f>
        <v/>
      </c>
      <c r="I31" s="256" t="str">
        <f>IF(August!I238&gt;0,August!I238,"")</f>
        <v/>
      </c>
      <c r="J31" s="256" t="str">
        <f>IF(August!J238&gt;0,August!J238,"")</f>
        <v/>
      </c>
      <c r="K31" s="256" t="str">
        <f>IF(August!K238&gt;0,August!K238,"")</f>
        <v/>
      </c>
      <c r="L31" s="256" t="str">
        <f>IF(August!L238&gt;0,August!L238,"")</f>
        <v/>
      </c>
      <c r="M31" s="256" t="str">
        <f>IF(August!M238&gt;0,August!M238,"")</f>
        <v/>
      </c>
      <c r="N31" s="256" t="str">
        <f>IF(August!N238&gt;0,August!N238,"")</f>
        <v/>
      </c>
      <c r="O31" s="256" t="str">
        <f>IF(August!P238="K","",IF(August!O238&gt;0,August!O238,""))</f>
        <v/>
      </c>
      <c r="P31" s="245"/>
      <c r="AE31" s="245"/>
      <c r="AF31" s="211"/>
    </row>
    <row r="32" spans="1:32" s="203" customFormat="1">
      <c r="A32" s="96" t="s">
        <v>30</v>
      </c>
      <c r="B32" s="97">
        <f t="shared" si="0"/>
        <v>41511</v>
      </c>
      <c r="C32" s="256" t="str">
        <f>IF(August!C248&gt;0,August!C248,"")</f>
        <v/>
      </c>
      <c r="D32" s="256" t="str">
        <f>IF(August!D248&gt;0,August!D248,"")</f>
        <v/>
      </c>
      <c r="E32" s="256" t="str">
        <f>IF(August!E248&gt;0,August!E248,"")</f>
        <v/>
      </c>
      <c r="F32" s="256" t="str">
        <f>IF(August!F248&gt;0,August!F248,"")</f>
        <v/>
      </c>
      <c r="G32" s="256" t="str">
        <f>IF(August!G248&gt;0,August!G248,"")</f>
        <v/>
      </c>
      <c r="H32" s="256" t="str">
        <f>IF(August!H248&gt;0,August!H248,"")</f>
        <v/>
      </c>
      <c r="I32" s="256" t="str">
        <f>IF(August!I248&gt;0,August!I248,"")</f>
        <v/>
      </c>
      <c r="J32" s="256" t="str">
        <f>IF(August!J248&gt;0,August!J248,"")</f>
        <v/>
      </c>
      <c r="K32" s="256" t="str">
        <f>IF(August!K248&gt;0,August!K248,"")</f>
        <v/>
      </c>
      <c r="L32" s="256" t="str">
        <f>IF(August!L248&gt;0,August!L248,"")</f>
        <v/>
      </c>
      <c r="M32" s="256" t="str">
        <f>IF(August!M248&gt;0,August!M248,"")</f>
        <v/>
      </c>
      <c r="N32" s="256" t="str">
        <f>IF(August!N248&gt;0,August!N248,"")</f>
        <v/>
      </c>
      <c r="O32" s="256" t="str">
        <f>IF(August!P248="K","",IF(August!O248&gt;0,August!O248,""))</f>
        <v/>
      </c>
      <c r="P32" s="245"/>
      <c r="AE32" s="245"/>
      <c r="AF32" s="211"/>
    </row>
    <row r="33" spans="1:31" s="203" customFormat="1">
      <c r="A33" s="96" t="s">
        <v>31</v>
      </c>
      <c r="B33" s="97">
        <f t="shared" si="0"/>
        <v>41512</v>
      </c>
      <c r="C33" s="256" t="str">
        <f>IF(August!C258&gt;0,August!C258,"")</f>
        <v/>
      </c>
      <c r="D33" s="256" t="str">
        <f>IF(August!D258&gt;0,August!D258,"")</f>
        <v/>
      </c>
      <c r="E33" s="256" t="str">
        <f>IF(August!E258&gt;0,August!E258,"")</f>
        <v/>
      </c>
      <c r="F33" s="256" t="str">
        <f>IF(August!F258&gt;0,August!F258,"")</f>
        <v/>
      </c>
      <c r="G33" s="256" t="str">
        <f>IF(August!G258&gt;0,August!G258,"")</f>
        <v/>
      </c>
      <c r="H33" s="256" t="str">
        <f>IF(August!H258&gt;0,August!H258,"")</f>
        <v/>
      </c>
      <c r="I33" s="256" t="str">
        <f>IF(August!I258&gt;0,August!I258,"")</f>
        <v/>
      </c>
      <c r="J33" s="256" t="str">
        <f>IF(August!J258&gt;0,August!J258,"")</f>
        <v/>
      </c>
      <c r="K33" s="256" t="str">
        <f>IF(August!K258&gt;0,August!K258,"")</f>
        <v/>
      </c>
      <c r="L33" s="256" t="str">
        <f>IF(August!L258&gt;0,August!L258,"")</f>
        <v/>
      </c>
      <c r="M33" s="256" t="str">
        <f>IF(August!M258&gt;0,August!M258,"")</f>
        <v/>
      </c>
      <c r="N33" s="256" t="str">
        <f>IF(August!N258&gt;0,August!N258,"")</f>
        <v/>
      </c>
      <c r="O33" s="256" t="str">
        <f>IF(August!P258="K","",IF(August!O258&gt;0,August!O258,""))</f>
        <v/>
      </c>
      <c r="P33" s="245"/>
      <c r="AE33" s="202"/>
    </row>
    <row r="34" spans="1:31" s="203" customFormat="1">
      <c r="A34" s="96" t="s">
        <v>32</v>
      </c>
      <c r="B34" s="97">
        <f t="shared" si="0"/>
        <v>41513</v>
      </c>
      <c r="C34" s="256" t="str">
        <f>IF(August!C268&gt;0,August!C268,"")</f>
        <v/>
      </c>
      <c r="D34" s="256" t="str">
        <f>IF(August!D268&gt;0,August!D268,"")</f>
        <v/>
      </c>
      <c r="E34" s="256" t="str">
        <f>IF(August!E268&gt;0,August!E268,"")</f>
        <v/>
      </c>
      <c r="F34" s="256" t="str">
        <f>IF(August!F268&gt;0,August!F268,"")</f>
        <v/>
      </c>
      <c r="G34" s="256" t="str">
        <f>IF(August!G268&gt;0,August!G268,"")</f>
        <v/>
      </c>
      <c r="H34" s="256" t="str">
        <f>IF(August!H268&gt;0,August!H268,"")</f>
        <v/>
      </c>
      <c r="I34" s="256" t="str">
        <f>IF(August!I268&gt;0,August!I268,"")</f>
        <v/>
      </c>
      <c r="J34" s="256" t="str">
        <f>IF(August!J268&gt;0,August!J268,"")</f>
        <v/>
      </c>
      <c r="K34" s="256" t="str">
        <f>IF(August!K268&gt;0,August!K268,"")</f>
        <v/>
      </c>
      <c r="L34" s="256" t="str">
        <f>IF(August!L268&gt;0,August!L268,"")</f>
        <v/>
      </c>
      <c r="M34" s="256" t="str">
        <f>IF(August!M268&gt;0,August!M268,"")</f>
        <v/>
      </c>
      <c r="N34" s="256" t="str">
        <f>IF(August!N268&gt;0,August!N268,"")</f>
        <v/>
      </c>
      <c r="O34" s="256" t="str">
        <f>IF(August!P268="K","",IF(August!O268&gt;0,August!O268,""))</f>
        <v/>
      </c>
      <c r="P34" s="245"/>
      <c r="AE34" s="202"/>
    </row>
    <row r="35" spans="1:31" s="203" customFormat="1">
      <c r="A35" s="170" t="s">
        <v>33</v>
      </c>
      <c r="B35" s="171">
        <f t="shared" si="0"/>
        <v>41514</v>
      </c>
      <c r="C35" s="256" t="str">
        <f>IF(August!C278&gt;0,August!C278,"")</f>
        <v/>
      </c>
      <c r="D35" s="256" t="str">
        <f>IF(August!D278&gt;0,August!D278,"")</f>
        <v/>
      </c>
      <c r="E35" s="256" t="str">
        <f>IF(August!E278&gt;0,August!E278,"")</f>
        <v/>
      </c>
      <c r="F35" s="256" t="str">
        <f>IF(August!F278&gt;0,August!F278,"")</f>
        <v/>
      </c>
      <c r="G35" s="256" t="str">
        <f>IF(August!G278&gt;0,August!G278,"")</f>
        <v/>
      </c>
      <c r="H35" s="256" t="str">
        <f>IF(August!H278&gt;0,August!H278,"")</f>
        <v/>
      </c>
      <c r="I35" s="256" t="str">
        <f>IF(August!I278&gt;0,August!I278,"")</f>
        <v/>
      </c>
      <c r="J35" s="256" t="str">
        <f>IF(August!J278&gt;0,August!J278,"")</f>
        <v/>
      </c>
      <c r="K35" s="256" t="str">
        <f>IF(August!K278&gt;0,August!K278,"")</f>
        <v/>
      </c>
      <c r="L35" s="256" t="str">
        <f>IF(August!L278&gt;0,August!L278,"")</f>
        <v/>
      </c>
      <c r="M35" s="256" t="str">
        <f>IF(August!M278&gt;0,August!M278,"")</f>
        <v/>
      </c>
      <c r="N35" s="256" t="str">
        <f>IF(August!N278&gt;0,August!N278,"")</f>
        <v/>
      </c>
      <c r="O35" s="256" t="str">
        <f>IF(August!P278="K","",IF(August!O278&gt;0,August!O278,""))</f>
        <v/>
      </c>
      <c r="P35" s="245"/>
      <c r="AE35" s="202"/>
    </row>
    <row r="36" spans="1:31" s="203" customFormat="1">
      <c r="A36" s="113" t="s">
        <v>24</v>
      </c>
      <c r="B36" s="97">
        <f t="shared" si="0"/>
        <v>41515</v>
      </c>
      <c r="C36" s="256" t="str">
        <f>IF(August!C288&gt;0,August!C288,"")</f>
        <v/>
      </c>
      <c r="D36" s="256" t="str">
        <f>IF(August!D288&gt;0,August!D288,"")</f>
        <v/>
      </c>
      <c r="E36" s="256" t="str">
        <f>IF(August!E288&gt;0,August!E288,"")</f>
        <v/>
      </c>
      <c r="F36" s="256" t="str">
        <f>IF(August!F288&gt;0,August!F288,"")</f>
        <v/>
      </c>
      <c r="G36" s="256" t="str">
        <f>IF(August!G288&gt;0,August!G288,"")</f>
        <v/>
      </c>
      <c r="H36" s="256" t="str">
        <f>IF(August!H288&gt;0,August!H288,"")</f>
        <v/>
      </c>
      <c r="I36" s="256" t="str">
        <f>IF(August!I288&gt;0,August!I288,"")</f>
        <v/>
      </c>
      <c r="J36" s="256" t="str">
        <f>IF(August!J288&gt;0,August!J288,"")</f>
        <v/>
      </c>
      <c r="K36" s="256" t="str">
        <f>IF(August!K288&gt;0,August!K288,"")</f>
        <v/>
      </c>
      <c r="L36" s="256" t="str">
        <f>IF(August!L288&gt;0,August!L288,"")</f>
        <v/>
      </c>
      <c r="M36" s="256" t="str">
        <f>IF(August!M288&gt;0,August!M288,"")</f>
        <v/>
      </c>
      <c r="N36" s="256" t="str">
        <f>IF(August!N288&gt;0,August!N288,"")</f>
        <v/>
      </c>
      <c r="O36" s="256" t="str">
        <f>IF(August!P288="K","",IF(August!O288&gt;0,August!O288,""))</f>
        <v/>
      </c>
      <c r="P36" s="245"/>
      <c r="AE36" s="202"/>
    </row>
    <row r="37" spans="1:31" s="203" customFormat="1">
      <c r="A37" s="170" t="s">
        <v>27</v>
      </c>
      <c r="B37" s="171">
        <f t="shared" si="0"/>
        <v>41516</v>
      </c>
      <c r="C37" s="256" t="str">
        <f>IF(August!C298&gt;0,August!C298,"")</f>
        <v/>
      </c>
      <c r="D37" s="256" t="str">
        <f>IF(August!D298&gt;0,August!D298,"")</f>
        <v/>
      </c>
      <c r="E37" s="256" t="str">
        <f>IF(August!E298&gt;0,August!E298,"")</f>
        <v/>
      </c>
      <c r="F37" s="256" t="str">
        <f>IF(August!F298&gt;0,August!F298,"")</f>
        <v/>
      </c>
      <c r="G37" s="256" t="str">
        <f>IF(August!G298&gt;0,August!G298,"")</f>
        <v/>
      </c>
      <c r="H37" s="256" t="str">
        <f>IF(August!H298&gt;0,August!H298,"")</f>
        <v/>
      </c>
      <c r="I37" s="256" t="str">
        <f>IF(August!I298&gt;0,August!I298,"")</f>
        <v/>
      </c>
      <c r="J37" s="256" t="str">
        <f>IF(August!J298&gt;0,August!J298,"")</f>
        <v/>
      </c>
      <c r="K37" s="256" t="str">
        <f>IF(August!K298&gt;0,August!K298,"")</f>
        <v/>
      </c>
      <c r="L37" s="256" t="str">
        <f>IF(August!L298&gt;0,August!L298,"")</f>
        <v/>
      </c>
      <c r="M37" s="256" t="str">
        <f>IF(August!M298&gt;0,August!M298,"")</f>
        <v/>
      </c>
      <c r="N37" s="256" t="str">
        <f>IF(August!N298&gt;0,August!N298,"")</f>
        <v/>
      </c>
      <c r="O37" s="256" t="str">
        <f>IF(August!P298="K","",IF(August!O298&gt;0,August!O298,""))</f>
        <v/>
      </c>
      <c r="P37" s="245"/>
      <c r="AE37" s="202"/>
    </row>
    <row r="38" spans="1:31" s="203" customFormat="1">
      <c r="A38" s="141" t="s">
        <v>29</v>
      </c>
      <c r="B38" s="142">
        <f t="shared" si="0"/>
        <v>41517</v>
      </c>
      <c r="C38" s="256" t="str">
        <f>IF(August!C308&gt;0,August!C308,"")</f>
        <v/>
      </c>
      <c r="D38" s="256" t="str">
        <f>IF(August!D308&gt;0,August!D308,"")</f>
        <v/>
      </c>
      <c r="E38" s="256" t="str">
        <f>IF(August!E308&gt;0,August!E308,"")</f>
        <v/>
      </c>
      <c r="F38" s="256" t="str">
        <f>IF(August!F308&gt;0,August!F308,"")</f>
        <v/>
      </c>
      <c r="G38" s="256" t="str">
        <f>IF(August!G308&gt;0,August!G308,"")</f>
        <v/>
      </c>
      <c r="H38" s="256" t="str">
        <f>IF(August!H308&gt;0,August!H308,"")</f>
        <v/>
      </c>
      <c r="I38" s="256" t="str">
        <f>IF(August!I308&gt;0,August!I308,"")</f>
        <v/>
      </c>
      <c r="J38" s="256" t="str">
        <f>IF(August!J308&gt;0,August!J308,"")</f>
        <v/>
      </c>
      <c r="K38" s="256" t="str">
        <f>IF(August!K308&gt;0,August!K308,"")</f>
        <v/>
      </c>
      <c r="L38" s="256" t="str">
        <f>IF(August!L308&gt;0,August!L308,"")</f>
        <v/>
      </c>
      <c r="M38" s="256" t="str">
        <f>IF(August!M308&gt;0,August!M308,"")</f>
        <v/>
      </c>
      <c r="N38" s="256" t="str">
        <f>IF(August!N308&gt;0,August!N308,"")</f>
        <v/>
      </c>
      <c r="O38" s="256" t="str">
        <f>IF(August!P308="K","",IF(August!O308&gt;0,August!O308,""))</f>
        <v/>
      </c>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s="203" customFormat="1">
      <c r="A46" s="437"/>
      <c r="B46" s="376"/>
      <c r="C46" s="254"/>
      <c r="D46" s="254"/>
      <c r="E46" s="254"/>
      <c r="F46" s="254"/>
      <c r="G46" s="254"/>
      <c r="H46" s="254"/>
      <c r="I46" s="254"/>
      <c r="J46" s="254"/>
      <c r="K46" s="254"/>
      <c r="L46" s="254"/>
      <c r="M46" s="254"/>
      <c r="N46" s="254"/>
      <c r="O46" s="202"/>
    </row>
    <row r="47" spans="1:31" s="203" customFormat="1" ht="31.5" customHeight="1">
      <c r="A47" s="437"/>
      <c r="B47" s="376"/>
      <c r="C47" s="254"/>
      <c r="D47" s="254"/>
      <c r="E47" s="254"/>
      <c r="F47" s="254"/>
      <c r="G47" s="254"/>
      <c r="H47" s="254"/>
      <c r="I47" s="254"/>
      <c r="J47" s="254"/>
      <c r="K47" s="254"/>
      <c r="L47" s="254"/>
      <c r="M47" s="254"/>
      <c r="N47" s="254"/>
      <c r="O47" s="202"/>
    </row>
    <row r="48" spans="1:31" s="203" customFormat="1">
      <c r="A48" s="437"/>
      <c r="B48" s="376"/>
      <c r="C48" s="254"/>
      <c r="D48" s="254"/>
      <c r="E48" s="254"/>
      <c r="F48" s="254"/>
      <c r="G48" s="254"/>
      <c r="H48" s="254"/>
      <c r="I48" s="254"/>
      <c r="J48" s="254"/>
      <c r="K48" s="254"/>
      <c r="L48" s="254"/>
      <c r="M48" s="254"/>
      <c r="N48" s="254"/>
      <c r="O48" s="202"/>
    </row>
    <row r="49" spans="1:23" s="203" customFormat="1">
      <c r="A49" s="437"/>
      <c r="B49" s="376"/>
      <c r="C49" s="254"/>
      <c r="D49" s="254"/>
      <c r="E49" s="254"/>
      <c r="F49" s="254"/>
      <c r="G49" s="254"/>
      <c r="H49" s="254"/>
      <c r="I49" s="254"/>
      <c r="J49" s="254"/>
      <c r="K49" s="254"/>
      <c r="L49" s="254"/>
      <c r="M49" s="254"/>
      <c r="N49" s="254"/>
      <c r="O49" s="202"/>
      <c r="Q49" s="250"/>
      <c r="R49" s="508"/>
      <c r="S49" s="508"/>
      <c r="T49" s="508"/>
      <c r="U49" s="508"/>
      <c r="V49" s="251"/>
      <c r="W49" s="251"/>
    </row>
    <row r="50" spans="1:23" s="203" customFormat="1">
      <c r="A50" s="437"/>
      <c r="B50" s="376"/>
      <c r="C50" s="254"/>
      <c r="D50" s="254"/>
      <c r="E50" s="254"/>
      <c r="F50" s="254"/>
      <c r="G50" s="254"/>
      <c r="H50" s="254"/>
      <c r="I50" s="254"/>
      <c r="J50" s="254"/>
      <c r="K50" s="254"/>
      <c r="L50" s="254"/>
      <c r="M50" s="254"/>
      <c r="N50" s="254"/>
      <c r="O50" s="202"/>
      <c r="Q50" s="250"/>
      <c r="R50" s="508"/>
      <c r="S50" s="508"/>
      <c r="T50" s="508"/>
      <c r="U50" s="508"/>
      <c r="V50" s="251"/>
      <c r="W50" s="251"/>
    </row>
    <row r="51" spans="1:23" s="203" customFormat="1">
      <c r="A51" s="437"/>
      <c r="B51" s="376"/>
      <c r="C51" s="254"/>
      <c r="D51" s="254"/>
      <c r="E51" s="254"/>
      <c r="F51" s="254"/>
      <c r="G51" s="254"/>
      <c r="H51" s="254"/>
      <c r="I51" s="254"/>
      <c r="J51" s="254"/>
      <c r="K51" s="254"/>
      <c r="L51" s="254"/>
      <c r="M51" s="254"/>
      <c r="N51" s="254"/>
      <c r="O51" s="202"/>
      <c r="Q51" s="250"/>
      <c r="R51" s="509"/>
      <c r="S51" s="509"/>
      <c r="T51" s="509"/>
      <c r="U51" s="509"/>
      <c r="V51" s="251"/>
      <c r="W51" s="251"/>
    </row>
    <row r="52" spans="1:23" s="203" customFormat="1">
      <c r="A52" s="437"/>
      <c r="B52" s="376"/>
      <c r="C52" s="254"/>
      <c r="D52" s="254"/>
      <c r="E52" s="254"/>
      <c r="F52" s="254"/>
      <c r="G52" s="254"/>
      <c r="H52" s="254"/>
      <c r="I52" s="254"/>
      <c r="J52" s="254"/>
      <c r="K52" s="254"/>
      <c r="L52" s="254"/>
      <c r="M52" s="254"/>
      <c r="N52" s="254"/>
      <c r="O52" s="202"/>
      <c r="Q52" s="250"/>
      <c r="R52" s="509"/>
      <c r="S52" s="509"/>
      <c r="T52" s="509"/>
      <c r="U52" s="509"/>
      <c r="V52" s="251"/>
      <c r="W52" s="251"/>
    </row>
    <row r="53" spans="1:23" s="203" customFormat="1">
      <c r="A53" s="437"/>
      <c r="B53" s="376"/>
      <c r="C53" s="254"/>
      <c r="D53" s="254"/>
      <c r="E53" s="254"/>
      <c r="F53" s="254"/>
      <c r="G53" s="254"/>
      <c r="H53" s="254"/>
      <c r="I53" s="254"/>
      <c r="J53" s="254"/>
      <c r="K53" s="254"/>
      <c r="L53" s="254"/>
      <c r="M53" s="254"/>
      <c r="N53" s="254"/>
      <c r="O53" s="202"/>
      <c r="Q53" s="250"/>
      <c r="R53" s="509"/>
      <c r="S53" s="509"/>
      <c r="T53" s="509"/>
      <c r="U53" s="509"/>
      <c r="V53" s="251"/>
      <c r="W53" s="251"/>
    </row>
    <row r="54" spans="1:23" s="203" customFormat="1">
      <c r="A54" s="437"/>
      <c r="B54" s="376"/>
      <c r="C54" s="254"/>
      <c r="D54" s="254"/>
      <c r="E54" s="254"/>
      <c r="F54" s="254"/>
      <c r="G54" s="254"/>
      <c r="H54" s="254"/>
      <c r="I54" s="254"/>
      <c r="J54" s="254"/>
      <c r="K54" s="254"/>
      <c r="L54" s="254"/>
      <c r="M54" s="254"/>
      <c r="N54" s="254"/>
      <c r="O54" s="202"/>
      <c r="Q54" s="250"/>
      <c r="R54" s="509"/>
      <c r="S54" s="509"/>
      <c r="T54" s="509"/>
      <c r="U54" s="509"/>
      <c r="V54" s="251"/>
      <c r="W54" s="251"/>
    </row>
    <row r="55" spans="1:23" s="203" customFormat="1">
      <c r="A55" s="437"/>
      <c r="B55" s="376"/>
      <c r="C55" s="254"/>
      <c r="D55" s="254"/>
      <c r="E55" s="254"/>
      <c r="F55" s="254"/>
      <c r="G55" s="254"/>
      <c r="H55" s="254"/>
      <c r="I55" s="254"/>
      <c r="J55" s="254"/>
      <c r="K55" s="254"/>
      <c r="L55" s="254"/>
      <c r="M55" s="254"/>
      <c r="N55" s="254"/>
      <c r="O55" s="202"/>
      <c r="Q55" s="250"/>
      <c r="R55" s="509"/>
      <c r="S55" s="509"/>
      <c r="T55" s="509"/>
      <c r="U55" s="509"/>
      <c r="V55" s="251"/>
      <c r="W55" s="251"/>
    </row>
    <row r="56" spans="1:23" s="203" customFormat="1">
      <c r="A56" s="437"/>
      <c r="B56" s="376"/>
      <c r="C56" s="254"/>
      <c r="D56" s="254"/>
      <c r="E56" s="254"/>
      <c r="F56" s="254"/>
      <c r="G56" s="254"/>
      <c r="H56" s="254"/>
      <c r="I56" s="254"/>
      <c r="J56" s="254"/>
      <c r="K56" s="254"/>
      <c r="L56" s="254"/>
      <c r="M56" s="254"/>
      <c r="N56" s="254"/>
      <c r="O56" s="202"/>
      <c r="Q56" s="250"/>
      <c r="R56" s="509"/>
      <c r="S56" s="509"/>
      <c r="T56" s="509"/>
      <c r="U56" s="509"/>
      <c r="V56" s="251"/>
      <c r="W56" s="251"/>
    </row>
    <row r="57" spans="1:23" s="203" customFormat="1">
      <c r="A57" s="437"/>
      <c r="B57" s="376"/>
      <c r="C57" s="254"/>
      <c r="D57" s="254"/>
      <c r="E57" s="254"/>
      <c r="F57" s="254"/>
      <c r="G57" s="254"/>
      <c r="H57" s="254"/>
      <c r="I57" s="254"/>
      <c r="J57" s="254"/>
      <c r="K57" s="254"/>
      <c r="L57" s="254"/>
      <c r="M57" s="254"/>
      <c r="N57" s="254"/>
      <c r="O57" s="202"/>
      <c r="Q57" s="250"/>
      <c r="R57" s="509"/>
      <c r="S57" s="509"/>
      <c r="T57" s="509"/>
      <c r="U57" s="509"/>
      <c r="V57" s="251"/>
      <c r="W57" s="251"/>
    </row>
    <row r="58" spans="1:23" s="203" customFormat="1">
      <c r="A58" s="437"/>
      <c r="B58" s="376"/>
      <c r="C58" s="254"/>
      <c r="D58" s="254"/>
      <c r="E58" s="254"/>
      <c r="F58" s="254"/>
      <c r="G58" s="254"/>
      <c r="H58" s="254"/>
      <c r="I58" s="254"/>
      <c r="J58" s="254"/>
      <c r="K58" s="254"/>
      <c r="L58" s="254"/>
      <c r="M58" s="254"/>
      <c r="N58" s="254"/>
      <c r="O58" s="202"/>
      <c r="Q58" s="250"/>
      <c r="R58" s="509"/>
      <c r="S58" s="509"/>
      <c r="T58" s="509"/>
      <c r="U58" s="509"/>
      <c r="V58" s="251"/>
      <c r="W58" s="251"/>
    </row>
    <row r="59" spans="1:23" s="203" customFormat="1">
      <c r="A59" s="437"/>
      <c r="B59" s="376"/>
      <c r="C59" s="254"/>
      <c r="D59" s="254"/>
      <c r="E59" s="254"/>
      <c r="F59" s="254"/>
      <c r="G59" s="254"/>
      <c r="H59" s="254"/>
      <c r="I59" s="254"/>
      <c r="J59" s="254"/>
      <c r="K59" s="254"/>
      <c r="L59" s="254"/>
      <c r="M59" s="254"/>
      <c r="N59" s="254"/>
      <c r="O59" s="202"/>
      <c r="Q59" s="250"/>
      <c r="R59" s="509"/>
      <c r="S59" s="509"/>
      <c r="T59" s="509"/>
      <c r="U59" s="509"/>
      <c r="V59" s="251"/>
      <c r="W59" s="251"/>
    </row>
    <row r="60" spans="1:23" s="203" customFormat="1">
      <c r="A60" s="437"/>
      <c r="B60" s="376"/>
      <c r="C60" s="254"/>
      <c r="D60" s="254"/>
      <c r="E60" s="254"/>
      <c r="F60" s="254"/>
      <c r="G60" s="254"/>
      <c r="H60" s="254"/>
      <c r="I60" s="254"/>
      <c r="J60" s="254"/>
      <c r="K60" s="254"/>
      <c r="L60" s="254"/>
      <c r="M60" s="254"/>
      <c r="N60" s="254"/>
      <c r="O60" s="202"/>
      <c r="Q60" s="250"/>
      <c r="R60" s="508"/>
      <c r="S60" s="508"/>
      <c r="T60" s="508"/>
      <c r="U60" s="508"/>
      <c r="V60" s="251"/>
      <c r="W60" s="251"/>
    </row>
    <row r="61" spans="1:23" s="203" customFormat="1">
      <c r="A61" s="437"/>
      <c r="B61" s="376"/>
      <c r="C61" s="254"/>
      <c r="D61" s="254"/>
      <c r="E61" s="254"/>
      <c r="F61" s="254"/>
      <c r="G61" s="254"/>
      <c r="H61" s="254"/>
      <c r="I61" s="254"/>
      <c r="J61" s="254"/>
      <c r="K61" s="254"/>
      <c r="L61" s="254"/>
      <c r="M61" s="254"/>
      <c r="N61" s="254"/>
      <c r="O61" s="202"/>
      <c r="Q61" s="250"/>
      <c r="R61" s="509"/>
      <c r="S61" s="509"/>
      <c r="T61" s="509"/>
      <c r="U61" s="509"/>
      <c r="V61" s="251"/>
      <c r="W61" s="251"/>
    </row>
    <row r="62" spans="1:23" s="203" customFormat="1">
      <c r="A62" s="437"/>
      <c r="B62" s="376"/>
      <c r="C62" s="254"/>
      <c r="D62" s="254"/>
      <c r="E62" s="254"/>
      <c r="F62" s="254"/>
      <c r="G62" s="254"/>
      <c r="H62" s="254"/>
      <c r="I62" s="254"/>
      <c r="J62" s="254"/>
      <c r="K62" s="254"/>
      <c r="L62" s="254"/>
      <c r="M62" s="254"/>
      <c r="N62" s="254"/>
      <c r="O62" s="202"/>
      <c r="Q62" s="250"/>
      <c r="R62" s="509"/>
      <c r="S62" s="509"/>
      <c r="T62" s="509"/>
      <c r="U62" s="509"/>
      <c r="V62" s="251"/>
      <c r="W62" s="251"/>
    </row>
    <row r="63" spans="1:23" s="203" customFormat="1">
      <c r="A63" s="437"/>
      <c r="B63" s="376"/>
      <c r="C63" s="254"/>
      <c r="D63" s="254"/>
      <c r="E63" s="254"/>
      <c r="F63" s="254"/>
      <c r="G63" s="254"/>
      <c r="H63" s="254"/>
      <c r="I63" s="254"/>
      <c r="J63" s="254"/>
      <c r="K63" s="254"/>
      <c r="L63" s="254"/>
      <c r="M63" s="254"/>
      <c r="N63" s="254"/>
      <c r="O63" s="202"/>
      <c r="Q63" s="250"/>
      <c r="R63" s="509"/>
      <c r="S63" s="509"/>
      <c r="T63" s="509"/>
      <c r="U63" s="509"/>
      <c r="V63" s="251"/>
      <c r="W63" s="251"/>
    </row>
    <row r="64" spans="1:23">
      <c r="A64" s="202"/>
      <c r="B64" s="202"/>
      <c r="C64" s="254"/>
      <c r="D64" s="254"/>
      <c r="E64" s="202"/>
      <c r="F64" s="202"/>
      <c r="G64" s="202"/>
      <c r="H64" s="202"/>
      <c r="I64" s="202"/>
      <c r="J64" s="202"/>
      <c r="K64" s="202"/>
      <c r="L64" s="202"/>
      <c r="M64" s="202"/>
      <c r="N64" s="202"/>
      <c r="O64" s="202"/>
      <c r="Q64" s="250"/>
      <c r="R64" s="138"/>
      <c r="S64" s="138"/>
      <c r="T64" s="138"/>
      <c r="U64" s="138"/>
      <c r="V64" s="137"/>
      <c r="W64" s="137"/>
    </row>
    <row r="65" spans="1:26">
      <c r="A65" s="202"/>
      <c r="B65" s="202"/>
      <c r="C65" s="254"/>
      <c r="D65" s="254"/>
      <c r="E65" s="202"/>
      <c r="F65" s="202"/>
      <c r="G65" s="202"/>
      <c r="H65" s="202"/>
      <c r="I65" s="202"/>
      <c r="J65" s="202"/>
      <c r="K65" s="202"/>
      <c r="L65" s="202"/>
      <c r="M65" s="202"/>
      <c r="N65" s="202"/>
      <c r="O65" s="202"/>
      <c r="Q65" s="251"/>
      <c r="R65" s="137"/>
      <c r="S65" s="137"/>
      <c r="T65" s="137"/>
      <c r="U65" s="137"/>
      <c r="V65" s="137"/>
      <c r="W65" s="137"/>
    </row>
    <row r="66" spans="1:26">
      <c r="Q66" s="251"/>
      <c r="R66" s="137"/>
      <c r="S66" s="137"/>
      <c r="T66" s="137"/>
      <c r="U66" s="137"/>
      <c r="V66" s="137"/>
      <c r="W66" s="137"/>
      <c r="Z66" t="s">
        <v>34</v>
      </c>
    </row>
  </sheetData>
  <sheetProtection password="CC7D" sheet="1" objects="1" scenarios="1" selectLockedCells="1"/>
  <mergeCells count="1">
    <mergeCell ref="Q7:AD7"/>
  </mergeCells>
  <conditionalFormatting sqref="R10:S25 T10:AD24 AD25">
    <cfRule type="cellIs" dxfId="5911" priority="25" operator="greaterThan">
      <formula>0</formula>
    </cfRule>
    <cfRule type="cellIs" dxfId="5910" priority="26" operator="equal">
      <formula>0</formula>
    </cfRule>
  </conditionalFormatting>
  <conditionalFormatting sqref="R11:AD25">
    <cfRule type="cellIs" dxfId="5909" priority="22" operator="equal">
      <formula>0</formula>
    </cfRule>
  </conditionalFormatting>
  <conditionalFormatting sqref="R11:S25 R11:AD11 AD12:AD25 R18:AD25">
    <cfRule type="cellIs" dxfId="5908" priority="21" operator="greaterThan">
      <formula>0</formula>
    </cfRule>
  </conditionalFormatting>
  <conditionalFormatting sqref="R12:AD14">
    <cfRule type="cellIs" dxfId="5907" priority="18" operator="greaterThan">
      <formula>0</formula>
    </cfRule>
  </conditionalFormatting>
  <conditionalFormatting sqref="R15:AD17">
    <cfRule type="cellIs" dxfId="5906" priority="17" operator="greaterThan">
      <formula>0</formula>
    </cfRule>
  </conditionalFormatting>
  <conditionalFormatting sqref="Q27">
    <cfRule type="containsText" dxfId="5905" priority="4" operator="containsText" text="Achtung!! HYPO">
      <formula>NOT(ISERROR(SEARCH("Achtung!! HYPO",Q27)))</formula>
    </cfRule>
  </conditionalFormatting>
  <conditionalFormatting sqref="Q7">
    <cfRule type="containsText" dxfId="5904" priority="3" operator="containsText" text="Achtung!! HYPO">
      <formula>NOT(ISERROR(SEARCH("Achtung!! HYPO",Q7)))</formula>
    </cfRule>
  </conditionalFormatting>
  <conditionalFormatting sqref="Q7">
    <cfRule type="containsText" dxfId="5903" priority="2" operator="containsText" text="Achtung!! HYPO">
      <formula>NOT(ISERROR(SEARCH("Achtung!! HYPO",Q7)))</formula>
    </cfRule>
  </conditionalFormatting>
  <conditionalFormatting sqref="Q7">
    <cfRule type="containsText" dxfId="5902"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18.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41518</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Sonntag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IF(C8&gt;295,"+10",IF(C8&gt;275,"+9",IF(C8&gt;255,"+8",IF(C8&gt;235,"+7",IF(C8&gt;215,"+6",IF(C8&gt;195,"+5",IF(C8&gt;175,"+4",IF(C8&gt;155,"+3",IF(C8&gt;135,"+2",IF(C8&gt;115,"+1",IF(C8&lt;50,-3,IF(C8&lt;70,-2,IF(C8&lt;90,-1,IF(C8&lt;116,"0",""))))))))))))))</f>
        <v>-3</v>
      </c>
      <c r="E13" s="44" t="str">
        <f>IF(E11&gt;0,E11*E12+F13,"")</f>
        <v/>
      </c>
      <c r="F13" s="151">
        <f>IF(E8&gt;295,"+10",IF(E8&gt;275,"+9",IF(E8&gt;255,"+8",IF(E8&gt;235,"+7",IF(E8&gt;215,"+6",IF(E8&gt;195,"+5",IF(E8&gt;175,"+4",IF(E8&gt;155,"+3",IF(E8&gt;135,"+2",IF(E8&gt;115,"+1",IF(E8&lt;50,-3,IF(E8&lt;70,-2,IF(E8&lt;90,-1,IF(E8&lt;116,"0",""))))))))))))))</f>
        <v>-3</v>
      </c>
      <c r="G13" s="44" t="str">
        <f>IF(G11&gt;0,G11*G12+H13,"")</f>
        <v/>
      </c>
      <c r="H13" s="151">
        <f>IF(G8&gt;295,"+10",IF(G8&gt;275,"+9",IF(G8&gt;255,"+8",IF(G8&gt;235,"+7",IF(G8&gt;215,"+6",IF(G8&gt;195,"+5",IF(G8&gt;175,"+4",IF(G8&gt;155,"+3",IF(G8&gt;135,"+2",IF(G8&gt;115,"+1",IF(G8&lt;50,-3,IF(G8&lt;70,-2,IF(G8&lt;90,-1,IF(G8&lt;116,"0",""))))))))))))))</f>
        <v>-3</v>
      </c>
      <c r="I13" s="44" t="str">
        <f>IF(I11&gt;0,I11*I12+J13,"")</f>
        <v/>
      </c>
      <c r="J13" s="151">
        <f>IF(I8&gt;295,"+10",IF(I8&gt;275,"+9",IF(I8&gt;255,"+8",IF(I8&gt;235,"+7",IF(I8&gt;215,"+6",IF(I8&gt;195,"+5",IF(I8&gt;175,"+4",IF(I8&gt;155,"+3",IF(I8&gt;135,"+2",IF(I8&gt;115,"+1",IF(I8&lt;50,-3,IF(I8&lt;70,-2,IF(I8&lt;90,-1,IF(I8&lt;116,"0",""))))))))))))))</f>
        <v>-3</v>
      </c>
      <c r="K13" s="44" t="str">
        <f>IF(K11&gt;0,K11*K12+L13,"")</f>
        <v/>
      </c>
      <c r="L13" s="151">
        <f>IF(K8&gt;295,"+10",IF(K8&gt;275,"+9",IF(K8&gt;255,"+8",IF(K8&gt;235,"+7",IF(K8&gt;215,"+6",IF(K8&gt;195,"+5",IF(K8&gt;175,"+4",IF(K8&gt;155,"+3",IF(K8&gt;135,"+2",IF(K8&gt;115,"+1",IF(K8&lt;50,-3,IF(K8&lt;70,-2,IF(K8&lt;90,-1,IF(K8&lt;116,"0",""))))))))))))))</f>
        <v>-3</v>
      </c>
      <c r="M13" s="44" t="str">
        <f>IF(M11&gt;0,M11*M12+N13,"")</f>
        <v/>
      </c>
      <c r="N13" s="151">
        <f>IF(M8&gt;295,"+10",IF(M8&gt;275,"+9",IF(M8&gt;255,"+8",IF(M8&gt;235,"+7",IF(M8&gt;215,"+6",IF(M8&gt;195,"+5",IF(M8&gt;175,"+4",IF(M8&gt;155,"+3",IF(M8&gt;135,"+2",IF(M8&gt;115,"+1",IF(M8&lt;50,-3,IF(M8&lt;70,-2,IF(M8&lt;90,-1,IF(M8&lt;116,"0",""))))))))))))))</f>
        <v>-3</v>
      </c>
      <c r="O13" s="44" t="str">
        <f>IF(O11&gt;0,O11*O12+P13,"")</f>
        <v/>
      </c>
      <c r="P13" s="151">
        <f>IF(O8&gt;295,"+10",IF(O8&gt;275,"+9",IF(O8&gt;255,"+8",IF(O8&gt;235,"+7",IF(O8&gt;215,"+6",IF(O8&gt;195,"+5",IF(O8&gt;175,"+4",IF(O8&gt;155,"+3",IF(O8&gt;135,"+2",IF(O8&gt;115,"+1",IF(O8&lt;50,-3,IF(O8&lt;70,-2,IF(O8&lt;90,-1,IF(O8&lt;116,"0",""))))))))))))))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7" t="s">
        <v>4</v>
      </c>
      <c r="B16" s="59">
        <f>IF($B$6&gt;0,B6+1,"")</f>
        <v>41519</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Montag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IF(C18&gt;295,"+10",IF(C18&gt;275,"+9",IF(C18&gt;255,"+8",IF(C18&gt;235,"+7",IF(C18&gt;215,"+6",IF(C18&gt;195,"+5",IF(C18&gt;175,"+4",IF(C18&gt;155,"+3",IF(C18&gt;135,"+2",IF(C18&gt;115,"+1",IF(C18&lt;50,-3,IF(C18&lt;70,-2,IF(C18&lt;90,-1,IF(C18&lt;116,"0",""))))))))))))))</f>
        <v>-3</v>
      </c>
      <c r="E23" s="44" t="str">
        <f>IF(E21&gt;0,E21*E22+F23,"")</f>
        <v/>
      </c>
      <c r="F23" s="151">
        <f>IF(E18&gt;295,"+10",IF(E18&gt;275,"+9",IF(E18&gt;255,"+8",IF(E18&gt;235,"+7",IF(E18&gt;215,"+6",IF(E18&gt;195,"+5",IF(E18&gt;175,"+4",IF(E18&gt;155,"+3",IF(E18&gt;135,"+2",IF(E18&gt;115,"+1",IF(E18&lt;50,-3,IF(E18&lt;70,-2,IF(E18&lt;90,-1,IF(E18&lt;116,"0",""))))))))))))))</f>
        <v>-3</v>
      </c>
      <c r="G23" s="44" t="str">
        <f>IF(G21&gt;0,G21*G22+H23,"")</f>
        <v/>
      </c>
      <c r="H23" s="151">
        <f>IF(G18&gt;295,"+10",IF(G18&gt;275,"+9",IF(G18&gt;255,"+8",IF(G18&gt;235,"+7",IF(G18&gt;215,"+6",IF(G18&gt;195,"+5",IF(G18&gt;175,"+4",IF(G18&gt;155,"+3",IF(G18&gt;135,"+2",IF(G18&gt;115,"+1",IF(G18&lt;50,-3,IF(G18&lt;70,-2,IF(G18&lt;90,-1,IF(G18&lt;116,"0",""))))))))))))))</f>
        <v>-3</v>
      </c>
      <c r="I23" s="44" t="str">
        <f>IF(I21&gt;0,I21*I22+J23,"")</f>
        <v/>
      </c>
      <c r="J23" s="151">
        <f>IF(I18&gt;295,"+10",IF(I18&gt;275,"+9",IF(I18&gt;255,"+8",IF(I18&gt;235,"+7",IF(I18&gt;215,"+6",IF(I18&gt;195,"+5",IF(I18&gt;175,"+4",IF(I18&gt;155,"+3",IF(I18&gt;135,"+2",IF(I18&gt;115,"+1",IF(I18&lt;50,-3,IF(I18&lt;70,-2,IF(I18&lt;90,-1,IF(I18&lt;116,"0",""))))))))))))))</f>
        <v>-3</v>
      </c>
      <c r="K23" s="44" t="str">
        <f>IF(K21&gt;0,K21*K22+L23,"")</f>
        <v/>
      </c>
      <c r="L23" s="151">
        <f>IF(K18&gt;295,"+10",IF(K18&gt;275,"+9",IF(K18&gt;255,"+8",IF(K18&gt;235,"+7",IF(K18&gt;215,"+6",IF(K18&gt;195,"+5",IF(K18&gt;175,"+4",IF(K18&gt;155,"+3",IF(K18&gt;135,"+2",IF(K18&gt;115,"+1",IF(K18&lt;50,-3,IF(K18&lt;70,-2,IF(K18&lt;90,-1,IF(K18&lt;116,"0",""))))))))))))))</f>
        <v>-3</v>
      </c>
      <c r="M23" s="44" t="str">
        <f>IF(M21&gt;0,M21*M22+N23,"")</f>
        <v/>
      </c>
      <c r="N23" s="151">
        <f>IF(M18&gt;295,"+10",IF(M18&gt;275,"+9",IF(M18&gt;255,"+8",IF(M18&gt;235,"+7",IF(M18&gt;215,"+6",IF(M18&gt;195,"+5",IF(M18&gt;175,"+4",IF(M18&gt;155,"+3",IF(M18&gt;135,"+2",IF(M18&gt;115,"+1",IF(M18&lt;50,-3,IF(M18&lt;70,-2,IF(M18&lt;90,-1,IF(M18&lt;116,"0",""))))))))))))))</f>
        <v>-3</v>
      </c>
      <c r="O23" s="44" t="str">
        <f>IF(O21&gt;0,O21*O22+P23,"")</f>
        <v/>
      </c>
      <c r="P23" s="151">
        <f>IF(O18&gt;295,"+10",IF(O18&gt;275,"+9",IF(O18&gt;255,"+8",IF(O18&gt;235,"+7",IF(O18&gt;215,"+6",IF(O18&gt;195,"+5",IF(O18&gt;175,"+4",IF(O18&gt;155,"+3",IF(O18&gt;135,"+2",IF(O18&gt;115,"+1",IF(O18&lt;50,-3,IF(O18&lt;70,-2,IF(O18&lt;90,-1,IF(O18&lt;116,"0",""))))))))))))))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41520</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Dienstag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IF(C28&gt;295,"+10",IF(C28&gt;275,"+9",IF(C28&gt;255,"+8",IF(C28&gt;235,"+7",IF(C28&gt;215,"+6",IF(C28&gt;195,"+5",IF(C28&gt;175,"+4",IF(C28&gt;155,"+3",IF(C28&gt;135,"+2",IF(C28&gt;115,"+1",IF(C28&lt;50,-3,IF(C28&lt;70,-2,IF(C28&lt;90,-1,IF(C28&lt;116,"0",""))))))))))))))</f>
        <v>-3</v>
      </c>
      <c r="E33" s="44" t="str">
        <f>IF(E31&gt;0,E31*E32+F33,"")</f>
        <v/>
      </c>
      <c r="F33" s="151">
        <f>IF(E28&gt;295,"+10",IF(E28&gt;275,"+9",IF(E28&gt;255,"+8",IF(E28&gt;235,"+7",IF(E28&gt;215,"+6",IF(E28&gt;195,"+5",IF(E28&gt;175,"+4",IF(E28&gt;155,"+3",IF(E28&gt;135,"+2",IF(E28&gt;115,"+1",IF(E28&lt;50,-3,IF(E28&lt;70,-2,IF(E28&lt;90,-1,IF(E28&lt;116,"0",""))))))))))))))</f>
        <v>-3</v>
      </c>
      <c r="G33" s="44" t="str">
        <f>IF(G31&gt;0,G31*G32+H33,"")</f>
        <v/>
      </c>
      <c r="H33" s="151">
        <f>IF(G28&gt;295,"+10",IF(G28&gt;275,"+9",IF(G28&gt;255,"+8",IF(G28&gt;235,"+7",IF(G28&gt;215,"+6",IF(G28&gt;195,"+5",IF(G28&gt;175,"+4",IF(G28&gt;155,"+3",IF(G28&gt;135,"+2",IF(G28&gt;115,"+1",IF(G28&lt;50,-3,IF(G28&lt;70,-2,IF(G28&lt;90,-1,IF(G28&lt;116,"0",""))))))))))))))</f>
        <v>-3</v>
      </c>
      <c r="I33" s="44" t="str">
        <f>IF(I31&gt;0,I31*I32+J33,"")</f>
        <v/>
      </c>
      <c r="J33" s="151">
        <f>IF(I28&gt;295,"+10",IF(I28&gt;275,"+9",IF(I28&gt;255,"+8",IF(I28&gt;235,"+7",IF(I28&gt;215,"+6",IF(I28&gt;195,"+5",IF(I28&gt;175,"+4",IF(I28&gt;155,"+3",IF(I28&gt;135,"+2",IF(I28&gt;115,"+1",IF(I28&lt;50,-3,IF(I28&lt;70,-2,IF(I28&lt;90,-1,IF(I28&lt;116,"0",""))))))))))))))</f>
        <v>-3</v>
      </c>
      <c r="K33" s="44" t="str">
        <f>IF(K31&gt;0,K31*K32+L33,"")</f>
        <v/>
      </c>
      <c r="L33" s="151">
        <f>IF(K28&gt;295,"+10",IF(K28&gt;275,"+9",IF(K28&gt;255,"+8",IF(K28&gt;235,"+7",IF(K28&gt;215,"+6",IF(K28&gt;195,"+5",IF(K28&gt;175,"+4",IF(K28&gt;155,"+3",IF(K28&gt;135,"+2",IF(K28&gt;115,"+1",IF(K28&lt;50,-3,IF(K28&lt;70,-2,IF(K28&lt;90,-1,IF(K28&lt;116,"0",""))))))))))))))</f>
        <v>-3</v>
      </c>
      <c r="M33" s="44" t="str">
        <f>IF(M31&gt;0,M31*M32+N33,"")</f>
        <v/>
      </c>
      <c r="N33" s="151">
        <f>IF(M28&gt;295,"+10",IF(M28&gt;275,"+9",IF(M28&gt;255,"+8",IF(M28&gt;235,"+7",IF(M28&gt;215,"+6",IF(M28&gt;195,"+5",IF(M28&gt;175,"+4",IF(M28&gt;155,"+3",IF(M28&gt;135,"+2",IF(M28&gt;115,"+1",IF(M28&lt;50,-3,IF(M28&lt;70,-2,IF(M28&lt;90,-1,IF(M28&lt;116,"0",""))))))))))))))</f>
        <v>-3</v>
      </c>
      <c r="O33" s="44" t="str">
        <f>IF(O31&gt;0,O31*O32+P33,"")</f>
        <v/>
      </c>
      <c r="P33" s="151">
        <f>IF(O28&gt;295,"+10",IF(O28&gt;275,"+9",IF(O28&gt;255,"+8",IF(O28&gt;235,"+7",IF(O28&gt;215,"+6",IF(O28&gt;195,"+5",IF(O28&gt;175,"+4",IF(O28&gt;155,"+3",IF(O28&gt;135,"+2",IF(O28&gt;115,"+1",IF(O28&lt;50,-3,IF(O28&lt;70,-2,IF(O28&lt;90,-1,IF(O28&lt;116,"0",""))))))))))))))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41521</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Mittwoch</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IF(C38&gt;295,"+10",IF(C38&gt;275,"+9",IF(C38&gt;255,"+8",IF(C38&gt;235,"+7",IF(C38&gt;215,"+6",IF(C38&gt;195,"+5",IF(C38&gt;175,"+4",IF(C38&gt;155,"+3",IF(C38&gt;135,"+2",IF(C38&gt;115,"+1",IF(C38&lt;50,-3,IF(C38&lt;70,-2,IF(C38&lt;90,-1,IF(C38&lt;116,"0",""))))))))))))))</f>
        <v>-3</v>
      </c>
      <c r="E43" s="44" t="str">
        <f>IF(E41&gt;0,E41*E42+F43,"")</f>
        <v/>
      </c>
      <c r="F43" s="151">
        <f>IF(E38&gt;295,"+10",IF(E38&gt;275,"+9",IF(E38&gt;255,"+8",IF(E38&gt;235,"+7",IF(E38&gt;215,"+6",IF(E38&gt;195,"+5",IF(E38&gt;175,"+4",IF(E38&gt;155,"+3",IF(E38&gt;135,"+2",IF(E38&gt;115,"+1",IF(E38&lt;50,-3,IF(E38&lt;70,-2,IF(E38&lt;90,-1,IF(E38&lt;116,"0",""))))))))))))))</f>
        <v>-3</v>
      </c>
      <c r="G43" s="44" t="str">
        <f>IF(G41&gt;0,G41*G42+H43,"")</f>
        <v/>
      </c>
      <c r="H43" s="151">
        <f>IF(G38&gt;295,"+10",IF(G38&gt;275,"+9",IF(G38&gt;255,"+8",IF(G38&gt;235,"+7",IF(G38&gt;215,"+6",IF(G38&gt;195,"+5",IF(G38&gt;175,"+4",IF(G38&gt;155,"+3",IF(G38&gt;135,"+2",IF(G38&gt;115,"+1",IF(G38&lt;50,-3,IF(G38&lt;70,-2,IF(G38&lt;90,-1,IF(G38&lt;116,"0",""))))))))))))))</f>
        <v>-3</v>
      </c>
      <c r="I43" s="44" t="str">
        <f>IF(I41&gt;0,I41*I42+J43,"")</f>
        <v/>
      </c>
      <c r="J43" s="151">
        <f>IF(I38&gt;295,"+10",IF(I38&gt;275,"+9",IF(I38&gt;255,"+8",IF(I38&gt;235,"+7",IF(I38&gt;215,"+6",IF(I38&gt;195,"+5",IF(I38&gt;175,"+4",IF(I38&gt;155,"+3",IF(I38&gt;135,"+2",IF(I38&gt;115,"+1",IF(I38&lt;50,-3,IF(I38&lt;70,-2,IF(I38&lt;90,-1,IF(I38&lt;116,"0",""))))))))))))))</f>
        <v>-3</v>
      </c>
      <c r="K43" s="44" t="str">
        <f>IF(K41&gt;0,K41*K42+L43,"")</f>
        <v/>
      </c>
      <c r="L43" s="151">
        <f>IF(K38&gt;295,"+10",IF(K38&gt;275,"+9",IF(K38&gt;255,"+8",IF(K38&gt;235,"+7",IF(K38&gt;215,"+6",IF(K38&gt;195,"+5",IF(K38&gt;175,"+4",IF(K38&gt;155,"+3",IF(K38&gt;135,"+2",IF(K38&gt;115,"+1",IF(K38&lt;50,-3,IF(K38&lt;70,-2,IF(K38&lt;90,-1,IF(K38&lt;116,"0",""))))))))))))))</f>
        <v>-3</v>
      </c>
      <c r="M43" s="44" t="str">
        <f>IF(M41&gt;0,M41*M42+N43,"")</f>
        <v/>
      </c>
      <c r="N43" s="151">
        <f>IF(M38&gt;295,"+10",IF(M38&gt;275,"+9",IF(M38&gt;255,"+8",IF(M38&gt;235,"+7",IF(M38&gt;215,"+6",IF(M38&gt;195,"+5",IF(M38&gt;175,"+4",IF(M38&gt;155,"+3",IF(M38&gt;135,"+2",IF(M38&gt;115,"+1",IF(M38&lt;50,-3,IF(M38&lt;70,-2,IF(M38&lt;90,-1,IF(M38&lt;116,"0",""))))))))))))))</f>
        <v>-3</v>
      </c>
      <c r="O43" s="44" t="str">
        <f>IF(O41&gt;0,O41*O42+P43,"")</f>
        <v/>
      </c>
      <c r="P43" s="151">
        <f>IF(O38&gt;295,"+10",IF(O38&gt;275,"+9",IF(O38&gt;255,"+8",IF(O38&gt;235,"+7",IF(O38&gt;215,"+6",IF(O38&gt;195,"+5",IF(O38&gt;175,"+4",IF(O38&gt;155,"+3",IF(O38&gt;135,"+2",IF(O38&gt;115,"+1",IF(O38&lt;50,-3,IF(O38&lt;70,-2,IF(O38&lt;90,-1,IF(O38&lt;116,"0",""))))))))))))))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41522</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Donnerstag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IF(C48&gt;295,"+10",IF(C48&gt;275,"+9",IF(C48&gt;255,"+8",IF(C48&gt;235,"+7",IF(C48&gt;215,"+6",IF(C48&gt;195,"+5",IF(C48&gt;175,"+4",IF(C48&gt;155,"+3",IF(C48&gt;135,"+2",IF(C48&gt;115,"+1",IF(C48&lt;50,-3,IF(C48&lt;70,-2,IF(C48&lt;90,-1,IF(C48&lt;116,"0",""))))))))))))))</f>
        <v>-3</v>
      </c>
      <c r="E53" s="44" t="str">
        <f>IF(E51&gt;0,E51*E52+F53,"")</f>
        <v/>
      </c>
      <c r="F53" s="151">
        <f>IF(E48&gt;295,"+10",IF(E48&gt;275,"+9",IF(E48&gt;255,"+8",IF(E48&gt;235,"+7",IF(E48&gt;215,"+6",IF(E48&gt;195,"+5",IF(E48&gt;175,"+4",IF(E48&gt;155,"+3",IF(E48&gt;135,"+2",IF(E48&gt;115,"+1",IF(E48&lt;50,-3,IF(E48&lt;70,-2,IF(E48&lt;90,-1,IF(E48&lt;116,"0",""))))))))))))))</f>
        <v>-3</v>
      </c>
      <c r="G53" s="44" t="str">
        <f>IF(G51&gt;0,G51*G52+H53,"")</f>
        <v/>
      </c>
      <c r="H53" s="151">
        <f>IF(G48&gt;295,"+10",IF(G48&gt;275,"+9",IF(G48&gt;255,"+8",IF(G48&gt;235,"+7",IF(G48&gt;215,"+6",IF(G48&gt;195,"+5",IF(G48&gt;175,"+4",IF(G48&gt;155,"+3",IF(G48&gt;135,"+2",IF(G48&gt;115,"+1",IF(G48&lt;50,-3,IF(G48&lt;70,-2,IF(G48&lt;90,-1,IF(G48&lt;116,"0",""))))))))))))))</f>
        <v>-3</v>
      </c>
      <c r="I53" s="44" t="str">
        <f>IF(I51&gt;0,I51*I52+J53,"")</f>
        <v/>
      </c>
      <c r="J53" s="151">
        <f>IF(I48&gt;295,"+10",IF(I48&gt;275,"+9",IF(I48&gt;255,"+8",IF(I48&gt;235,"+7",IF(I48&gt;215,"+6",IF(I48&gt;195,"+5",IF(I48&gt;175,"+4",IF(I48&gt;155,"+3",IF(I48&gt;135,"+2",IF(I48&gt;115,"+1",IF(I48&lt;50,-3,IF(I48&lt;70,-2,IF(I48&lt;90,-1,IF(I48&lt;116,"0",""))))))))))))))</f>
        <v>-3</v>
      </c>
      <c r="K53" s="44" t="str">
        <f>IF(K51&gt;0,K51*K52+L53,"")</f>
        <v/>
      </c>
      <c r="L53" s="151">
        <f>IF(K48&gt;295,"+10",IF(K48&gt;275,"+9",IF(K48&gt;255,"+8",IF(K48&gt;235,"+7",IF(K48&gt;215,"+6",IF(K48&gt;195,"+5",IF(K48&gt;175,"+4",IF(K48&gt;155,"+3",IF(K48&gt;135,"+2",IF(K48&gt;115,"+1",IF(K48&lt;50,-3,IF(K48&lt;70,-2,IF(K48&lt;90,-1,IF(K48&lt;116,"0",""))))))))))))))</f>
        <v>-3</v>
      </c>
      <c r="M53" s="44" t="str">
        <f>IF(M51&gt;0,M51*M52+N53,"")</f>
        <v/>
      </c>
      <c r="N53" s="151">
        <f>IF(M48&gt;295,"+10",IF(M48&gt;275,"+9",IF(M48&gt;255,"+8",IF(M48&gt;235,"+7",IF(M48&gt;215,"+6",IF(M48&gt;195,"+5",IF(M48&gt;175,"+4",IF(M48&gt;155,"+3",IF(M48&gt;135,"+2",IF(M48&gt;115,"+1",IF(M48&lt;50,-3,IF(M48&lt;70,-2,IF(M48&lt;90,-1,IF(M48&lt;116,"0",""))))))))))))))</f>
        <v>-3</v>
      </c>
      <c r="O53" s="44" t="str">
        <f>IF(O51&gt;0,O51*O52+P53,"")</f>
        <v/>
      </c>
      <c r="P53" s="151">
        <f>IF(O48&gt;295,"+10",IF(O48&gt;275,"+9",IF(O48&gt;255,"+8",IF(O48&gt;235,"+7",IF(O48&gt;215,"+6",IF(O48&gt;195,"+5",IF(O48&gt;175,"+4",IF(O48&gt;155,"+3",IF(O48&gt;135,"+2",IF(O48&gt;115,"+1",IF(O48&lt;50,-3,IF(O48&lt;70,-2,IF(O48&lt;90,-1,IF(O48&lt;116,"0",""))))))))))))))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41523</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Freitag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IF(C58&gt;295,"+10",IF(C58&gt;275,"+9",IF(C58&gt;255,"+8",IF(C58&gt;235,"+7",IF(C58&gt;215,"+6",IF(C58&gt;195,"+5",IF(C58&gt;175,"+4",IF(C58&gt;155,"+3",IF(C58&gt;135,"+2",IF(C58&gt;115,"+1",IF(C58&lt;50,-3,IF(C58&lt;70,-2,IF(C58&lt;90,-1,IF(C58&lt;116,"0",""))))))))))))))</f>
        <v>-3</v>
      </c>
      <c r="E63" s="44" t="str">
        <f>IF(E61&gt;0,E61*E62+F63,"")</f>
        <v/>
      </c>
      <c r="F63" s="151">
        <f>IF(E58&gt;295,"+10",IF(E58&gt;275,"+9",IF(E58&gt;255,"+8",IF(E58&gt;235,"+7",IF(E58&gt;215,"+6",IF(E58&gt;195,"+5",IF(E58&gt;175,"+4",IF(E58&gt;155,"+3",IF(E58&gt;135,"+2",IF(E58&gt;115,"+1",IF(E58&lt;50,-3,IF(E58&lt;70,-2,IF(E58&lt;90,-1,IF(E58&lt;116,"0",""))))))))))))))</f>
        <v>-3</v>
      </c>
      <c r="G63" s="44" t="str">
        <f>IF(G61&gt;0,G61*G62+H63,"")</f>
        <v/>
      </c>
      <c r="H63" s="151">
        <f>IF(G58&gt;295,"+10",IF(G58&gt;275,"+9",IF(G58&gt;255,"+8",IF(G58&gt;235,"+7",IF(G58&gt;215,"+6",IF(G58&gt;195,"+5",IF(G58&gt;175,"+4",IF(G58&gt;155,"+3",IF(G58&gt;135,"+2",IF(G58&gt;115,"+1",IF(G58&lt;50,-3,IF(G58&lt;70,-2,IF(G58&lt;90,-1,IF(G58&lt;116,"0",""))))))))))))))</f>
        <v>-3</v>
      </c>
      <c r="I63" s="44" t="str">
        <f>IF(I61&gt;0,I61*I62+J63,"")</f>
        <v/>
      </c>
      <c r="J63" s="151">
        <f>IF(I58&gt;295,"+10",IF(I58&gt;275,"+9",IF(I58&gt;255,"+8",IF(I58&gt;235,"+7",IF(I58&gt;215,"+6",IF(I58&gt;195,"+5",IF(I58&gt;175,"+4",IF(I58&gt;155,"+3",IF(I58&gt;135,"+2",IF(I58&gt;115,"+1",IF(I58&lt;50,-3,IF(I58&lt;70,-2,IF(I58&lt;90,-1,IF(I58&lt;116,"0",""))))))))))))))</f>
        <v>-3</v>
      </c>
      <c r="K63" s="44" t="str">
        <f>IF(K61&gt;0,K61*K62+L63,"")</f>
        <v/>
      </c>
      <c r="L63" s="151">
        <f>IF(K58&gt;295,"+10",IF(K58&gt;275,"+9",IF(K58&gt;255,"+8",IF(K58&gt;235,"+7",IF(K58&gt;215,"+6",IF(K58&gt;195,"+5",IF(K58&gt;175,"+4",IF(K58&gt;155,"+3",IF(K58&gt;135,"+2",IF(K58&gt;115,"+1",IF(K58&lt;50,-3,IF(K58&lt;70,-2,IF(K58&lt;90,-1,IF(K58&lt;116,"0",""))))))))))))))</f>
        <v>-3</v>
      </c>
      <c r="M63" s="44" t="str">
        <f>IF(M61&gt;0,M61*M62+N63,"")</f>
        <v/>
      </c>
      <c r="N63" s="151">
        <f>IF(M58&gt;295,"+10",IF(M58&gt;275,"+9",IF(M58&gt;255,"+8",IF(M58&gt;235,"+7",IF(M58&gt;215,"+6",IF(M58&gt;195,"+5",IF(M58&gt;175,"+4",IF(M58&gt;155,"+3",IF(M58&gt;135,"+2",IF(M58&gt;115,"+1",IF(M58&lt;50,-3,IF(M58&lt;70,-2,IF(M58&lt;90,-1,IF(M58&lt;116,"0",""))))))))))))))</f>
        <v>-3</v>
      </c>
      <c r="O63" s="44" t="str">
        <f>IF(O61&gt;0,O61*O62+P63,"")</f>
        <v/>
      </c>
      <c r="P63" s="151">
        <f>IF(O58&gt;295,"+10",IF(O58&gt;275,"+9",IF(O58&gt;255,"+8",IF(O58&gt;235,"+7",IF(O58&gt;215,"+6",IF(O58&gt;195,"+5",IF(O58&gt;175,"+4",IF(O58&gt;155,"+3",IF(O58&gt;135,"+2",IF(O58&gt;115,"+1",IF(O58&lt;50,-3,IF(O58&lt;70,-2,IF(O58&lt;90,-1,IF(O58&lt;116,"0",""))))))))))))))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41524</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Samstag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IF(C68&gt;295,"+10",IF(C68&gt;275,"+9",IF(C68&gt;255,"+8",IF(C68&gt;235,"+7",IF(C68&gt;215,"+6",IF(C68&gt;195,"+5",IF(C68&gt;175,"+4",IF(C68&gt;155,"+3",IF(C68&gt;135,"+2",IF(C68&gt;115,"+1",IF(C68&lt;50,-3,IF(C68&lt;70,-2,IF(C68&lt;90,-1,IF(C68&lt;116,"0",""))))))))))))))</f>
        <v>-3</v>
      </c>
      <c r="E73" s="44" t="str">
        <f>IF(E71&gt;0,E71*E72+F73,"")</f>
        <v/>
      </c>
      <c r="F73" s="151">
        <f>IF(E68&gt;295,"+10",IF(E68&gt;275,"+9",IF(E68&gt;255,"+8",IF(E68&gt;235,"+7",IF(E68&gt;215,"+6",IF(E68&gt;195,"+5",IF(E68&gt;175,"+4",IF(E68&gt;155,"+3",IF(E68&gt;135,"+2",IF(E68&gt;115,"+1",IF(E68&lt;50,-3,IF(E68&lt;70,-2,IF(E68&lt;90,-1,IF(E68&lt;116,"0",""))))))))))))))</f>
        <v>-3</v>
      </c>
      <c r="G73" s="44" t="str">
        <f>IF(G71&gt;0,G71*G72+H73,"")</f>
        <v/>
      </c>
      <c r="H73" s="151">
        <f>IF(G68&gt;295,"+10",IF(G68&gt;275,"+9",IF(G68&gt;255,"+8",IF(G68&gt;235,"+7",IF(G68&gt;215,"+6",IF(G68&gt;195,"+5",IF(G68&gt;175,"+4",IF(G68&gt;155,"+3",IF(G68&gt;135,"+2",IF(G68&gt;115,"+1",IF(G68&lt;50,-3,IF(G68&lt;70,-2,IF(G68&lt;90,-1,IF(G68&lt;116,"0",""))))))))))))))</f>
        <v>-3</v>
      </c>
      <c r="I73" s="44" t="str">
        <f>IF(I71&gt;0,I71*I72+J73,"")</f>
        <v/>
      </c>
      <c r="J73" s="151">
        <f>IF(I68&gt;295,"+10",IF(I68&gt;275,"+9",IF(I68&gt;255,"+8",IF(I68&gt;235,"+7",IF(I68&gt;215,"+6",IF(I68&gt;195,"+5",IF(I68&gt;175,"+4",IF(I68&gt;155,"+3",IF(I68&gt;135,"+2",IF(I68&gt;115,"+1",IF(I68&lt;50,-3,IF(I68&lt;70,-2,IF(I68&lt;90,-1,IF(I68&lt;116,"0",""))))))))))))))</f>
        <v>-3</v>
      </c>
      <c r="K73" s="44" t="str">
        <f>IF(K71&gt;0,K71*K72+L73,"")</f>
        <v/>
      </c>
      <c r="L73" s="151">
        <f>IF(K68&gt;295,"+10",IF(K68&gt;275,"+9",IF(K68&gt;255,"+8",IF(K68&gt;235,"+7",IF(K68&gt;215,"+6",IF(K68&gt;195,"+5",IF(K68&gt;175,"+4",IF(K68&gt;155,"+3",IF(K68&gt;135,"+2",IF(K68&gt;115,"+1",IF(K68&lt;50,-3,IF(K68&lt;70,-2,IF(K68&lt;90,-1,IF(K68&lt;116,"0",""))))))))))))))</f>
        <v>-3</v>
      </c>
      <c r="M73" s="44" t="str">
        <f>IF(M71&gt;0,M71*M72+N73,"")</f>
        <v/>
      </c>
      <c r="N73" s="151">
        <f>IF(M68&gt;295,"+10",IF(M68&gt;275,"+9",IF(M68&gt;255,"+8",IF(M68&gt;235,"+7",IF(M68&gt;215,"+6",IF(M68&gt;195,"+5",IF(M68&gt;175,"+4",IF(M68&gt;155,"+3",IF(M68&gt;135,"+2",IF(M68&gt;115,"+1",IF(M68&lt;50,-3,IF(M68&lt;70,-2,IF(M68&lt;90,-1,IF(M68&lt;116,"0",""))))))))))))))</f>
        <v>-3</v>
      </c>
      <c r="O73" s="44" t="str">
        <f>IF(O71&gt;0,O71*O72+P73,"")</f>
        <v/>
      </c>
      <c r="P73" s="151">
        <f>IF(O68&gt;295,"+10",IF(O68&gt;275,"+9",IF(O68&gt;255,"+8",IF(O68&gt;235,"+7",IF(O68&gt;215,"+6",IF(O68&gt;195,"+5",IF(O68&gt;175,"+4",IF(O68&gt;155,"+3",IF(O68&gt;135,"+2",IF(O68&gt;115,"+1",IF(O68&lt;50,-3,IF(O68&lt;70,-2,IF(O68&lt;90,-1,IF(O68&lt;116,"0",""))))))))))))))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41525</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Sonntag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IF(C78&gt;295,"+10",IF(C78&gt;275,"+9",IF(C78&gt;255,"+8",IF(C78&gt;235,"+7",IF(C78&gt;215,"+6",IF(C78&gt;195,"+5",IF(C78&gt;175,"+4",IF(C78&gt;155,"+3",IF(C78&gt;135,"+2",IF(C78&gt;115,"+1",IF(C78&lt;50,-3,IF(C78&lt;70,-2,IF(C78&lt;90,-1,IF(C78&lt;116,"0",""))))))))))))))</f>
        <v>-3</v>
      </c>
      <c r="E83" s="44" t="str">
        <f>IF(E81&gt;0,E81*E82+F83,"")</f>
        <v/>
      </c>
      <c r="F83" s="151">
        <f>IF(E78&gt;295,"+10",IF(E78&gt;275,"+9",IF(E78&gt;255,"+8",IF(E78&gt;235,"+7",IF(E78&gt;215,"+6",IF(E78&gt;195,"+5",IF(E78&gt;175,"+4",IF(E78&gt;155,"+3",IF(E78&gt;135,"+2",IF(E78&gt;115,"+1",IF(E78&lt;50,-3,IF(E78&lt;70,-2,IF(E78&lt;90,-1,IF(E78&lt;116,"0",""))))))))))))))</f>
        <v>-3</v>
      </c>
      <c r="G83" s="44" t="str">
        <f>IF(G81&gt;0,G81*G82+H83,"")</f>
        <v/>
      </c>
      <c r="H83" s="151">
        <f>IF(G78&gt;295,"+10",IF(G78&gt;275,"+9",IF(G78&gt;255,"+8",IF(G78&gt;235,"+7",IF(G78&gt;215,"+6",IF(G78&gt;195,"+5",IF(G78&gt;175,"+4",IF(G78&gt;155,"+3",IF(G78&gt;135,"+2",IF(G78&gt;115,"+1",IF(G78&lt;50,-3,IF(G78&lt;70,-2,IF(G78&lt;90,-1,IF(G78&lt;116,"0",""))))))))))))))</f>
        <v>-3</v>
      </c>
      <c r="I83" s="44" t="str">
        <f>IF(I81&gt;0,I81*I82+J83,"")</f>
        <v/>
      </c>
      <c r="J83" s="151">
        <f>IF(I78&gt;295,"+10",IF(I78&gt;275,"+9",IF(I78&gt;255,"+8",IF(I78&gt;235,"+7",IF(I78&gt;215,"+6",IF(I78&gt;195,"+5",IF(I78&gt;175,"+4",IF(I78&gt;155,"+3",IF(I78&gt;135,"+2",IF(I78&gt;115,"+1",IF(I78&lt;50,-3,IF(I78&lt;70,-2,IF(I78&lt;90,-1,IF(I78&lt;116,"0",""))))))))))))))</f>
        <v>-3</v>
      </c>
      <c r="K83" s="44" t="str">
        <f>IF(K81&gt;0,K81*K82+L83,"")</f>
        <v/>
      </c>
      <c r="L83" s="151">
        <f>IF(K78&gt;295,"+10",IF(K78&gt;275,"+9",IF(K78&gt;255,"+8",IF(K78&gt;235,"+7",IF(K78&gt;215,"+6",IF(K78&gt;195,"+5",IF(K78&gt;175,"+4",IF(K78&gt;155,"+3",IF(K78&gt;135,"+2",IF(K78&gt;115,"+1",IF(K78&lt;50,-3,IF(K78&lt;70,-2,IF(K78&lt;90,-1,IF(K78&lt;116,"0",""))))))))))))))</f>
        <v>-3</v>
      </c>
      <c r="M83" s="44" t="str">
        <f>IF(M81&gt;0,M81*M82+N83,"")</f>
        <v/>
      </c>
      <c r="N83" s="151">
        <f>IF(M78&gt;295,"+10",IF(M78&gt;275,"+9",IF(M78&gt;255,"+8",IF(M78&gt;235,"+7",IF(M78&gt;215,"+6",IF(M78&gt;195,"+5",IF(M78&gt;175,"+4",IF(M78&gt;155,"+3",IF(M78&gt;135,"+2",IF(M78&gt;115,"+1",IF(M78&lt;50,-3,IF(M78&lt;70,-2,IF(M78&lt;90,-1,IF(M78&lt;116,"0",""))))))))))))))</f>
        <v>-3</v>
      </c>
      <c r="O83" s="44" t="str">
        <f>IF(O81&gt;0,O81*O82+P83,"")</f>
        <v/>
      </c>
      <c r="P83" s="151">
        <f>IF(O78&gt;295,"+10",IF(O78&gt;275,"+9",IF(O78&gt;255,"+8",IF(O78&gt;235,"+7",IF(O78&gt;215,"+6",IF(O78&gt;195,"+5",IF(O78&gt;175,"+4",IF(O78&gt;155,"+3",IF(O78&gt;135,"+2",IF(O78&gt;115,"+1",IF(O78&lt;50,-3,IF(O78&lt;70,-2,IF(O78&lt;90,-1,IF(O78&lt;116,"0",""))))))))))))))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41526</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Montag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IF(C88&gt;295,"+10",IF(C88&gt;275,"+9",IF(C88&gt;255,"+8",IF(C88&gt;235,"+7",IF(C88&gt;215,"+6",IF(C88&gt;195,"+5",IF(C88&gt;175,"+4",IF(C88&gt;155,"+3",IF(C88&gt;135,"+2",IF(C88&gt;115,"+1",IF(C88&lt;50,-3,IF(C88&lt;70,-2,IF(C88&lt;90,-1,IF(C88&lt;116,"0",""))))))))))))))</f>
        <v>-3</v>
      </c>
      <c r="E93" s="44" t="str">
        <f>IF(E91&gt;0,E91*E92+F93,"")</f>
        <v/>
      </c>
      <c r="F93" s="151">
        <f>IF(E88&gt;295,"+10",IF(E88&gt;275,"+9",IF(E88&gt;255,"+8",IF(E88&gt;235,"+7",IF(E88&gt;215,"+6",IF(E88&gt;195,"+5",IF(E88&gt;175,"+4",IF(E88&gt;155,"+3",IF(E88&gt;135,"+2",IF(E88&gt;115,"+1",IF(E88&lt;50,-3,IF(E88&lt;70,-2,IF(E88&lt;90,-1,IF(E88&lt;116,"0",""))))))))))))))</f>
        <v>-3</v>
      </c>
      <c r="G93" s="44" t="str">
        <f>IF(G91&gt;0,G91*G92+H93,"")</f>
        <v/>
      </c>
      <c r="H93" s="151">
        <f>IF(G88&gt;295,"+10",IF(G88&gt;275,"+9",IF(G88&gt;255,"+8",IF(G88&gt;235,"+7",IF(G88&gt;215,"+6",IF(G88&gt;195,"+5",IF(G88&gt;175,"+4",IF(G88&gt;155,"+3",IF(G88&gt;135,"+2",IF(G88&gt;115,"+1",IF(G88&lt;50,-3,IF(G88&lt;70,-2,IF(G88&lt;90,-1,IF(G88&lt;116,"0",""))))))))))))))</f>
        <v>-3</v>
      </c>
      <c r="I93" s="44" t="str">
        <f>IF(I91&gt;0,I91*I92+J93,"")</f>
        <v/>
      </c>
      <c r="J93" s="151">
        <f>IF(I88&gt;295,"+10",IF(I88&gt;275,"+9",IF(I88&gt;255,"+8",IF(I88&gt;235,"+7",IF(I88&gt;215,"+6",IF(I88&gt;195,"+5",IF(I88&gt;175,"+4",IF(I88&gt;155,"+3",IF(I88&gt;135,"+2",IF(I88&gt;115,"+1",IF(I88&lt;50,-3,IF(I88&lt;70,-2,IF(I88&lt;90,-1,IF(I88&lt;116,"0",""))))))))))))))</f>
        <v>-3</v>
      </c>
      <c r="K93" s="44" t="str">
        <f>IF(K91&gt;0,K91*K92+L93,"")</f>
        <v/>
      </c>
      <c r="L93" s="151">
        <f>IF(K88&gt;295,"+10",IF(K88&gt;275,"+9",IF(K88&gt;255,"+8",IF(K88&gt;235,"+7",IF(K88&gt;215,"+6",IF(K88&gt;195,"+5",IF(K88&gt;175,"+4",IF(K88&gt;155,"+3",IF(K88&gt;135,"+2",IF(K88&gt;115,"+1",IF(K88&lt;50,-3,IF(K88&lt;70,-2,IF(K88&lt;90,-1,IF(K88&lt;116,"0",""))))))))))))))</f>
        <v>-3</v>
      </c>
      <c r="M93" s="44" t="str">
        <f>IF(M91&gt;0,M91*M92+N93,"")</f>
        <v/>
      </c>
      <c r="N93" s="151">
        <f>IF(M88&gt;295,"+10",IF(M88&gt;275,"+9",IF(M88&gt;255,"+8",IF(M88&gt;235,"+7",IF(M88&gt;215,"+6",IF(M88&gt;195,"+5",IF(M88&gt;175,"+4",IF(M88&gt;155,"+3",IF(M88&gt;135,"+2",IF(M88&gt;115,"+1",IF(M88&lt;50,-3,IF(M88&lt;70,-2,IF(M88&lt;90,-1,IF(M88&lt;116,"0",""))))))))))))))</f>
        <v>-3</v>
      </c>
      <c r="O93" s="44" t="str">
        <f>IF(O91&gt;0,O91*O92+P93,"")</f>
        <v/>
      </c>
      <c r="P93" s="151">
        <f>IF(O88&gt;295,"+10",IF(O88&gt;275,"+9",IF(O88&gt;255,"+8",IF(O88&gt;235,"+7",IF(O88&gt;215,"+6",IF(O88&gt;195,"+5",IF(O88&gt;175,"+4",IF(O88&gt;155,"+3",IF(O88&gt;135,"+2",IF(O88&gt;115,"+1",IF(O88&lt;50,-3,IF(O88&lt;70,-2,IF(O88&lt;90,-1,IF(O88&lt;116,"0",""))))))))))))))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41527</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Dienstag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IF(C98&gt;295,"+10",IF(C98&gt;275,"+9",IF(C98&gt;255,"+8",IF(C98&gt;235,"+7",IF(C98&gt;215,"+6",IF(C98&gt;195,"+5",IF(C98&gt;175,"+4",IF(C98&gt;155,"+3",IF(C98&gt;135,"+2",IF(C98&gt;115,"+1",IF(C98&lt;50,-3,IF(C98&lt;70,-2,IF(C98&lt;90,-1,IF(C98&lt;116,"0",""))))))))))))))</f>
        <v>-3</v>
      </c>
      <c r="E103" s="44" t="str">
        <f>IF(E101&gt;0,E101*E102+F103,"")</f>
        <v/>
      </c>
      <c r="F103" s="151">
        <f>IF(E98&gt;295,"+10",IF(E98&gt;275,"+9",IF(E98&gt;255,"+8",IF(E98&gt;235,"+7",IF(E98&gt;215,"+6",IF(E98&gt;195,"+5",IF(E98&gt;175,"+4",IF(E98&gt;155,"+3",IF(E98&gt;135,"+2",IF(E98&gt;115,"+1",IF(E98&lt;50,-3,IF(E98&lt;70,-2,IF(E98&lt;90,-1,IF(E98&lt;116,"0",""))))))))))))))</f>
        <v>-3</v>
      </c>
      <c r="G103" s="44" t="str">
        <f>IF(G101&gt;0,G101*G102+H103,"")</f>
        <v/>
      </c>
      <c r="H103" s="151">
        <f>IF(G98&gt;295,"+10",IF(G98&gt;275,"+9",IF(G98&gt;255,"+8",IF(G98&gt;235,"+7",IF(G98&gt;215,"+6",IF(G98&gt;195,"+5",IF(G98&gt;175,"+4",IF(G98&gt;155,"+3",IF(G98&gt;135,"+2",IF(G98&gt;115,"+1",IF(G98&lt;50,-3,IF(G98&lt;70,-2,IF(G98&lt;90,-1,IF(G98&lt;116,"0",""))))))))))))))</f>
        <v>-3</v>
      </c>
      <c r="I103" s="44" t="str">
        <f>IF(I101&gt;0,I101*I102+J103,"")</f>
        <v/>
      </c>
      <c r="J103" s="151">
        <f>IF(I98&gt;295,"+10",IF(I98&gt;275,"+9",IF(I98&gt;255,"+8",IF(I98&gt;235,"+7",IF(I98&gt;215,"+6",IF(I98&gt;195,"+5",IF(I98&gt;175,"+4",IF(I98&gt;155,"+3",IF(I98&gt;135,"+2",IF(I98&gt;115,"+1",IF(I98&lt;50,-3,IF(I98&lt;70,-2,IF(I98&lt;90,-1,IF(I98&lt;116,"0",""))))))))))))))</f>
        <v>-3</v>
      </c>
      <c r="K103" s="44" t="str">
        <f>IF(K101&gt;0,K101*K102+L103,"")</f>
        <v/>
      </c>
      <c r="L103" s="151">
        <f>IF(K98&gt;295,"+10",IF(K98&gt;275,"+9",IF(K98&gt;255,"+8",IF(K98&gt;235,"+7",IF(K98&gt;215,"+6",IF(K98&gt;195,"+5",IF(K98&gt;175,"+4",IF(K98&gt;155,"+3",IF(K98&gt;135,"+2",IF(K98&gt;115,"+1",IF(K98&lt;50,-3,IF(K98&lt;70,-2,IF(K98&lt;90,-1,IF(K98&lt;116,"0",""))))))))))))))</f>
        <v>-3</v>
      </c>
      <c r="M103" s="44" t="str">
        <f>IF(M101&gt;0,M101*M102+N103,"")</f>
        <v/>
      </c>
      <c r="N103" s="151">
        <f>IF(M98&gt;295,"+10",IF(M98&gt;275,"+9",IF(M98&gt;255,"+8",IF(M98&gt;235,"+7",IF(M98&gt;215,"+6",IF(M98&gt;195,"+5",IF(M98&gt;175,"+4",IF(M98&gt;155,"+3",IF(M98&gt;135,"+2",IF(M98&gt;115,"+1",IF(M98&lt;50,-3,IF(M98&lt;70,-2,IF(M98&lt;90,-1,IF(M98&lt;116,"0",""))))))))))))))</f>
        <v>-3</v>
      </c>
      <c r="O103" s="44" t="str">
        <f>IF(O101&gt;0,O101*O102+P103,"")</f>
        <v/>
      </c>
      <c r="P103" s="151">
        <f>IF(O98&gt;295,"+10",IF(O98&gt;275,"+9",IF(O98&gt;255,"+8",IF(O98&gt;235,"+7",IF(O98&gt;215,"+6",IF(O98&gt;195,"+5",IF(O98&gt;175,"+4",IF(O98&gt;155,"+3",IF(O98&gt;135,"+2",IF(O98&gt;115,"+1",IF(O98&lt;50,-3,IF(O98&lt;70,-2,IF(O98&lt;90,-1,IF(O98&lt;116,"0",""))))))))))))))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41528</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Mittwoch</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+9",IF(C108&gt;255,"+8",IF(C108&gt;235,"+7",IF(C108&gt;215,"+6",IF(C108&gt;195,"+5",IF(C108&gt;175,"+4",IF(C108&gt;155,"+3",IF(C108&gt;135,"+2",IF(C108&gt;115,"+1",IF(C108&lt;50,-3,IF(C108&lt;70,-2,IF(C108&lt;90,-1,IF(C108&lt;116,"0",""))))))))))))))</f>
        <v>-3</v>
      </c>
      <c r="E113" s="44" t="str">
        <f>IF(E111&gt;0,E111*E112+F113,"")</f>
        <v/>
      </c>
      <c r="F113" s="151">
        <f>IF(E108&gt;295,"+10",IF(E108&gt;275,"+9",IF(E108&gt;255,"+8",IF(E108&gt;235,"+7",IF(E108&gt;215,"+6",IF(E108&gt;195,"+5",IF(E108&gt;175,"+4",IF(E108&gt;155,"+3",IF(E108&gt;135,"+2",IF(E108&gt;115,"+1",IF(E108&lt;50,-3,IF(E108&lt;70,-2,IF(E108&lt;90,-1,IF(E108&lt;116,"0",""))))))))))))))</f>
        <v>-3</v>
      </c>
      <c r="G113" s="44" t="str">
        <f>IF(G111&gt;0,G111*G112+H113,"")</f>
        <v/>
      </c>
      <c r="H113" s="151">
        <f>IF(G108&gt;295,"+10",IF(G108&gt;275,"+9",IF(G108&gt;255,"+8",IF(G108&gt;235,"+7",IF(G108&gt;215,"+6",IF(G108&gt;195,"+5",IF(G108&gt;175,"+4",IF(G108&gt;155,"+3",IF(G108&gt;135,"+2",IF(G108&gt;115,"+1",IF(G108&lt;50,-3,IF(G108&lt;70,-2,IF(G108&lt;90,-1,IF(G108&lt;116,"0",""))))))))))))))</f>
        <v>-3</v>
      </c>
      <c r="I113" s="44" t="str">
        <f>IF(I111&gt;0,I111*I112+J113,"")</f>
        <v/>
      </c>
      <c r="J113" s="151">
        <f>IF(I108&gt;295,"+10",IF(I108&gt;275,"+9",IF(I108&gt;255,"+8",IF(I108&gt;235,"+7",IF(I108&gt;215,"+6",IF(I108&gt;195,"+5",IF(I108&gt;175,"+4",IF(I108&gt;155,"+3",IF(I108&gt;135,"+2",IF(I108&gt;115,"+1",IF(I108&lt;50,-3,IF(I108&lt;70,-2,IF(I108&lt;90,-1,IF(I108&lt;116,"0",""))))))))))))))</f>
        <v>-3</v>
      </c>
      <c r="K113" s="44" t="str">
        <f>IF(K111&gt;0,K111*K112+L113,"")</f>
        <v/>
      </c>
      <c r="L113" s="151">
        <f>IF(K108&gt;295,"+10",IF(K108&gt;275,"+9",IF(K108&gt;255,"+8",IF(K108&gt;235,"+7",IF(K108&gt;215,"+6",IF(K108&gt;195,"+5",IF(K108&gt;175,"+4",IF(K108&gt;155,"+3",IF(K108&gt;135,"+2",IF(K108&gt;115,"+1",IF(K108&lt;50,-3,IF(K108&lt;70,-2,IF(K108&lt;90,-1,IF(K108&lt;116,"0",""))))))))))))))</f>
        <v>-3</v>
      </c>
      <c r="M113" s="44" t="str">
        <f>IF(M111&gt;0,M111*M112+N113,"")</f>
        <v/>
      </c>
      <c r="N113" s="151">
        <f>IF(M108&gt;295,"+10",IF(M108&gt;275,"+9",IF(M108&gt;255,"+8",IF(M108&gt;235,"+7",IF(M108&gt;215,"+6",IF(M108&gt;195,"+5",IF(M108&gt;175,"+4",IF(M108&gt;155,"+3",IF(M108&gt;135,"+2",IF(M108&gt;115,"+1",IF(M108&lt;50,-3,IF(M108&lt;70,-2,IF(M108&lt;90,-1,IF(M108&lt;116,"0",""))))))))))))))</f>
        <v>-3</v>
      </c>
      <c r="O113" s="44" t="str">
        <f>IF(O111&gt;0,O111*O112+P113,"")</f>
        <v/>
      </c>
      <c r="P113" s="151">
        <f>IF(O108&gt;295,"+10",IF(O108&gt;275,"+9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41529</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Donnerstag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+9",IF(C118&gt;255,"+8",IF(C118&gt;235,"+7",IF(C118&gt;215,"+6",IF(C118&gt;195,"+5",IF(C118&gt;175,"+4",IF(C118&gt;155,"+3",IF(C118&gt;135,"+2",IF(C118&gt;115,"+1",IF(C118&lt;50,-3,IF(C118&lt;70,-2,IF(C118&lt;90,-1,IF(C118&lt;116,"0",""))))))))))))))</f>
        <v>-3</v>
      </c>
      <c r="E123" s="44" t="str">
        <f>IF(E121&gt;0,E121*E122+F123,"")</f>
        <v/>
      </c>
      <c r="F123" s="151">
        <f>IF(E118&gt;295,"+10",IF(E118&gt;275,"+9",IF(E118&gt;255,"+8",IF(E118&gt;235,"+7",IF(E118&gt;215,"+6",IF(E118&gt;195,"+5",IF(E118&gt;175,"+4",IF(E118&gt;155,"+3",IF(E118&gt;135,"+2",IF(E118&gt;115,"+1",IF(E118&lt;50,-3,IF(E118&lt;70,-2,IF(E118&lt;90,-1,IF(E118&lt;116,"0",""))))))))))))))</f>
        <v>-3</v>
      </c>
      <c r="G123" s="44" t="str">
        <f>IF(G121&gt;0,G121*G122+H123,"")</f>
        <v/>
      </c>
      <c r="H123" s="151">
        <f>IF(G118&gt;295,"+10",IF(G118&gt;275,"+9",IF(G118&gt;255,"+8",IF(G118&gt;235,"+7",IF(G118&gt;215,"+6",IF(G118&gt;195,"+5",IF(G118&gt;175,"+4",IF(G118&gt;155,"+3",IF(G118&gt;135,"+2",IF(G118&gt;115,"+1",IF(G118&lt;50,-3,IF(G118&lt;70,-2,IF(G118&lt;90,-1,IF(G118&lt;116,"0",""))))))))))))))</f>
        <v>-3</v>
      </c>
      <c r="I123" s="44" t="str">
        <f>IF(I121&gt;0,I121*I122+J123,"")</f>
        <v/>
      </c>
      <c r="J123" s="151">
        <f>IF(I118&gt;295,"+10",IF(I118&gt;275,"+9",IF(I118&gt;255,"+8",IF(I118&gt;235,"+7",IF(I118&gt;215,"+6",IF(I118&gt;195,"+5",IF(I118&gt;175,"+4",IF(I118&gt;155,"+3",IF(I118&gt;135,"+2",IF(I118&gt;115,"+1",IF(I118&lt;50,-3,IF(I118&lt;70,-2,IF(I118&lt;90,-1,IF(I118&lt;116,"0",""))))))))))))))</f>
        <v>-3</v>
      </c>
      <c r="K123" s="44" t="str">
        <f>IF(K121&gt;0,K121*K122+L123,"")</f>
        <v/>
      </c>
      <c r="L123" s="151">
        <f>IF(K118&gt;295,"+10",IF(K118&gt;275,"+9",IF(K118&gt;255,"+8",IF(K118&gt;235,"+7",IF(K118&gt;215,"+6",IF(K118&gt;195,"+5",IF(K118&gt;175,"+4",IF(K118&gt;155,"+3",IF(K118&gt;135,"+2",IF(K118&gt;115,"+1",IF(K118&lt;50,-3,IF(K118&lt;70,-2,IF(K118&lt;90,-1,IF(K118&lt;116,"0",""))))))))))))))</f>
        <v>-3</v>
      </c>
      <c r="M123" s="44" t="str">
        <f>IF(M121&gt;0,M121*M122+N123,"")</f>
        <v/>
      </c>
      <c r="N123" s="151">
        <f>IF(M118&gt;295,"+10",IF(M118&gt;275,"+9",IF(M118&gt;255,"+8",IF(M118&gt;235,"+7",IF(M118&gt;215,"+6",IF(M118&gt;195,"+5",IF(M118&gt;175,"+4",IF(M118&gt;155,"+3",IF(M118&gt;135,"+2",IF(M118&gt;115,"+1",IF(M118&lt;50,-3,IF(M118&lt;70,-2,IF(M118&lt;90,-1,IF(M118&lt;116,"0",""))))))))))))))</f>
        <v>-3</v>
      </c>
      <c r="O123" s="44" t="str">
        <f>IF(O121&gt;0,O121*O122+P123,"")</f>
        <v/>
      </c>
      <c r="P123" s="151">
        <f>IF(O118&gt;295,"+10",IF(O118&gt;275,"+9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41530</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Freitag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+9",IF(C128&gt;255,"+8",IF(C128&gt;235,"+7",IF(C128&gt;215,"+6",IF(C128&gt;195,"+5",IF(C128&gt;175,"+4",IF(C128&gt;155,"+3",IF(C128&gt;135,"+2",IF(C128&gt;115,"+1",IF(C128&lt;50,-3,IF(C128&lt;70,-2,IF(C128&lt;90,-1,IF(C128&lt;116,"0",""))))))))))))))</f>
        <v>-3</v>
      </c>
      <c r="E133" s="44" t="str">
        <f>IF(E131&gt;0,E131*E132+F133,"")</f>
        <v/>
      </c>
      <c r="F133" s="151">
        <f>IF(E128&gt;295,"+10",IF(E128&gt;275,"+9",IF(E128&gt;255,"+8",IF(E128&gt;235,"+7",IF(E128&gt;215,"+6",IF(E128&gt;195,"+5",IF(E128&gt;175,"+4",IF(E128&gt;155,"+3",IF(E128&gt;135,"+2",IF(E128&gt;115,"+1",IF(E128&lt;50,-3,IF(E128&lt;70,-2,IF(E128&lt;90,-1,IF(E128&lt;116,"0",""))))))))))))))</f>
        <v>-3</v>
      </c>
      <c r="G133" s="44" t="str">
        <f>IF(G131&gt;0,G131*G132+H133,"")</f>
        <v/>
      </c>
      <c r="H133" s="151">
        <f>IF(G128&gt;295,"+10",IF(G128&gt;275,"+9",IF(G128&gt;255,"+8",IF(G128&gt;235,"+7",IF(G128&gt;215,"+6",IF(G128&gt;195,"+5",IF(G128&gt;175,"+4",IF(G128&gt;155,"+3",IF(G128&gt;135,"+2",IF(G128&gt;115,"+1",IF(G128&lt;50,-3,IF(G128&lt;70,-2,IF(G128&lt;90,-1,IF(G128&lt;116,"0",""))))))))))))))</f>
        <v>-3</v>
      </c>
      <c r="I133" s="44" t="str">
        <f>IF(I131&gt;0,I131*I132+J133,"")</f>
        <v/>
      </c>
      <c r="J133" s="151">
        <f>IF(I128&gt;295,"+10",IF(I128&gt;275,"+9",IF(I128&gt;255,"+8",IF(I128&gt;235,"+7",IF(I128&gt;215,"+6",IF(I128&gt;195,"+5",IF(I128&gt;175,"+4",IF(I128&gt;155,"+3",IF(I128&gt;135,"+2",IF(I128&gt;115,"+1",IF(I128&lt;50,-3,IF(I128&lt;70,-2,IF(I128&lt;90,-1,IF(I128&lt;116,"0",""))))))))))))))</f>
        <v>-3</v>
      </c>
      <c r="K133" s="44" t="str">
        <f>IF(K131&gt;0,K131*K132+L133,"")</f>
        <v/>
      </c>
      <c r="L133" s="151">
        <f>IF(K128&gt;295,"+10",IF(K128&gt;275,"+9",IF(K128&gt;255,"+8",IF(K128&gt;235,"+7",IF(K128&gt;215,"+6",IF(K128&gt;195,"+5",IF(K128&gt;175,"+4",IF(K128&gt;155,"+3",IF(K128&gt;135,"+2",IF(K128&gt;115,"+1",IF(K128&lt;50,-3,IF(K128&lt;70,-2,IF(K128&lt;90,-1,IF(K128&lt;116,"0",""))))))))))))))</f>
        <v>-3</v>
      </c>
      <c r="M133" s="44" t="str">
        <f>IF(M131&gt;0,M131*M132+N133,"")</f>
        <v/>
      </c>
      <c r="N133" s="151">
        <f>IF(M128&gt;295,"+10",IF(M128&gt;275,"+9",IF(M128&gt;255,"+8",IF(M128&gt;235,"+7",IF(M128&gt;215,"+6",IF(M128&gt;195,"+5",IF(M128&gt;175,"+4",IF(M128&gt;155,"+3",IF(M128&gt;135,"+2",IF(M128&gt;115,"+1",IF(M128&lt;50,-3,IF(M128&lt;70,-2,IF(M128&lt;90,-1,IF(M128&lt;116,"0",""))))))))))))))</f>
        <v>-3</v>
      </c>
      <c r="O133" s="44" t="str">
        <f>IF(O131&gt;0,O131*O132+P133,"")</f>
        <v/>
      </c>
      <c r="P133" s="151">
        <f>IF(O128&gt;295,"+10",IF(O128&gt;275,"+9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41531</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Samstag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+9",IF(C138&gt;255,"+8",IF(C138&gt;235,"+7",IF(C138&gt;215,"+6",IF(C138&gt;195,"+5",IF(C138&gt;175,"+4",IF(C138&gt;155,"+3",IF(C138&gt;135,"+2",IF(C138&gt;115,"+1",IF(C138&lt;50,-3,IF(C138&lt;70,-2,IF(C138&lt;90,-1,IF(C138&lt;116,"0",""))))))))))))))</f>
        <v>-3</v>
      </c>
      <c r="E143" s="44" t="str">
        <f>IF(E141&gt;0,E141*E142+F143,"")</f>
        <v/>
      </c>
      <c r="F143" s="151">
        <f>IF(E138&gt;295,"+10",IF(E138&gt;275,"+9",IF(E138&gt;255,"+8",IF(E138&gt;235,"+7",IF(E138&gt;215,"+6",IF(E138&gt;195,"+5",IF(E138&gt;175,"+4",IF(E138&gt;155,"+3",IF(E138&gt;135,"+2",IF(E138&gt;115,"+1",IF(E138&lt;50,-3,IF(E138&lt;70,-2,IF(E138&lt;90,-1,IF(E138&lt;116,"0",""))))))))))))))</f>
        <v>-3</v>
      </c>
      <c r="G143" s="44" t="str">
        <f>IF(G141&gt;0,G141*G142+H143,"")</f>
        <v/>
      </c>
      <c r="H143" s="151">
        <f>IF(G138&gt;295,"+10",IF(G138&gt;275,"+9",IF(G138&gt;255,"+8",IF(G138&gt;235,"+7",IF(G138&gt;215,"+6",IF(G138&gt;195,"+5",IF(G138&gt;175,"+4",IF(G138&gt;155,"+3",IF(G138&gt;135,"+2",IF(G138&gt;115,"+1",IF(G138&lt;50,-3,IF(G138&lt;70,-2,IF(G138&lt;90,-1,IF(G138&lt;116,"0",""))))))))))))))</f>
        <v>-3</v>
      </c>
      <c r="I143" s="44" t="str">
        <f>IF(I141&gt;0,I141*I142+J143,"")</f>
        <v/>
      </c>
      <c r="J143" s="151">
        <f>IF(I138&gt;295,"+10",IF(I138&gt;275,"+9",IF(I138&gt;255,"+8",IF(I138&gt;235,"+7",IF(I138&gt;215,"+6",IF(I138&gt;195,"+5",IF(I138&gt;175,"+4",IF(I138&gt;155,"+3",IF(I138&gt;135,"+2",IF(I138&gt;115,"+1",IF(I138&lt;50,-3,IF(I138&lt;70,-2,IF(I138&lt;90,-1,IF(I138&lt;116,"0",""))))))))))))))</f>
        <v>-3</v>
      </c>
      <c r="K143" s="44" t="str">
        <f>IF(K141&gt;0,K141*K142+L143,"")</f>
        <v/>
      </c>
      <c r="L143" s="151">
        <f>IF(K138&gt;295,"+10",IF(K138&gt;275,"+9",IF(K138&gt;255,"+8",IF(K138&gt;235,"+7",IF(K138&gt;215,"+6",IF(K138&gt;195,"+5",IF(K138&gt;175,"+4",IF(K138&gt;155,"+3",IF(K138&gt;135,"+2",IF(K138&gt;115,"+1",IF(K138&lt;50,-3,IF(K138&lt;70,-2,IF(K138&lt;90,-1,IF(K138&lt;116,"0",""))))))))))))))</f>
        <v>-3</v>
      </c>
      <c r="M143" s="44" t="str">
        <f>IF(M141&gt;0,M141*M142+N143,"")</f>
        <v/>
      </c>
      <c r="N143" s="151">
        <f>IF(M138&gt;295,"+10",IF(M138&gt;275,"+9",IF(M138&gt;255,"+8",IF(M138&gt;235,"+7",IF(M138&gt;215,"+6",IF(M138&gt;195,"+5",IF(M138&gt;175,"+4",IF(M138&gt;155,"+3",IF(M138&gt;135,"+2",IF(M138&gt;115,"+1",IF(M138&lt;50,-3,IF(M138&lt;70,-2,IF(M138&lt;90,-1,IF(M138&lt;116,"0",""))))))))))))))</f>
        <v>-3</v>
      </c>
      <c r="O143" s="44" t="str">
        <f>IF(O141&gt;0,O141*O142+P143,"")</f>
        <v/>
      </c>
      <c r="P143" s="151">
        <f>IF(O138&gt;295,"+10",IF(O138&gt;275,"+9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41532</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Sonntag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+9",IF(C148&gt;255,"+8",IF(C148&gt;235,"+7",IF(C148&gt;215,"+6",IF(C148&gt;195,"+5",IF(C148&gt;175,"+4",IF(C148&gt;155,"+3",IF(C148&gt;135,"+2",IF(C148&gt;115,"+1",IF(C148&lt;50,-3,IF(C148&lt;70,-2,IF(C148&lt;90,-1,IF(C148&lt;116,"0",""))))))))))))))</f>
        <v>-3</v>
      </c>
      <c r="E153" s="44" t="str">
        <f>IF(E151&gt;0,E151*E152+F153,"")</f>
        <v/>
      </c>
      <c r="F153" s="151">
        <f>IF(E148&gt;295,"+10",IF(E148&gt;275,"+9",IF(E148&gt;255,"+8",IF(E148&gt;235,"+7",IF(E148&gt;215,"+6",IF(E148&gt;195,"+5",IF(E148&gt;175,"+4",IF(E148&gt;155,"+3",IF(E148&gt;135,"+2",IF(E148&gt;115,"+1",IF(E148&lt;50,-3,IF(E148&lt;70,-2,IF(E148&lt;90,-1,IF(E148&lt;116,"0",""))))))))))))))</f>
        <v>-3</v>
      </c>
      <c r="G153" s="44" t="str">
        <f>IF(G151&gt;0,G151*G152+H153,"")</f>
        <v/>
      </c>
      <c r="H153" s="151">
        <f>IF(G148&gt;295,"+10",IF(G148&gt;275,"+9",IF(G148&gt;255,"+8",IF(G148&gt;235,"+7",IF(G148&gt;215,"+6",IF(G148&gt;195,"+5",IF(G148&gt;175,"+4",IF(G148&gt;155,"+3",IF(G148&gt;135,"+2",IF(G148&gt;115,"+1",IF(G148&lt;50,-3,IF(G148&lt;70,-2,IF(G148&lt;90,-1,IF(G148&lt;116,"0",""))))))))))))))</f>
        <v>-3</v>
      </c>
      <c r="I153" s="44" t="str">
        <f>IF(I151&gt;0,I151*I152+J153,"")</f>
        <v/>
      </c>
      <c r="J153" s="151">
        <f>IF(I148&gt;295,"+10",IF(I148&gt;275,"+9",IF(I148&gt;255,"+8",IF(I148&gt;235,"+7",IF(I148&gt;215,"+6",IF(I148&gt;195,"+5",IF(I148&gt;175,"+4",IF(I148&gt;155,"+3",IF(I148&gt;135,"+2",IF(I148&gt;115,"+1",IF(I148&lt;50,-3,IF(I148&lt;70,-2,IF(I148&lt;90,-1,IF(I148&lt;116,"0",""))))))))))))))</f>
        <v>-3</v>
      </c>
      <c r="K153" s="44" t="str">
        <f>IF(K151&gt;0,K151*K152+L153,"")</f>
        <v/>
      </c>
      <c r="L153" s="151">
        <f>IF(K148&gt;295,"+10",IF(K148&gt;275,"+9",IF(K148&gt;255,"+8",IF(K148&gt;235,"+7",IF(K148&gt;215,"+6",IF(K148&gt;195,"+5",IF(K148&gt;175,"+4",IF(K148&gt;155,"+3",IF(K148&gt;135,"+2",IF(K148&gt;115,"+1",IF(K148&lt;50,-3,IF(K148&lt;70,-2,IF(K148&lt;90,-1,IF(K148&lt;116,"0",""))))))))))))))</f>
        <v>-3</v>
      </c>
      <c r="M153" s="44" t="str">
        <f>IF(M151&gt;0,M151*M152+N153,"")</f>
        <v/>
      </c>
      <c r="N153" s="151">
        <f>IF(M148&gt;295,"+10",IF(M148&gt;275,"+9",IF(M148&gt;255,"+8",IF(M148&gt;235,"+7",IF(M148&gt;215,"+6",IF(M148&gt;195,"+5",IF(M148&gt;175,"+4",IF(M148&gt;155,"+3",IF(M148&gt;135,"+2",IF(M148&gt;115,"+1",IF(M148&lt;50,-3,IF(M148&lt;70,-2,IF(M148&lt;90,-1,IF(M148&lt;116,"0",""))))))))))))))</f>
        <v>-3</v>
      </c>
      <c r="O153" s="44" t="str">
        <f>IF(O151&gt;0,O151*O152+P153,"")</f>
        <v/>
      </c>
      <c r="P153" s="151">
        <f>IF(O148&gt;295,"+10",IF(O148&gt;275,"+9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41533</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Montag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+9",IF(C158&gt;255,"+8",IF(C158&gt;235,"+7",IF(C158&gt;215,"+6",IF(C158&gt;195,"+5",IF(C158&gt;175,"+4",IF(C158&gt;155,"+3",IF(C158&gt;135,"+2",IF(C158&gt;115,"+1",IF(C158&lt;50,-3,IF(C158&lt;70,-2,IF(C158&lt;90,-1,IF(C158&lt;116,"0",""))))))))))))))</f>
        <v>-3</v>
      </c>
      <c r="E163" s="44" t="str">
        <f>IF(E161&gt;0,E161*E162+F163,"")</f>
        <v/>
      </c>
      <c r="F163" s="151">
        <f>IF(E158&gt;295,"+10",IF(E158&gt;275,"+9",IF(E158&gt;255,"+8",IF(E158&gt;235,"+7",IF(E158&gt;215,"+6",IF(E158&gt;195,"+5",IF(E158&gt;175,"+4",IF(E158&gt;155,"+3",IF(E158&gt;135,"+2",IF(E158&gt;115,"+1",IF(E158&lt;50,-3,IF(E158&lt;70,-2,IF(E158&lt;90,-1,IF(E158&lt;116,"0",""))))))))))))))</f>
        <v>-3</v>
      </c>
      <c r="G163" s="44" t="str">
        <f>IF(G161&gt;0,G161*G162+H163,"")</f>
        <v/>
      </c>
      <c r="H163" s="151">
        <f>IF(G158&gt;295,"+10",IF(G158&gt;275,"+9",IF(G158&gt;255,"+8",IF(G158&gt;235,"+7",IF(G158&gt;215,"+6",IF(G158&gt;195,"+5",IF(G158&gt;175,"+4",IF(G158&gt;155,"+3",IF(G158&gt;135,"+2",IF(G158&gt;115,"+1",IF(G158&lt;50,-3,IF(G158&lt;70,-2,IF(G158&lt;90,-1,IF(G158&lt;116,"0",""))))))))))))))</f>
        <v>-3</v>
      </c>
      <c r="I163" s="44" t="str">
        <f>IF(I161&gt;0,I161*I162+J163,"")</f>
        <v/>
      </c>
      <c r="J163" s="151">
        <f>IF(I158&gt;295,"+10",IF(I158&gt;275,"+9",IF(I158&gt;255,"+8",IF(I158&gt;235,"+7",IF(I158&gt;215,"+6",IF(I158&gt;195,"+5",IF(I158&gt;175,"+4",IF(I158&gt;155,"+3",IF(I158&gt;135,"+2",IF(I158&gt;115,"+1",IF(I158&lt;50,-3,IF(I158&lt;70,-2,IF(I158&lt;90,-1,IF(I158&lt;116,"0",""))))))))))))))</f>
        <v>-3</v>
      </c>
      <c r="K163" s="44" t="str">
        <f>IF(K161&gt;0,K161*K162+L163,"")</f>
        <v/>
      </c>
      <c r="L163" s="151">
        <f>IF(K158&gt;295,"+10",IF(K158&gt;275,"+9",IF(K158&gt;255,"+8",IF(K158&gt;235,"+7",IF(K158&gt;215,"+6",IF(K158&gt;195,"+5",IF(K158&gt;175,"+4",IF(K158&gt;155,"+3",IF(K158&gt;135,"+2",IF(K158&gt;115,"+1",IF(K158&lt;50,-3,IF(K158&lt;70,-2,IF(K158&lt;90,-1,IF(K158&lt;116,"0",""))))))))))))))</f>
        <v>-3</v>
      </c>
      <c r="M163" s="44" t="str">
        <f>IF(M161&gt;0,M161*M162+N163,"")</f>
        <v/>
      </c>
      <c r="N163" s="151">
        <f>IF(M158&gt;295,"+10",IF(M158&gt;275,"+9",IF(M158&gt;255,"+8",IF(M158&gt;235,"+7",IF(M158&gt;215,"+6",IF(M158&gt;195,"+5",IF(M158&gt;175,"+4",IF(M158&gt;155,"+3",IF(M158&gt;135,"+2",IF(M158&gt;115,"+1",IF(M158&lt;50,-3,IF(M158&lt;70,-2,IF(M158&lt;90,-1,IF(M158&lt;116,"0",""))))))))))))))</f>
        <v>-3</v>
      </c>
      <c r="O163" s="44" t="str">
        <f>IF(O161&gt;0,O161*O162+P163,"")</f>
        <v/>
      </c>
      <c r="P163" s="151">
        <f>IF(O158&gt;295,"+10",IF(O158&gt;275,"+9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41534</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Dienstag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+9",IF(C168&gt;255,"+8",IF(C168&gt;235,"+7",IF(C168&gt;215,"+6",IF(C168&gt;195,"+5",IF(C168&gt;175,"+4",IF(C168&gt;155,"+3",IF(C168&gt;135,"+2",IF(C168&gt;115,"+1",IF(C168&lt;50,-3,IF(C168&lt;70,-2,IF(C168&lt;90,-1,IF(C168&lt;116,"0",""))))))))))))))</f>
        <v>-3</v>
      </c>
      <c r="E173" s="44" t="str">
        <f>IF(E171&gt;0,E171*E172+F173,"")</f>
        <v/>
      </c>
      <c r="F173" s="151">
        <f>IF(E168&gt;295,"+10",IF(E168&gt;275,"+9",IF(E168&gt;255,"+8",IF(E168&gt;235,"+7",IF(E168&gt;215,"+6",IF(E168&gt;195,"+5",IF(E168&gt;175,"+4",IF(E168&gt;155,"+3",IF(E168&gt;135,"+2",IF(E168&gt;115,"+1",IF(E168&lt;50,-3,IF(E168&lt;70,-2,IF(E168&lt;90,-1,IF(E168&lt;116,"0",""))))))))))))))</f>
        <v>-3</v>
      </c>
      <c r="G173" s="44" t="str">
        <f>IF(G171&gt;0,G171*G172+H173,"")</f>
        <v/>
      </c>
      <c r="H173" s="151">
        <f>IF(G168&gt;295,"+10",IF(G168&gt;275,"+9",IF(G168&gt;255,"+8",IF(G168&gt;235,"+7",IF(G168&gt;215,"+6",IF(G168&gt;195,"+5",IF(G168&gt;175,"+4",IF(G168&gt;155,"+3",IF(G168&gt;135,"+2",IF(G168&gt;115,"+1",IF(G168&lt;50,-3,IF(G168&lt;70,-2,IF(G168&lt;90,-1,IF(G168&lt;116,"0",""))))))))))))))</f>
        <v>-3</v>
      </c>
      <c r="I173" s="44" t="str">
        <f>IF(I171&gt;0,I171*I172+J173,"")</f>
        <v/>
      </c>
      <c r="J173" s="151">
        <f>IF(I168&gt;295,"+10",IF(I168&gt;275,"+9",IF(I168&gt;255,"+8",IF(I168&gt;235,"+7",IF(I168&gt;215,"+6",IF(I168&gt;195,"+5",IF(I168&gt;175,"+4",IF(I168&gt;155,"+3",IF(I168&gt;135,"+2",IF(I168&gt;115,"+1",IF(I168&lt;50,-3,IF(I168&lt;70,-2,IF(I168&lt;90,-1,IF(I168&lt;116,"0",""))))))))))))))</f>
        <v>-3</v>
      </c>
      <c r="K173" s="44" t="str">
        <f>IF(K171&gt;0,K171*K172+L173,"")</f>
        <v/>
      </c>
      <c r="L173" s="151">
        <f>IF(K168&gt;295,"+10",IF(K168&gt;275,"+9",IF(K168&gt;255,"+8",IF(K168&gt;235,"+7",IF(K168&gt;215,"+6",IF(K168&gt;195,"+5",IF(K168&gt;175,"+4",IF(K168&gt;155,"+3",IF(K168&gt;135,"+2",IF(K168&gt;115,"+1",IF(K168&lt;50,-3,IF(K168&lt;70,-2,IF(K168&lt;90,-1,IF(K168&lt;116,"0",""))))))))))))))</f>
        <v>-3</v>
      </c>
      <c r="M173" s="44" t="str">
        <f>IF(M171&gt;0,M171*M172+N173,"")</f>
        <v/>
      </c>
      <c r="N173" s="151">
        <f>IF(M168&gt;295,"+10",IF(M168&gt;275,"+9",IF(M168&gt;255,"+8",IF(M168&gt;235,"+7",IF(M168&gt;215,"+6",IF(M168&gt;195,"+5",IF(M168&gt;175,"+4",IF(M168&gt;155,"+3",IF(M168&gt;135,"+2",IF(M168&gt;115,"+1",IF(M168&lt;50,-3,IF(M168&lt;70,-2,IF(M168&lt;90,-1,IF(M168&lt;116,"0",""))))))))))))))</f>
        <v>-3</v>
      </c>
      <c r="O173" s="44" t="str">
        <f>IF(O171&gt;0,O171*O172+P173,"")</f>
        <v/>
      </c>
      <c r="P173" s="151">
        <f>IF(O168&gt;295,"+10",IF(O168&gt;275,"+9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41535</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Mittwoch</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+9",IF(C178&gt;255,"+8",IF(C178&gt;235,"+7",IF(C178&gt;215,"+6",IF(C178&gt;195,"+5",IF(C178&gt;175,"+4",IF(C178&gt;155,"+3",IF(C178&gt;135,"+2",IF(C178&gt;115,"+1",IF(C178&lt;50,-3,IF(C178&lt;70,-2,IF(C178&lt;90,-1,IF(C178&lt;116,"0",""))))))))))))))</f>
        <v>-3</v>
      </c>
      <c r="E183" s="44" t="str">
        <f>IF(E181&gt;0,E181*E182+F183,"")</f>
        <v/>
      </c>
      <c r="F183" s="151">
        <f>IF(E178&gt;295,"+10",IF(E178&gt;275,"+9",IF(E178&gt;255,"+8",IF(E178&gt;235,"+7",IF(E178&gt;215,"+6",IF(E178&gt;195,"+5",IF(E178&gt;175,"+4",IF(E178&gt;155,"+3",IF(E178&gt;135,"+2",IF(E178&gt;115,"+1",IF(E178&lt;50,-3,IF(E178&lt;70,-2,IF(E178&lt;90,-1,IF(E178&lt;116,"0",""))))))))))))))</f>
        <v>-3</v>
      </c>
      <c r="G183" s="44" t="str">
        <f>IF(G181&gt;0,G181*G182+H183,"")</f>
        <v/>
      </c>
      <c r="H183" s="151">
        <f>IF(G178&gt;295,"+10",IF(G178&gt;275,"+9",IF(G178&gt;255,"+8",IF(G178&gt;235,"+7",IF(G178&gt;215,"+6",IF(G178&gt;195,"+5",IF(G178&gt;175,"+4",IF(G178&gt;155,"+3",IF(G178&gt;135,"+2",IF(G178&gt;115,"+1",IF(G178&lt;50,-3,IF(G178&lt;70,-2,IF(G178&lt;90,-1,IF(G178&lt;116,"0",""))))))))))))))</f>
        <v>-3</v>
      </c>
      <c r="I183" s="44" t="str">
        <f>IF(I181&gt;0,I181*I182+J183,"")</f>
        <v/>
      </c>
      <c r="J183" s="151">
        <f>IF(I178&gt;295,"+10",IF(I178&gt;275,"+9",IF(I178&gt;255,"+8",IF(I178&gt;235,"+7",IF(I178&gt;215,"+6",IF(I178&gt;195,"+5",IF(I178&gt;175,"+4",IF(I178&gt;155,"+3",IF(I178&gt;135,"+2",IF(I178&gt;115,"+1",IF(I178&lt;50,-3,IF(I178&lt;70,-2,IF(I178&lt;90,-1,IF(I178&lt;116,"0",""))))))))))))))</f>
        <v>-3</v>
      </c>
      <c r="K183" s="44" t="str">
        <f>IF(K181&gt;0,K181*K182+L183,"")</f>
        <v/>
      </c>
      <c r="L183" s="151">
        <f>IF(K178&gt;295,"+10",IF(K178&gt;275,"+9",IF(K178&gt;255,"+8",IF(K178&gt;235,"+7",IF(K178&gt;215,"+6",IF(K178&gt;195,"+5",IF(K178&gt;175,"+4",IF(K178&gt;155,"+3",IF(K178&gt;135,"+2",IF(K178&gt;115,"+1",IF(K178&lt;50,-3,IF(K178&lt;70,-2,IF(K178&lt;90,-1,IF(K178&lt;116,"0",""))))))))))))))</f>
        <v>-3</v>
      </c>
      <c r="M183" s="44" t="str">
        <f>IF(M181&gt;0,M181*M182+N183,"")</f>
        <v/>
      </c>
      <c r="N183" s="151">
        <f>IF(M178&gt;295,"+10",IF(M178&gt;275,"+9",IF(M178&gt;255,"+8",IF(M178&gt;235,"+7",IF(M178&gt;215,"+6",IF(M178&gt;195,"+5",IF(M178&gt;175,"+4",IF(M178&gt;155,"+3",IF(M178&gt;135,"+2",IF(M178&gt;115,"+1",IF(M178&lt;50,-3,IF(M178&lt;70,-2,IF(M178&lt;90,-1,IF(M178&lt;116,"0",""))))))))))))))</f>
        <v>-3</v>
      </c>
      <c r="O183" s="44" t="str">
        <f>IF(O181&gt;0,O181*O182+P183,"")</f>
        <v/>
      </c>
      <c r="P183" s="151">
        <f>IF(O178&gt;295,"+10",IF(O178&gt;275,"+9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41536</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Donnerstag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+9",IF(C188&gt;255,"+8",IF(C188&gt;235,"+7",IF(C188&gt;215,"+6",IF(C188&gt;195,"+5",IF(C188&gt;175,"+4",IF(C188&gt;155,"+3",IF(C188&gt;135,"+2",IF(C188&gt;115,"+1",IF(C188&lt;50,-3,IF(C188&lt;70,-2,IF(C188&lt;90,-1,IF(C188&lt;116,"0",""))))))))))))))</f>
        <v>-3</v>
      </c>
      <c r="E193" s="44" t="str">
        <f>IF(E191&gt;0,E191*E192+F193,"")</f>
        <v/>
      </c>
      <c r="F193" s="151">
        <f>IF(E188&gt;295,"+10",IF(E188&gt;275,"+9",IF(E188&gt;255,"+8",IF(E188&gt;235,"+7",IF(E188&gt;215,"+6",IF(E188&gt;195,"+5",IF(E188&gt;175,"+4",IF(E188&gt;155,"+3",IF(E188&gt;135,"+2",IF(E188&gt;115,"+1",IF(E188&lt;50,-3,IF(E188&lt;70,-2,IF(E188&lt;90,-1,IF(E188&lt;116,"0",""))))))))))))))</f>
        <v>-3</v>
      </c>
      <c r="G193" s="44" t="str">
        <f>IF(G191&gt;0,G191*G192+H193,"")</f>
        <v/>
      </c>
      <c r="H193" s="151">
        <f>IF(G188&gt;295,"+10",IF(G188&gt;275,"+9",IF(G188&gt;255,"+8",IF(G188&gt;235,"+7",IF(G188&gt;215,"+6",IF(G188&gt;195,"+5",IF(G188&gt;175,"+4",IF(G188&gt;155,"+3",IF(G188&gt;135,"+2",IF(G188&gt;115,"+1",IF(G188&lt;50,-3,IF(G188&lt;70,-2,IF(G188&lt;90,-1,IF(G188&lt;116,"0",""))))))))))))))</f>
        <v>-3</v>
      </c>
      <c r="I193" s="44" t="str">
        <f>IF(I191&gt;0,I191*I192+J193,"")</f>
        <v/>
      </c>
      <c r="J193" s="151">
        <f>IF(I188&gt;295,"+10",IF(I188&gt;275,"+9",IF(I188&gt;255,"+8",IF(I188&gt;235,"+7",IF(I188&gt;215,"+6",IF(I188&gt;195,"+5",IF(I188&gt;175,"+4",IF(I188&gt;155,"+3",IF(I188&gt;135,"+2",IF(I188&gt;115,"+1",IF(I188&lt;50,-3,IF(I188&lt;70,-2,IF(I188&lt;90,-1,IF(I188&lt;116,"0",""))))))))))))))</f>
        <v>-3</v>
      </c>
      <c r="K193" s="44" t="str">
        <f>IF(K191&gt;0,K191*K192+L193,"")</f>
        <v/>
      </c>
      <c r="L193" s="151">
        <f>IF(K188&gt;295,"+10",IF(K188&gt;275,"+9",IF(K188&gt;255,"+8",IF(K188&gt;235,"+7",IF(K188&gt;215,"+6",IF(K188&gt;195,"+5",IF(K188&gt;175,"+4",IF(K188&gt;155,"+3",IF(K188&gt;135,"+2",IF(K188&gt;115,"+1",IF(K188&lt;50,-3,IF(K188&lt;70,-2,IF(K188&lt;90,-1,IF(K188&lt;116,"0",""))))))))))))))</f>
        <v>-3</v>
      </c>
      <c r="M193" s="44" t="str">
        <f>IF(M191&gt;0,M191*M192+N193,"")</f>
        <v/>
      </c>
      <c r="N193" s="151">
        <f>IF(M188&gt;295,"+10",IF(M188&gt;275,"+9",IF(M188&gt;255,"+8",IF(M188&gt;235,"+7",IF(M188&gt;215,"+6",IF(M188&gt;195,"+5",IF(M188&gt;175,"+4",IF(M188&gt;155,"+3",IF(M188&gt;135,"+2",IF(M188&gt;115,"+1",IF(M188&lt;50,-3,IF(M188&lt;70,-2,IF(M188&lt;90,-1,IF(M188&lt;116,"0",""))))))))))))))</f>
        <v>-3</v>
      </c>
      <c r="O193" s="44" t="str">
        <f>IF(O191&gt;0,O191*O192+P193,"")</f>
        <v/>
      </c>
      <c r="P193" s="151">
        <f>IF(O188&gt;295,"+10",IF(O188&gt;275,"+9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41537</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Freitag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+9",IF(C198&gt;255,"+8",IF(C198&gt;235,"+7",IF(C198&gt;215,"+6",IF(C198&gt;195,"+5",IF(C198&gt;175,"+4",IF(C198&gt;155,"+3",IF(C198&gt;135,"+2",IF(C198&gt;115,"+1",IF(C198&lt;50,-3,IF(C198&lt;70,-2,IF(C198&lt;90,-1,IF(C198&lt;116,"0",""))))))))))))))</f>
        <v>-3</v>
      </c>
      <c r="E203" s="44" t="str">
        <f>IF(E201&gt;0,E201*E202+F203,"")</f>
        <v/>
      </c>
      <c r="F203" s="151">
        <f>IF(E198&gt;295,"+10",IF(E198&gt;275,"+9",IF(E198&gt;255,"+8",IF(E198&gt;235,"+7",IF(E198&gt;215,"+6",IF(E198&gt;195,"+5",IF(E198&gt;175,"+4",IF(E198&gt;155,"+3",IF(E198&gt;135,"+2",IF(E198&gt;115,"+1",IF(E198&lt;50,-3,IF(E198&lt;70,-2,IF(E198&lt;90,-1,IF(E198&lt;116,"0",""))))))))))))))</f>
        <v>-3</v>
      </c>
      <c r="G203" s="44" t="str">
        <f>IF(G201&gt;0,G201*G202+H203,"")</f>
        <v/>
      </c>
      <c r="H203" s="151">
        <f>IF(G198&gt;295,"+10",IF(G198&gt;275,"+9",IF(G198&gt;255,"+8",IF(G198&gt;235,"+7",IF(G198&gt;215,"+6",IF(G198&gt;195,"+5",IF(G198&gt;175,"+4",IF(G198&gt;155,"+3",IF(G198&gt;135,"+2",IF(G198&gt;115,"+1",IF(G198&lt;50,-3,IF(G198&lt;70,-2,IF(G198&lt;90,-1,IF(G198&lt;116,"0",""))))))))))))))</f>
        <v>-3</v>
      </c>
      <c r="I203" s="44" t="str">
        <f>IF(I201&gt;0,I201*I202+J203,"")</f>
        <v/>
      </c>
      <c r="J203" s="151">
        <f>IF(I198&gt;295,"+10",IF(I198&gt;275,"+9",IF(I198&gt;255,"+8",IF(I198&gt;235,"+7",IF(I198&gt;215,"+6",IF(I198&gt;195,"+5",IF(I198&gt;175,"+4",IF(I198&gt;155,"+3",IF(I198&gt;135,"+2",IF(I198&gt;115,"+1",IF(I198&lt;50,-3,IF(I198&lt;70,-2,IF(I198&lt;90,-1,IF(I198&lt;116,"0",""))))))))))))))</f>
        <v>-3</v>
      </c>
      <c r="K203" s="44" t="str">
        <f>IF(K201&gt;0,K201*K202+L203,"")</f>
        <v/>
      </c>
      <c r="L203" s="151">
        <f>IF(K198&gt;295,"+10",IF(K198&gt;275,"+9",IF(K198&gt;255,"+8",IF(K198&gt;235,"+7",IF(K198&gt;215,"+6",IF(K198&gt;195,"+5",IF(K198&gt;175,"+4",IF(K198&gt;155,"+3",IF(K198&gt;135,"+2",IF(K198&gt;115,"+1",IF(K198&lt;50,-3,IF(K198&lt;70,-2,IF(K198&lt;90,-1,IF(K198&lt;116,"0",""))))))))))))))</f>
        <v>-3</v>
      </c>
      <c r="M203" s="44" t="str">
        <f>IF(M201&gt;0,M201*M202+N203,"")</f>
        <v/>
      </c>
      <c r="N203" s="151">
        <f>IF(M198&gt;295,"+10",IF(M198&gt;275,"+9",IF(M198&gt;255,"+8",IF(M198&gt;235,"+7",IF(M198&gt;215,"+6",IF(M198&gt;195,"+5",IF(M198&gt;175,"+4",IF(M198&gt;155,"+3",IF(M198&gt;135,"+2",IF(M198&gt;115,"+1",IF(M198&lt;50,-3,IF(M198&lt;70,-2,IF(M198&lt;90,-1,IF(M198&lt;116,"0",""))))))))))))))</f>
        <v>-3</v>
      </c>
      <c r="O203" s="44" t="str">
        <f>IF(O201&gt;0,O201*O202+P203,"")</f>
        <v/>
      </c>
      <c r="P203" s="151">
        <f>IF(O198&gt;295,"+10",IF(O198&gt;275,"+9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41538</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Samstag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+9",IF(C208&gt;255,"+8",IF(C208&gt;235,"+7",IF(C208&gt;215,"+6",IF(C208&gt;195,"+5",IF(C208&gt;175,"+4",IF(C208&gt;155,"+3",IF(C208&gt;135,"+2",IF(C208&gt;115,"+1",IF(C208&lt;50,-3,IF(C208&lt;70,-2,IF(C208&lt;90,-1,IF(C208&lt;116,"0",""))))))))))))))</f>
        <v>-3</v>
      </c>
      <c r="E213" s="44" t="str">
        <f>IF(E211&gt;0,E211*E212+F213,"")</f>
        <v/>
      </c>
      <c r="F213" s="151">
        <f>IF(E208&gt;295,"+10",IF(E208&gt;275,"+9",IF(E208&gt;255,"+8",IF(E208&gt;235,"+7",IF(E208&gt;215,"+6",IF(E208&gt;195,"+5",IF(E208&gt;175,"+4",IF(E208&gt;155,"+3",IF(E208&gt;135,"+2",IF(E208&gt;115,"+1",IF(E208&lt;50,-3,IF(E208&lt;70,-2,IF(E208&lt;90,-1,IF(E208&lt;116,"0",""))))))))))))))</f>
        <v>-3</v>
      </c>
      <c r="G213" s="44" t="str">
        <f>IF(G211&gt;0,G211*G212+H213,"")</f>
        <v/>
      </c>
      <c r="H213" s="151">
        <f>IF(G208&gt;295,"+10",IF(G208&gt;275,"+9",IF(G208&gt;255,"+8",IF(G208&gt;235,"+7",IF(G208&gt;215,"+6",IF(G208&gt;195,"+5",IF(G208&gt;175,"+4",IF(G208&gt;155,"+3",IF(G208&gt;135,"+2",IF(G208&gt;115,"+1",IF(G208&lt;50,-3,IF(G208&lt;70,-2,IF(G208&lt;90,-1,IF(G208&lt;116,"0",""))))))))))))))</f>
        <v>-3</v>
      </c>
      <c r="I213" s="44" t="str">
        <f>IF(I211&gt;0,I211*I212+J213,"")</f>
        <v/>
      </c>
      <c r="J213" s="151">
        <f>IF(I208&gt;295,"+10",IF(I208&gt;275,"+9",IF(I208&gt;255,"+8",IF(I208&gt;235,"+7",IF(I208&gt;215,"+6",IF(I208&gt;195,"+5",IF(I208&gt;175,"+4",IF(I208&gt;155,"+3",IF(I208&gt;135,"+2",IF(I208&gt;115,"+1",IF(I208&lt;50,-3,IF(I208&lt;70,-2,IF(I208&lt;90,-1,IF(I208&lt;116,"0",""))))))))))))))</f>
        <v>-3</v>
      </c>
      <c r="K213" s="44" t="str">
        <f>IF(K211&gt;0,K211*K212+L213,"")</f>
        <v/>
      </c>
      <c r="L213" s="151">
        <f>IF(K208&gt;295,"+10",IF(K208&gt;275,"+9",IF(K208&gt;255,"+8",IF(K208&gt;235,"+7",IF(K208&gt;215,"+6",IF(K208&gt;195,"+5",IF(K208&gt;175,"+4",IF(K208&gt;155,"+3",IF(K208&gt;135,"+2",IF(K208&gt;115,"+1",IF(K208&lt;50,-3,IF(K208&lt;70,-2,IF(K208&lt;90,-1,IF(K208&lt;116,"0",""))))))))))))))</f>
        <v>-3</v>
      </c>
      <c r="M213" s="44" t="str">
        <f>IF(M211&gt;0,M211*M212+N213,"")</f>
        <v/>
      </c>
      <c r="N213" s="151">
        <f>IF(M208&gt;295,"+10",IF(M208&gt;275,"+9",IF(M208&gt;255,"+8",IF(M208&gt;235,"+7",IF(M208&gt;215,"+6",IF(M208&gt;195,"+5",IF(M208&gt;175,"+4",IF(M208&gt;155,"+3",IF(M208&gt;135,"+2",IF(M208&gt;115,"+1",IF(M208&lt;50,-3,IF(M208&lt;70,-2,IF(M208&lt;90,-1,IF(M208&lt;116,"0",""))))))))))))))</f>
        <v>-3</v>
      </c>
      <c r="O213" s="44" t="str">
        <f>IF(O211&gt;0,O211*O212+P213,"")</f>
        <v/>
      </c>
      <c r="P213" s="151">
        <f>IF(O208&gt;295,"+10",IF(O208&gt;275,"+9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41539</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Sonntag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+9",IF(C218&gt;255,"+8",IF(C218&gt;235,"+7",IF(C218&gt;215,"+6",IF(C218&gt;195,"+5",IF(C218&gt;175,"+4",IF(C218&gt;155,"+3",IF(C218&gt;135,"+2",IF(C218&gt;115,"+1",IF(C218&lt;50,-3,IF(C218&lt;70,-2,IF(C218&lt;90,-1,IF(C218&lt;116,"0",""))))))))))))))</f>
        <v>-3</v>
      </c>
      <c r="E223" s="44" t="str">
        <f>IF(E221&gt;0,E221*E222+F223,"")</f>
        <v/>
      </c>
      <c r="F223" s="151">
        <f>IF(E218&gt;295,"+10",IF(E218&gt;275,"+9",IF(E218&gt;255,"+8",IF(E218&gt;235,"+7",IF(E218&gt;215,"+6",IF(E218&gt;195,"+5",IF(E218&gt;175,"+4",IF(E218&gt;155,"+3",IF(E218&gt;135,"+2",IF(E218&gt;115,"+1",IF(E218&lt;50,-3,IF(E218&lt;70,-2,IF(E218&lt;90,-1,IF(E218&lt;116,"0",""))))))))))))))</f>
        <v>-3</v>
      </c>
      <c r="G223" s="44" t="str">
        <f>IF(G221&gt;0,G221*G222+H223,"")</f>
        <v/>
      </c>
      <c r="H223" s="151">
        <f>IF(G218&gt;295,"+10",IF(G218&gt;275,"+9",IF(G218&gt;255,"+8",IF(G218&gt;235,"+7",IF(G218&gt;215,"+6",IF(G218&gt;195,"+5",IF(G218&gt;175,"+4",IF(G218&gt;155,"+3",IF(G218&gt;135,"+2",IF(G218&gt;115,"+1",IF(G218&lt;50,-3,IF(G218&lt;70,-2,IF(G218&lt;90,-1,IF(G218&lt;116,"0",""))))))))))))))</f>
        <v>-3</v>
      </c>
      <c r="I223" s="44" t="str">
        <f>IF(I221&gt;0,I221*I222+J223,"")</f>
        <v/>
      </c>
      <c r="J223" s="151">
        <f>IF(I218&gt;295,"+10",IF(I218&gt;275,"+9",IF(I218&gt;255,"+8",IF(I218&gt;235,"+7",IF(I218&gt;215,"+6",IF(I218&gt;195,"+5",IF(I218&gt;175,"+4",IF(I218&gt;155,"+3",IF(I218&gt;135,"+2",IF(I218&gt;115,"+1",IF(I218&lt;50,-3,IF(I218&lt;70,-2,IF(I218&lt;90,-1,IF(I218&lt;116,"0",""))))))))))))))</f>
        <v>-3</v>
      </c>
      <c r="K223" s="44" t="str">
        <f>IF(K221&gt;0,K221*K222+L223,"")</f>
        <v/>
      </c>
      <c r="L223" s="151">
        <f>IF(K218&gt;295,"+10",IF(K218&gt;275,"+9",IF(K218&gt;255,"+8",IF(K218&gt;235,"+7",IF(K218&gt;215,"+6",IF(K218&gt;195,"+5",IF(K218&gt;175,"+4",IF(K218&gt;155,"+3",IF(K218&gt;135,"+2",IF(K218&gt;115,"+1",IF(K218&lt;50,-3,IF(K218&lt;70,-2,IF(K218&lt;90,-1,IF(K218&lt;116,"0",""))))))))))))))</f>
        <v>-3</v>
      </c>
      <c r="M223" s="44" t="str">
        <f>IF(M221&gt;0,M221*M222+N223,"")</f>
        <v/>
      </c>
      <c r="N223" s="151">
        <f>IF(M218&gt;295,"+10",IF(M218&gt;275,"+9",IF(M218&gt;255,"+8",IF(M218&gt;235,"+7",IF(M218&gt;215,"+6",IF(M218&gt;195,"+5",IF(M218&gt;175,"+4",IF(M218&gt;155,"+3",IF(M218&gt;135,"+2",IF(M218&gt;115,"+1",IF(M218&lt;50,-3,IF(M218&lt;70,-2,IF(M218&lt;90,-1,IF(M218&lt;116,"0",""))))))))))))))</f>
        <v>-3</v>
      </c>
      <c r="O223" s="44" t="str">
        <f>IF(O221&gt;0,O221*O222+P223,"")</f>
        <v/>
      </c>
      <c r="P223" s="151">
        <f>IF(O218&gt;295,"+10",IF(O218&gt;275,"+9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41540</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Montag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+9",IF(C228&gt;255,"+8",IF(C228&gt;235,"+7",IF(C228&gt;215,"+6",IF(C228&gt;195,"+5",IF(C228&gt;175,"+4",IF(C228&gt;155,"+3",IF(C228&gt;135,"+2",IF(C228&gt;115,"+1",IF(C228&lt;50,-3,IF(C228&lt;70,-2,IF(C228&lt;90,-1,IF(C228&lt;116,"0",""))))))))))))))</f>
        <v>-3</v>
      </c>
      <c r="E233" s="44" t="str">
        <f>IF(E231&gt;0,E231*E232+F233,"")</f>
        <v/>
      </c>
      <c r="F233" s="151">
        <f>IF(E228&gt;295,"+10",IF(E228&gt;275,"+9",IF(E228&gt;255,"+8",IF(E228&gt;235,"+7",IF(E228&gt;215,"+6",IF(E228&gt;195,"+5",IF(E228&gt;175,"+4",IF(E228&gt;155,"+3",IF(E228&gt;135,"+2",IF(E228&gt;115,"+1",IF(E228&lt;50,-3,IF(E228&lt;70,-2,IF(E228&lt;90,-1,IF(E228&lt;116,"0",""))))))))))))))</f>
        <v>-3</v>
      </c>
      <c r="G233" s="44" t="str">
        <f>IF(G231&gt;0,G231*G232+H233,"")</f>
        <v/>
      </c>
      <c r="H233" s="151">
        <f>IF(G228&gt;295,"+10",IF(G228&gt;275,"+9",IF(G228&gt;255,"+8",IF(G228&gt;235,"+7",IF(G228&gt;215,"+6",IF(G228&gt;195,"+5",IF(G228&gt;175,"+4",IF(G228&gt;155,"+3",IF(G228&gt;135,"+2",IF(G228&gt;115,"+1",IF(G228&lt;50,-3,IF(G228&lt;70,-2,IF(G228&lt;90,-1,IF(G228&lt;116,"0",""))))))))))))))</f>
        <v>-3</v>
      </c>
      <c r="I233" s="44" t="str">
        <f>IF(I231&gt;0,I231*I232+J233,"")</f>
        <v/>
      </c>
      <c r="J233" s="151">
        <f>IF(I228&gt;295,"+10",IF(I228&gt;275,"+9",IF(I228&gt;255,"+8",IF(I228&gt;235,"+7",IF(I228&gt;215,"+6",IF(I228&gt;195,"+5",IF(I228&gt;175,"+4",IF(I228&gt;155,"+3",IF(I228&gt;135,"+2",IF(I228&gt;115,"+1",IF(I228&lt;50,-3,IF(I228&lt;70,-2,IF(I228&lt;90,-1,IF(I228&lt;116,"0",""))))))))))))))</f>
        <v>-3</v>
      </c>
      <c r="K233" s="44" t="str">
        <f>IF(K231&gt;0,K231*K232+L233,"")</f>
        <v/>
      </c>
      <c r="L233" s="151">
        <f>IF(K228&gt;295,"+10",IF(K228&gt;275,"+9",IF(K228&gt;255,"+8",IF(K228&gt;235,"+7",IF(K228&gt;215,"+6",IF(K228&gt;195,"+5",IF(K228&gt;175,"+4",IF(K228&gt;155,"+3",IF(K228&gt;135,"+2",IF(K228&gt;115,"+1",IF(K228&lt;50,-3,IF(K228&lt;70,-2,IF(K228&lt;90,-1,IF(K228&lt;116,"0",""))))))))))))))</f>
        <v>-3</v>
      </c>
      <c r="M233" s="44" t="str">
        <f>IF(M231&gt;0,M231*M232+N233,"")</f>
        <v/>
      </c>
      <c r="N233" s="151">
        <f>IF(M228&gt;295,"+10",IF(M228&gt;275,"+9",IF(M228&gt;255,"+8",IF(M228&gt;235,"+7",IF(M228&gt;215,"+6",IF(M228&gt;195,"+5",IF(M228&gt;175,"+4",IF(M228&gt;155,"+3",IF(M228&gt;135,"+2",IF(M228&gt;115,"+1",IF(M228&lt;50,-3,IF(M228&lt;70,-2,IF(M228&lt;90,-1,IF(M228&lt;116,"0",""))))))))))))))</f>
        <v>-3</v>
      </c>
      <c r="O233" s="44" t="str">
        <f>IF(O231&gt;0,O231*O232+P233,"")</f>
        <v/>
      </c>
      <c r="P233" s="151">
        <f>IF(O228&gt;295,"+10",IF(O228&gt;275,"+9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41541</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Dienstag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+9",IF(C238&gt;255,"+8",IF(C238&gt;235,"+7",IF(C238&gt;215,"+6",IF(C238&gt;195,"+5",IF(C238&gt;175,"+4",IF(C238&gt;155,"+3",IF(C238&gt;135,"+2",IF(C238&gt;115,"+1",IF(C238&lt;50,-3,IF(C238&lt;70,-2,IF(C238&lt;90,-1,IF(C238&lt;116,"0",""))))))))))))))</f>
        <v>-3</v>
      </c>
      <c r="E243" s="44" t="str">
        <f>IF(E241&gt;0,E241*E242+F243,"")</f>
        <v/>
      </c>
      <c r="F243" s="151">
        <f>IF(E238&gt;295,"+10",IF(E238&gt;275,"+9",IF(E238&gt;255,"+8",IF(E238&gt;235,"+7",IF(E238&gt;215,"+6",IF(E238&gt;195,"+5",IF(E238&gt;175,"+4",IF(E238&gt;155,"+3",IF(E238&gt;135,"+2",IF(E238&gt;115,"+1",IF(E238&lt;50,-3,IF(E238&lt;70,-2,IF(E238&lt;90,-1,IF(E238&lt;116,"0",""))))))))))))))</f>
        <v>-3</v>
      </c>
      <c r="G243" s="44" t="str">
        <f>IF(G241&gt;0,G241*G242+H243,"")</f>
        <v/>
      </c>
      <c r="H243" s="151">
        <f>IF(G238&gt;295,"+10",IF(G238&gt;275,"+9",IF(G238&gt;255,"+8",IF(G238&gt;235,"+7",IF(G238&gt;215,"+6",IF(G238&gt;195,"+5",IF(G238&gt;175,"+4",IF(G238&gt;155,"+3",IF(G238&gt;135,"+2",IF(G238&gt;115,"+1",IF(G238&lt;50,-3,IF(G238&lt;70,-2,IF(G238&lt;90,-1,IF(G238&lt;116,"0",""))))))))))))))</f>
        <v>-3</v>
      </c>
      <c r="I243" s="44" t="str">
        <f>IF(I241&gt;0,I241*I242+J243,"")</f>
        <v/>
      </c>
      <c r="J243" s="151">
        <f>IF(I238&gt;295,"+10",IF(I238&gt;275,"+9",IF(I238&gt;255,"+8",IF(I238&gt;235,"+7",IF(I238&gt;215,"+6",IF(I238&gt;195,"+5",IF(I238&gt;175,"+4",IF(I238&gt;155,"+3",IF(I238&gt;135,"+2",IF(I238&gt;115,"+1",IF(I238&lt;50,-3,IF(I238&lt;70,-2,IF(I238&lt;90,-1,IF(I238&lt;116,"0",""))))))))))))))</f>
        <v>-3</v>
      </c>
      <c r="K243" s="44" t="str">
        <f>IF(K241&gt;0,K241*K242+L243,"")</f>
        <v/>
      </c>
      <c r="L243" s="151">
        <f>IF(K238&gt;295,"+10",IF(K238&gt;275,"+9",IF(K238&gt;255,"+8",IF(K238&gt;235,"+7",IF(K238&gt;215,"+6",IF(K238&gt;195,"+5",IF(K238&gt;175,"+4",IF(K238&gt;155,"+3",IF(K238&gt;135,"+2",IF(K238&gt;115,"+1",IF(K238&lt;50,-3,IF(K238&lt;70,-2,IF(K238&lt;90,-1,IF(K238&lt;116,"0",""))))))))))))))</f>
        <v>-3</v>
      </c>
      <c r="M243" s="44" t="str">
        <f>IF(M241&gt;0,M241*M242+N243,"")</f>
        <v/>
      </c>
      <c r="N243" s="151">
        <f>IF(M238&gt;295,"+10",IF(M238&gt;275,"+9",IF(M238&gt;255,"+8",IF(M238&gt;235,"+7",IF(M238&gt;215,"+6",IF(M238&gt;195,"+5",IF(M238&gt;175,"+4",IF(M238&gt;155,"+3",IF(M238&gt;135,"+2",IF(M238&gt;115,"+1",IF(M238&lt;50,-3,IF(M238&lt;70,-2,IF(M238&lt;90,-1,IF(M238&lt;116,"0",""))))))))))))))</f>
        <v>-3</v>
      </c>
      <c r="O243" s="44" t="str">
        <f>IF(O241&gt;0,O241*O242+P243,"")</f>
        <v/>
      </c>
      <c r="P243" s="151">
        <f>IF(O238&gt;295,"+10",IF(O238&gt;275,"+9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41542</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Mittwoch</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+9",IF(C248&gt;255,"+8",IF(C248&gt;235,"+7",IF(C248&gt;215,"+6",IF(C248&gt;195,"+5",IF(C248&gt;175,"+4",IF(C248&gt;155,"+3",IF(C248&gt;135,"+2",IF(C248&gt;115,"+1",IF(C248&lt;50,-3,IF(C248&lt;70,-2,IF(C248&lt;90,-1,IF(C248&lt;116,"0",""))))))))))))))</f>
        <v>-3</v>
      </c>
      <c r="E253" s="44" t="str">
        <f>IF(E251&gt;0,E251*E252+F253,"")</f>
        <v/>
      </c>
      <c r="F253" s="151">
        <f>IF(E248&gt;295,"+10",IF(E248&gt;275,"+9",IF(E248&gt;255,"+8",IF(E248&gt;235,"+7",IF(E248&gt;215,"+6",IF(E248&gt;195,"+5",IF(E248&gt;175,"+4",IF(E248&gt;155,"+3",IF(E248&gt;135,"+2",IF(E248&gt;115,"+1",IF(E248&lt;50,-3,IF(E248&lt;70,-2,IF(E248&lt;90,-1,IF(E248&lt;116,"0",""))))))))))))))</f>
        <v>-3</v>
      </c>
      <c r="G253" s="44" t="str">
        <f>IF(G251&gt;0,G251*G252+H253,"")</f>
        <v/>
      </c>
      <c r="H253" s="151">
        <f>IF(G248&gt;295,"+10",IF(G248&gt;275,"+9",IF(G248&gt;255,"+8",IF(G248&gt;235,"+7",IF(G248&gt;215,"+6",IF(G248&gt;195,"+5",IF(G248&gt;175,"+4",IF(G248&gt;155,"+3",IF(G248&gt;135,"+2",IF(G248&gt;115,"+1",IF(G248&lt;50,-3,IF(G248&lt;70,-2,IF(G248&lt;90,-1,IF(G248&lt;116,"0",""))))))))))))))</f>
        <v>-3</v>
      </c>
      <c r="I253" s="44" t="str">
        <f>IF(I251&gt;0,I251*I252+J253,"")</f>
        <v/>
      </c>
      <c r="J253" s="151">
        <f>IF(I248&gt;295,"+10",IF(I248&gt;275,"+9",IF(I248&gt;255,"+8",IF(I248&gt;235,"+7",IF(I248&gt;215,"+6",IF(I248&gt;195,"+5",IF(I248&gt;175,"+4",IF(I248&gt;155,"+3",IF(I248&gt;135,"+2",IF(I248&gt;115,"+1",IF(I248&lt;50,-3,IF(I248&lt;70,-2,IF(I248&lt;90,-1,IF(I248&lt;116,"0",""))))))))))))))</f>
        <v>-3</v>
      </c>
      <c r="K253" s="44" t="str">
        <f>IF(K251&gt;0,K251*K252+L253,"")</f>
        <v/>
      </c>
      <c r="L253" s="151">
        <f>IF(K248&gt;295,"+10",IF(K248&gt;275,"+9",IF(K248&gt;255,"+8",IF(K248&gt;235,"+7",IF(K248&gt;215,"+6",IF(K248&gt;195,"+5",IF(K248&gt;175,"+4",IF(K248&gt;155,"+3",IF(K248&gt;135,"+2",IF(K248&gt;115,"+1",IF(K248&lt;50,-3,IF(K248&lt;70,-2,IF(K248&lt;90,-1,IF(K248&lt;116,"0",""))))))))))))))</f>
        <v>-3</v>
      </c>
      <c r="M253" s="44" t="str">
        <f>IF(M251&gt;0,M251*M252+N253,"")</f>
        <v/>
      </c>
      <c r="N253" s="151">
        <f>IF(M248&gt;295,"+10",IF(M248&gt;275,"+9",IF(M248&gt;255,"+8",IF(M248&gt;235,"+7",IF(M248&gt;215,"+6",IF(M248&gt;195,"+5",IF(M248&gt;175,"+4",IF(M248&gt;155,"+3",IF(M248&gt;135,"+2",IF(M248&gt;115,"+1",IF(M248&lt;50,-3,IF(M248&lt;70,-2,IF(M248&lt;90,-1,IF(M248&lt;116,"0",""))))))))))))))</f>
        <v>-3</v>
      </c>
      <c r="O253" s="44" t="str">
        <f>IF(O251&gt;0,O251*O252+P253,"")</f>
        <v/>
      </c>
      <c r="P253" s="151">
        <f>IF(O248&gt;295,"+10",IF(O248&gt;275,"+9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41543</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Donnerstag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+9",IF(C258&gt;255,"+8",IF(C258&gt;235,"+7",IF(C258&gt;215,"+6",IF(C258&gt;195,"+5",IF(C258&gt;175,"+4",IF(C258&gt;155,"+3",IF(C258&gt;135,"+2",IF(C258&gt;115,"+1",IF(C258&lt;50,-3,IF(C258&lt;70,-2,IF(C258&lt;90,-1,IF(C258&lt;116,"0",""))))))))))))))</f>
        <v>-3</v>
      </c>
      <c r="E263" s="44" t="str">
        <f>IF(E261&gt;0,E261*E262+F263,"")</f>
        <v/>
      </c>
      <c r="F263" s="151">
        <f>IF(E258&gt;295,"+10",IF(E258&gt;275,"+9",IF(E258&gt;255,"+8",IF(E258&gt;235,"+7",IF(E258&gt;215,"+6",IF(E258&gt;195,"+5",IF(E258&gt;175,"+4",IF(E258&gt;155,"+3",IF(E258&gt;135,"+2",IF(E258&gt;115,"+1",IF(E258&lt;50,-3,IF(E258&lt;70,-2,IF(E258&lt;90,-1,IF(E258&lt;116,"0",""))))))))))))))</f>
        <v>-3</v>
      </c>
      <c r="G263" s="44" t="str">
        <f>IF(G261&gt;0,G261*G262+H263,"")</f>
        <v/>
      </c>
      <c r="H263" s="151">
        <f>IF(G258&gt;295,"+10",IF(G258&gt;275,"+9",IF(G258&gt;255,"+8",IF(G258&gt;235,"+7",IF(G258&gt;215,"+6",IF(G258&gt;195,"+5",IF(G258&gt;175,"+4",IF(G258&gt;155,"+3",IF(G258&gt;135,"+2",IF(G258&gt;115,"+1",IF(G258&lt;50,-3,IF(G258&lt;70,-2,IF(G258&lt;90,-1,IF(G258&lt;116,"0",""))))))))))))))</f>
        <v>-3</v>
      </c>
      <c r="I263" s="44" t="str">
        <f>IF(I261&gt;0,I261*I262+J263,"")</f>
        <v/>
      </c>
      <c r="J263" s="151">
        <f>IF(I258&gt;295,"+10",IF(I258&gt;275,"+9",IF(I258&gt;255,"+8",IF(I258&gt;235,"+7",IF(I258&gt;215,"+6",IF(I258&gt;195,"+5",IF(I258&gt;175,"+4",IF(I258&gt;155,"+3",IF(I258&gt;135,"+2",IF(I258&gt;115,"+1",IF(I258&lt;50,-3,IF(I258&lt;70,-2,IF(I258&lt;90,-1,IF(I258&lt;116,"0",""))))))))))))))</f>
        <v>-3</v>
      </c>
      <c r="K263" s="44" t="str">
        <f>IF(K261&gt;0,K261*K262+L263,"")</f>
        <v/>
      </c>
      <c r="L263" s="151">
        <f>IF(K258&gt;295,"+10",IF(K258&gt;275,"+9",IF(K258&gt;255,"+8",IF(K258&gt;235,"+7",IF(K258&gt;215,"+6",IF(K258&gt;195,"+5",IF(K258&gt;175,"+4",IF(K258&gt;155,"+3",IF(K258&gt;135,"+2",IF(K258&gt;115,"+1",IF(K258&lt;50,-3,IF(K258&lt;70,-2,IF(K258&lt;90,-1,IF(K258&lt;116,"0",""))))))))))))))</f>
        <v>-3</v>
      </c>
      <c r="M263" s="44" t="str">
        <f>IF(M261&gt;0,M261*M262+N263,"")</f>
        <v/>
      </c>
      <c r="N263" s="151">
        <f>IF(M258&gt;295,"+10",IF(M258&gt;275,"+9",IF(M258&gt;255,"+8",IF(M258&gt;235,"+7",IF(M258&gt;215,"+6",IF(M258&gt;195,"+5",IF(M258&gt;175,"+4",IF(M258&gt;155,"+3",IF(M258&gt;135,"+2",IF(M258&gt;115,"+1",IF(M258&lt;50,-3,IF(M258&lt;70,-2,IF(M258&lt;90,-1,IF(M258&lt;116,"0",""))))))))))))))</f>
        <v>-3</v>
      </c>
      <c r="O263" s="44" t="str">
        <f>IF(O261&gt;0,O261*O262+P263,"")</f>
        <v/>
      </c>
      <c r="P263" s="151">
        <f>IF(O258&gt;295,"+10",IF(O258&gt;275,"+9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41544</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Freitag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+9",IF(C268&gt;255,"+8",IF(C268&gt;235,"+7",IF(C268&gt;215,"+6",IF(C268&gt;195,"+5",IF(C268&gt;175,"+4",IF(C268&gt;155,"+3",IF(C268&gt;135,"+2",IF(C268&gt;115,"+1",IF(C268&lt;50,-3,IF(C268&lt;70,-2,IF(C268&lt;90,-1,IF(C268&lt;116,"0",""))))))))))))))</f>
        <v>-3</v>
      </c>
      <c r="E273" s="44" t="str">
        <f>IF(E271&gt;0,E271*E272+F273,"")</f>
        <v/>
      </c>
      <c r="F273" s="151">
        <f>IF(E268&gt;295,"+10",IF(E268&gt;275,"+9",IF(E268&gt;255,"+8",IF(E268&gt;235,"+7",IF(E268&gt;215,"+6",IF(E268&gt;195,"+5",IF(E268&gt;175,"+4",IF(E268&gt;155,"+3",IF(E268&gt;135,"+2",IF(E268&gt;115,"+1",IF(E268&lt;50,-3,IF(E268&lt;70,-2,IF(E268&lt;90,-1,IF(E268&lt;116,"0",""))))))))))))))</f>
        <v>-3</v>
      </c>
      <c r="G273" s="44" t="str">
        <f>IF(G271&gt;0,G271*G272+H273,"")</f>
        <v/>
      </c>
      <c r="H273" s="151">
        <f>IF(G268&gt;295,"+10",IF(G268&gt;275,"+9",IF(G268&gt;255,"+8",IF(G268&gt;235,"+7",IF(G268&gt;215,"+6",IF(G268&gt;195,"+5",IF(G268&gt;175,"+4",IF(G268&gt;155,"+3",IF(G268&gt;135,"+2",IF(G268&gt;115,"+1",IF(G268&lt;50,-3,IF(G268&lt;70,-2,IF(G268&lt;90,-1,IF(G268&lt;116,"0",""))))))))))))))</f>
        <v>-3</v>
      </c>
      <c r="I273" s="44" t="str">
        <f>IF(I271&gt;0,I271*I272+J273,"")</f>
        <v/>
      </c>
      <c r="J273" s="151">
        <f>IF(I268&gt;295,"+10",IF(I268&gt;275,"+9",IF(I268&gt;255,"+8",IF(I268&gt;235,"+7",IF(I268&gt;215,"+6",IF(I268&gt;195,"+5",IF(I268&gt;175,"+4",IF(I268&gt;155,"+3",IF(I268&gt;135,"+2",IF(I268&gt;115,"+1",IF(I268&lt;50,-3,IF(I268&lt;70,-2,IF(I268&lt;90,-1,IF(I268&lt;116,"0",""))))))))))))))</f>
        <v>-3</v>
      </c>
      <c r="K273" s="44" t="str">
        <f>IF(K271&gt;0,K271*K272+L273,"")</f>
        <v/>
      </c>
      <c r="L273" s="151">
        <f>IF(K268&gt;295,"+10",IF(K268&gt;275,"+9",IF(K268&gt;255,"+8",IF(K268&gt;235,"+7",IF(K268&gt;215,"+6",IF(K268&gt;195,"+5",IF(K268&gt;175,"+4",IF(K268&gt;155,"+3",IF(K268&gt;135,"+2",IF(K268&gt;115,"+1",IF(K268&lt;50,-3,IF(K268&lt;70,-2,IF(K268&lt;90,-1,IF(K268&lt;116,"0",""))))))))))))))</f>
        <v>-3</v>
      </c>
      <c r="M273" s="44" t="str">
        <f>IF(M271&gt;0,M271*M272+N273,"")</f>
        <v/>
      </c>
      <c r="N273" s="151">
        <f>IF(M268&gt;295,"+10",IF(M268&gt;275,"+9",IF(M268&gt;255,"+8",IF(M268&gt;235,"+7",IF(M268&gt;215,"+6",IF(M268&gt;195,"+5",IF(M268&gt;175,"+4",IF(M268&gt;155,"+3",IF(M268&gt;135,"+2",IF(M268&gt;115,"+1",IF(M268&lt;50,-3,IF(M268&lt;70,-2,IF(M268&lt;90,-1,IF(M268&lt;116,"0",""))))))))))))))</f>
        <v>-3</v>
      </c>
      <c r="O273" s="44" t="str">
        <f>IF(O271&gt;0,O271*O272+P273,"")</f>
        <v/>
      </c>
      <c r="P273" s="151">
        <f>IF(O268&gt;295,"+10",IF(O268&gt;275,"+9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41545</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Samstag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+9",IF(C278&gt;255,"+8",IF(C278&gt;235,"+7",IF(C278&gt;215,"+6",IF(C278&gt;195,"+5",IF(C278&gt;175,"+4",IF(C278&gt;155,"+3",IF(C278&gt;135,"+2",IF(C278&gt;115,"+1",IF(C278&lt;50,-3,IF(C278&lt;70,-2,IF(C278&lt;90,-1,IF(C278&lt;116,"0",""))))))))))))))</f>
        <v>-3</v>
      </c>
      <c r="E283" s="44" t="str">
        <f>IF(E281&gt;0,E281*E282+F283,"")</f>
        <v/>
      </c>
      <c r="F283" s="151">
        <f>IF(E278&gt;295,"+10",IF(E278&gt;275,"+9",IF(E278&gt;255,"+8",IF(E278&gt;235,"+7",IF(E278&gt;215,"+6",IF(E278&gt;195,"+5",IF(E278&gt;175,"+4",IF(E278&gt;155,"+3",IF(E278&gt;135,"+2",IF(E278&gt;115,"+1",IF(E278&lt;50,-3,IF(E278&lt;70,-2,IF(E278&lt;90,-1,IF(E278&lt;116,"0",""))))))))))))))</f>
        <v>-3</v>
      </c>
      <c r="G283" s="44" t="str">
        <f>IF(G281&gt;0,G281*G282+H283,"")</f>
        <v/>
      </c>
      <c r="H283" s="151">
        <f>IF(G278&gt;295,"+10",IF(G278&gt;275,"+9",IF(G278&gt;255,"+8",IF(G278&gt;235,"+7",IF(G278&gt;215,"+6",IF(G278&gt;195,"+5",IF(G278&gt;175,"+4",IF(G278&gt;155,"+3",IF(G278&gt;135,"+2",IF(G278&gt;115,"+1",IF(G278&lt;50,-3,IF(G278&lt;70,-2,IF(G278&lt;90,-1,IF(G278&lt;116,"0",""))))))))))))))</f>
        <v>-3</v>
      </c>
      <c r="I283" s="44" t="str">
        <f>IF(I281&gt;0,I281*I282+J283,"")</f>
        <v/>
      </c>
      <c r="J283" s="151">
        <f>IF(I278&gt;295,"+10",IF(I278&gt;275,"+9",IF(I278&gt;255,"+8",IF(I278&gt;235,"+7",IF(I278&gt;215,"+6",IF(I278&gt;195,"+5",IF(I278&gt;175,"+4",IF(I278&gt;155,"+3",IF(I278&gt;135,"+2",IF(I278&gt;115,"+1",IF(I278&lt;50,-3,IF(I278&lt;70,-2,IF(I278&lt;90,-1,IF(I278&lt;116,"0",""))))))))))))))</f>
        <v>-3</v>
      </c>
      <c r="K283" s="44" t="str">
        <f>IF(K281&gt;0,K281*K282+L283,"")</f>
        <v/>
      </c>
      <c r="L283" s="151">
        <f>IF(K278&gt;295,"+10",IF(K278&gt;275,"+9",IF(K278&gt;255,"+8",IF(K278&gt;235,"+7",IF(K278&gt;215,"+6",IF(K278&gt;195,"+5",IF(K278&gt;175,"+4",IF(K278&gt;155,"+3",IF(K278&gt;135,"+2",IF(K278&gt;115,"+1",IF(K278&lt;50,-3,IF(K278&lt;70,-2,IF(K278&lt;90,-1,IF(K278&lt;116,"0",""))))))))))))))</f>
        <v>-3</v>
      </c>
      <c r="M283" s="44" t="str">
        <f>IF(M281&gt;0,M281*M282+N283,"")</f>
        <v/>
      </c>
      <c r="N283" s="151">
        <f>IF(M278&gt;295,"+10",IF(M278&gt;275,"+9",IF(M278&gt;255,"+8",IF(M278&gt;235,"+7",IF(M278&gt;215,"+6",IF(M278&gt;195,"+5",IF(M278&gt;175,"+4",IF(M278&gt;155,"+3",IF(M278&gt;135,"+2",IF(M278&gt;115,"+1",IF(M278&lt;50,-3,IF(M278&lt;70,-2,IF(M278&lt;90,-1,IF(M278&lt;116,"0",""))))))))))))))</f>
        <v>-3</v>
      </c>
      <c r="O283" s="44" t="str">
        <f>IF(O281&gt;0,O281*O282+P283,"")</f>
        <v/>
      </c>
      <c r="P283" s="151">
        <f>IF(O278&gt;295,"+10",IF(O278&gt;275,"+9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41546</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Sonntag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+9",IF(C288&gt;255,"+8",IF(C288&gt;235,"+7",IF(C288&gt;215,"+6",IF(C288&gt;195,"+5",IF(C288&gt;175,"+4",IF(C288&gt;155,"+3",IF(C288&gt;135,"+2",IF(C288&gt;115,"+1",IF(C288&lt;50,-3,IF(C288&lt;70,-2,IF(C288&lt;90,-1,IF(C288&lt;116,"0",""))))))))))))))</f>
        <v>-3</v>
      </c>
      <c r="E293" s="44" t="str">
        <f>IF(E291&gt;0,E291*E292+F293,"")</f>
        <v/>
      </c>
      <c r="F293" s="151">
        <f>IF(E288&gt;295,"+10",IF(E288&gt;275,"+9",IF(E288&gt;255,"+8",IF(E288&gt;235,"+7",IF(E288&gt;215,"+6",IF(E288&gt;195,"+5",IF(E288&gt;175,"+4",IF(E288&gt;155,"+3",IF(E288&gt;135,"+2",IF(E288&gt;115,"+1",IF(E288&lt;50,-3,IF(E288&lt;70,-2,IF(E288&lt;90,-1,IF(E288&lt;116,"0",""))))))))))))))</f>
        <v>-3</v>
      </c>
      <c r="G293" s="44" t="str">
        <f>IF(G291&gt;0,G291*G292+H293,"")</f>
        <v/>
      </c>
      <c r="H293" s="151">
        <f>IF(G288&gt;295,"+10",IF(G288&gt;275,"+9",IF(G288&gt;255,"+8",IF(G288&gt;235,"+7",IF(G288&gt;215,"+6",IF(G288&gt;195,"+5",IF(G288&gt;175,"+4",IF(G288&gt;155,"+3",IF(G288&gt;135,"+2",IF(G288&gt;115,"+1",IF(G288&lt;50,-3,IF(G288&lt;70,-2,IF(G288&lt;90,-1,IF(G288&lt;116,"0",""))))))))))))))</f>
        <v>-3</v>
      </c>
      <c r="I293" s="44" t="str">
        <f>IF(I291&gt;0,I291*I292+J293,"")</f>
        <v/>
      </c>
      <c r="J293" s="151">
        <f>IF(I288&gt;295,"+10",IF(I288&gt;275,"+9",IF(I288&gt;255,"+8",IF(I288&gt;235,"+7",IF(I288&gt;215,"+6",IF(I288&gt;195,"+5",IF(I288&gt;175,"+4",IF(I288&gt;155,"+3",IF(I288&gt;135,"+2",IF(I288&gt;115,"+1",IF(I288&lt;50,-3,IF(I288&lt;70,-2,IF(I288&lt;90,-1,IF(I288&lt;116,"0",""))))))))))))))</f>
        <v>-3</v>
      </c>
      <c r="K293" s="44" t="str">
        <f>IF(K291&gt;0,K291*K292+L293,"")</f>
        <v/>
      </c>
      <c r="L293" s="151">
        <f>IF(K288&gt;295,"+10",IF(K288&gt;275,"+9",IF(K288&gt;255,"+8",IF(K288&gt;235,"+7",IF(K288&gt;215,"+6",IF(K288&gt;195,"+5",IF(K288&gt;175,"+4",IF(K288&gt;155,"+3",IF(K288&gt;135,"+2",IF(K288&gt;115,"+1",IF(K288&lt;50,-3,IF(K288&lt;70,-2,IF(K288&lt;90,-1,IF(K288&lt;116,"0",""))))))))))))))</f>
        <v>-3</v>
      </c>
      <c r="M293" s="44" t="str">
        <f>IF(M291&gt;0,M291*M292+N293,"")</f>
        <v/>
      </c>
      <c r="N293" s="151">
        <f>IF(M288&gt;295,"+10",IF(M288&gt;275,"+9",IF(M288&gt;255,"+8",IF(M288&gt;235,"+7",IF(M288&gt;215,"+6",IF(M288&gt;195,"+5",IF(M288&gt;175,"+4",IF(M288&gt;155,"+3",IF(M288&gt;135,"+2",IF(M288&gt;115,"+1",IF(M288&lt;50,-3,IF(M288&lt;70,-2,IF(M288&lt;90,-1,IF(M288&lt;116,"0",""))))))))))))))</f>
        <v>-3</v>
      </c>
      <c r="O293" s="44" t="str">
        <f>IF(O291&gt;0,O291*O292+P293,"")</f>
        <v/>
      </c>
      <c r="P293" s="151">
        <f>IF(O288&gt;295,"+10",IF(O288&gt;275,"+9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41547</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Montag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+9",IF(C298&gt;255,"+8",IF(C298&gt;235,"+7",IF(C298&gt;215,"+6",IF(C298&gt;195,"+5",IF(C298&gt;175,"+4",IF(C298&gt;155,"+3",IF(C298&gt;135,"+2",IF(C298&gt;115,"+1",IF(C298&lt;50,-3,IF(C298&lt;70,-2,IF(C298&lt;90,-1,IF(C298&lt;116,"0",""))))))))))))))</f>
        <v>-3</v>
      </c>
      <c r="E303" s="44" t="str">
        <f>IF(E301&gt;0,E301*E302+F303,"")</f>
        <v/>
      </c>
      <c r="F303" s="151">
        <f>IF(E298&gt;295,"+10",IF(E298&gt;275,"+9",IF(E298&gt;255,"+8",IF(E298&gt;235,"+7",IF(E298&gt;215,"+6",IF(E298&gt;195,"+5",IF(E298&gt;175,"+4",IF(E298&gt;155,"+3",IF(E298&gt;135,"+2",IF(E298&gt;115,"+1",IF(E298&lt;50,-3,IF(E298&lt;70,-2,IF(E298&lt;90,-1,IF(E298&lt;116,"0",""))))))))))))))</f>
        <v>-3</v>
      </c>
      <c r="G303" s="44" t="str">
        <f>IF(G301&gt;0,G301*G302+H303,"")</f>
        <v/>
      </c>
      <c r="H303" s="151">
        <f>IF(G298&gt;295,"+10",IF(G298&gt;275,"+9",IF(G298&gt;255,"+8",IF(G298&gt;235,"+7",IF(G298&gt;215,"+6",IF(G298&gt;195,"+5",IF(G298&gt;175,"+4",IF(G298&gt;155,"+3",IF(G298&gt;135,"+2",IF(G298&gt;115,"+1",IF(G298&lt;50,-3,IF(G298&lt;70,-2,IF(G298&lt;90,-1,IF(G298&lt;116,"0",""))))))))))))))</f>
        <v>-3</v>
      </c>
      <c r="I303" s="44" t="str">
        <f>IF(I301&gt;0,I301*I302+J303,"")</f>
        <v/>
      </c>
      <c r="J303" s="151">
        <f>IF(I298&gt;295,"+10",IF(I298&gt;275,"+9",IF(I298&gt;255,"+8",IF(I298&gt;235,"+7",IF(I298&gt;215,"+6",IF(I298&gt;195,"+5",IF(I298&gt;175,"+4",IF(I298&gt;155,"+3",IF(I298&gt;135,"+2",IF(I298&gt;115,"+1",IF(I298&lt;50,-3,IF(I298&lt;70,-2,IF(I298&lt;90,-1,IF(I298&lt;116,"0",""))))))))))))))</f>
        <v>-3</v>
      </c>
      <c r="K303" s="44" t="str">
        <f>IF(K301&gt;0,K301*K302+L303,"")</f>
        <v/>
      </c>
      <c r="L303" s="151">
        <f>IF(K298&gt;295,"+10",IF(K298&gt;275,"+9",IF(K298&gt;255,"+8",IF(K298&gt;235,"+7",IF(K298&gt;215,"+6",IF(K298&gt;195,"+5",IF(K298&gt;175,"+4",IF(K298&gt;155,"+3",IF(K298&gt;135,"+2",IF(K298&gt;115,"+1",IF(K298&lt;50,-3,IF(K298&lt;70,-2,IF(K298&lt;90,-1,IF(K298&lt;116,"0",""))))))))))))))</f>
        <v>-3</v>
      </c>
      <c r="M303" s="44" t="str">
        <f>IF(M301&gt;0,M301*M302+N303,"")</f>
        <v/>
      </c>
      <c r="N303" s="151">
        <f>IF(M298&gt;295,"+10",IF(M298&gt;275,"+9",IF(M298&gt;255,"+8",IF(M298&gt;235,"+7",IF(M298&gt;215,"+6",IF(M298&gt;195,"+5",IF(M298&gt;175,"+4",IF(M298&gt;155,"+3",IF(M298&gt;135,"+2",IF(M298&gt;115,"+1",IF(M298&lt;50,-3,IF(M298&lt;70,-2,IF(M298&lt;90,-1,IF(M298&lt;116,"0",""))))))))))))))</f>
        <v>-3</v>
      </c>
      <c r="O303" s="44" t="str">
        <f>IF(O301&gt;0,O301*O302+P303,"")</f>
        <v/>
      </c>
      <c r="P303" s="151">
        <f>IF(O298&gt;295,"+10",IF(O298&gt;275,"+9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41548</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Dienstag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+9",IF(C308&gt;255,"+8",IF(C308&gt;235,"+7",IF(C308&gt;215,"+6",IF(C308&gt;195,"+5",IF(C308&gt;175,"+4",IF(C308&gt;155,"+3",IF(C308&gt;135,"+2",IF(C308&gt;115,"+1",IF(C308&lt;50,-3,IF(C308&lt;70,-2,IF(C308&lt;90,-1,IF(C308&lt;116,"0",""))))))))))))))</f>
        <v>-3</v>
      </c>
      <c r="E313" s="44" t="str">
        <f>IF(E311&gt;0,E311*E312+F313,"")</f>
        <v/>
      </c>
      <c r="F313" s="151">
        <f>IF(E308&gt;295,"+10",IF(E308&gt;275,"+9",IF(E308&gt;255,"+8",IF(E308&gt;235,"+7",IF(E308&gt;215,"+6",IF(E308&gt;195,"+5",IF(E308&gt;175,"+4",IF(E308&gt;155,"+3",IF(E308&gt;135,"+2",IF(E308&gt;115,"+1",IF(E308&lt;50,-3,IF(E308&lt;70,-2,IF(E308&lt;90,-1,IF(E308&lt;116,"0",""))))))))))))))</f>
        <v>-3</v>
      </c>
      <c r="G313" s="44" t="str">
        <f>IF(G311&gt;0,G311*G312+H313,"")</f>
        <v/>
      </c>
      <c r="H313" s="151">
        <f>IF(G308&gt;295,"+10",IF(G308&gt;275,"+9",IF(G308&gt;255,"+8",IF(G308&gt;235,"+7",IF(G308&gt;215,"+6",IF(G308&gt;195,"+5",IF(G308&gt;175,"+4",IF(G308&gt;155,"+3",IF(G308&gt;135,"+2",IF(G308&gt;115,"+1",IF(G308&lt;50,-3,IF(G308&lt;70,-2,IF(G308&lt;90,-1,IF(G308&lt;116,"0",""))))))))))))))</f>
        <v>-3</v>
      </c>
      <c r="I313" s="44" t="str">
        <f>IF(I311&gt;0,I311*I312+J313,"")</f>
        <v/>
      </c>
      <c r="J313" s="151">
        <f>IF(I308&gt;295,"+10",IF(I308&gt;275,"+9",IF(I308&gt;255,"+8",IF(I308&gt;235,"+7",IF(I308&gt;215,"+6",IF(I308&gt;195,"+5",IF(I308&gt;175,"+4",IF(I308&gt;155,"+3",IF(I308&gt;135,"+2",IF(I308&gt;115,"+1",IF(I308&lt;50,-3,IF(I308&lt;70,-2,IF(I308&lt;90,-1,IF(I308&lt;116,"0",""))))))))))))))</f>
        <v>-3</v>
      </c>
      <c r="K313" s="44" t="str">
        <f>IF(K311&gt;0,K311*K312+L313,"")</f>
        <v/>
      </c>
      <c r="L313" s="151">
        <f>IF(K308&gt;295,"+10",IF(K308&gt;275,"+9",IF(K308&gt;255,"+8",IF(K308&gt;235,"+7",IF(K308&gt;215,"+6",IF(K308&gt;195,"+5",IF(K308&gt;175,"+4",IF(K308&gt;155,"+3",IF(K308&gt;135,"+2",IF(K308&gt;115,"+1",IF(K308&lt;50,-3,IF(K308&lt;70,-2,IF(K308&lt;90,-1,IF(K308&lt;116,"0",""))))))))))))))</f>
        <v>-3</v>
      </c>
      <c r="M313" s="44" t="str">
        <f>IF(M311&gt;0,M311*M312+N313,"")</f>
        <v/>
      </c>
      <c r="N313" s="151">
        <f>IF(M308&gt;295,"+10",IF(M308&gt;275,"+9",IF(M308&gt;255,"+8",IF(M308&gt;235,"+7",IF(M308&gt;215,"+6",IF(M308&gt;195,"+5",IF(M308&gt;175,"+4",IF(M308&gt;155,"+3",IF(M308&gt;135,"+2",IF(M308&gt;115,"+1",IF(M308&lt;50,-3,IF(M308&lt;70,-2,IF(M308&lt;90,-1,IF(M308&lt;116,"0",""))))))))))))))</f>
        <v>-3</v>
      </c>
      <c r="O313" s="44" t="str">
        <f>IF(O311&gt;0,O311*O312+P313,"")</f>
        <v/>
      </c>
      <c r="P313" s="151">
        <f>IF(O308&gt;295,"+10",IF(O308&gt;275,"+9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7" t="s">
        <v>4</v>
      </c>
      <c r="B316" s="59">
        <f>IF($B$6&gt;0,B306+1,"")</f>
        <v>41549</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Mittwoch</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+9",IF(C318&gt;255,"+8",IF(C318&gt;235,"+7",IF(C318&gt;215,"+6",IF(C318&gt;195,"+5",IF(C318&gt;175,"+4",IF(C318&gt;155,"+3",IF(C318&gt;135,"+2",IF(C318&gt;115,"+1",IF(C318&lt;50,-3,IF(C318&lt;70,-2,IF(C318&lt;90,-1,IF(C318&lt;116,"0",""))))))))))))))</f>
        <v>-3</v>
      </c>
      <c r="E323" s="44" t="str">
        <f>IF(E321&gt;0,E321*E322+F323,"")</f>
        <v/>
      </c>
      <c r="F323" s="151">
        <f>IF(E318&gt;295,"+10",IF(E318&gt;275,"+9",IF(E318&gt;255,"+8",IF(E318&gt;235,"+7",IF(E318&gt;215,"+6",IF(E318&gt;195,"+5",IF(E318&gt;175,"+4",IF(E318&gt;155,"+3",IF(E318&gt;135,"+2",IF(E318&gt;115,"+1",IF(E318&lt;50,-3,IF(E318&lt;70,-2,IF(E318&lt;90,-1,IF(E318&lt;116,"0",""))))))))))))))</f>
        <v>-3</v>
      </c>
      <c r="G323" s="44" t="str">
        <f>IF(G321&gt;0,G321*G322+H323,"")</f>
        <v/>
      </c>
      <c r="H323" s="151">
        <f>IF(G318&gt;295,"+10",IF(G318&gt;275,"+9",IF(G318&gt;255,"+8",IF(G318&gt;235,"+7",IF(G318&gt;215,"+6",IF(G318&gt;195,"+5",IF(G318&gt;175,"+4",IF(G318&gt;155,"+3",IF(G318&gt;135,"+2",IF(G318&gt;115,"+1",IF(G318&lt;50,-3,IF(G318&lt;70,-2,IF(G318&lt;90,-1,IF(G318&lt;116,"0",""))))))))))))))</f>
        <v>-3</v>
      </c>
      <c r="I323" s="44" t="str">
        <f>IF(I321&gt;0,I321*I322+J323,"")</f>
        <v/>
      </c>
      <c r="J323" s="151">
        <f>IF(I318&gt;295,"+10",IF(I318&gt;275,"+9",IF(I318&gt;255,"+8",IF(I318&gt;235,"+7",IF(I318&gt;215,"+6",IF(I318&gt;195,"+5",IF(I318&gt;175,"+4",IF(I318&gt;155,"+3",IF(I318&gt;135,"+2",IF(I318&gt;115,"+1",IF(I318&lt;50,-3,IF(I318&lt;70,-2,IF(I318&lt;90,-1,IF(I318&lt;116,"0",""))))))))))))))</f>
        <v>-3</v>
      </c>
      <c r="K323" s="44" t="str">
        <f>IF(K321&gt;0,K321*K322+L323,"")</f>
        <v/>
      </c>
      <c r="L323" s="151">
        <f>IF(K318&gt;295,"+10",IF(K318&gt;275,"+9",IF(K318&gt;255,"+8",IF(K318&gt;235,"+7",IF(K318&gt;215,"+6",IF(K318&gt;195,"+5",IF(K318&gt;175,"+4",IF(K318&gt;155,"+3",IF(K318&gt;135,"+2",IF(K318&gt;115,"+1",IF(K318&lt;50,-3,IF(K318&lt;70,-2,IF(K318&lt;90,-1,IF(K318&lt;116,"0",""))))))))))))))</f>
        <v>-3</v>
      </c>
      <c r="M323" s="44" t="str">
        <f>IF(M321&gt;0,M321*M322+N323,"")</f>
        <v/>
      </c>
      <c r="N323" s="151">
        <f>IF(M318&gt;295,"+10",IF(M318&gt;275,"+9",IF(M318&gt;255,"+8",IF(M318&gt;235,"+7",IF(M318&gt;215,"+6",IF(M318&gt;195,"+5",IF(M318&gt;175,"+4",IF(M318&gt;155,"+3",IF(M318&gt;135,"+2",IF(M318&gt;115,"+1",IF(M318&lt;50,-3,IF(M318&lt;70,-2,IF(M318&lt;90,-1,IF(M318&lt;116,"0",""))))))))))))))</f>
        <v>-3</v>
      </c>
      <c r="O323" s="44" t="str">
        <f>IF(O321&gt;0,O321*O322+P323,"")</f>
        <v/>
      </c>
      <c r="P323" s="151">
        <f>IF(O318&gt;295,"+10",IF(O318&gt;275,"+9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41550</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Donnerstag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+9",IF(C328&gt;255,"+8",IF(C328&gt;235,"+7",IF(C328&gt;215,"+6",IF(C328&gt;195,"+5",IF(C328&gt;175,"+4",IF(C328&gt;155,"+3",IF(C328&gt;135,"+2",IF(C328&gt;115,"+1",IF(C328&lt;50,-3,IF(C328&lt;70,-2,IF(C328&lt;90,-1,IF(C328&lt;116,"0",""))))))))))))))</f>
        <v>-3</v>
      </c>
      <c r="E333" s="44" t="str">
        <f>IF(E331&gt;0,E331*E332+F333,"")</f>
        <v/>
      </c>
      <c r="F333" s="151">
        <f>IF(E328&gt;295,"+10",IF(E328&gt;275,"+9",IF(E328&gt;255,"+8",IF(E328&gt;235,"+7",IF(E328&gt;215,"+6",IF(E328&gt;195,"+5",IF(E328&gt;175,"+4",IF(E328&gt;155,"+3",IF(E328&gt;135,"+2",IF(E328&gt;115,"+1",IF(E328&lt;50,-3,IF(E328&lt;70,-2,IF(E328&lt;90,-1,IF(E328&lt;116,"0",""))))))))))))))</f>
        <v>-3</v>
      </c>
      <c r="G333" s="44" t="str">
        <f>IF(G331&gt;0,G331*G332+H333,"")</f>
        <v/>
      </c>
      <c r="H333" s="151">
        <f>IF(G328&gt;295,"+10",IF(G328&gt;275,"+9",IF(G328&gt;255,"+8",IF(G328&gt;235,"+7",IF(G328&gt;215,"+6",IF(G328&gt;195,"+5",IF(G328&gt;175,"+4",IF(G328&gt;155,"+3",IF(G328&gt;135,"+2",IF(G328&gt;115,"+1",IF(G328&lt;50,-3,IF(G328&lt;70,-2,IF(G328&lt;90,-1,IF(G328&lt;116,"0",""))))))))))))))</f>
        <v>-3</v>
      </c>
      <c r="I333" s="44" t="str">
        <f>IF(I331&gt;0,I331*I332+J333,"")</f>
        <v/>
      </c>
      <c r="J333" s="151">
        <f>IF(I328&gt;295,"+10",IF(I328&gt;275,"+9",IF(I328&gt;255,"+8",IF(I328&gt;235,"+7",IF(I328&gt;215,"+6",IF(I328&gt;195,"+5",IF(I328&gt;175,"+4",IF(I328&gt;155,"+3",IF(I328&gt;135,"+2",IF(I328&gt;115,"+1",IF(I328&lt;50,-3,IF(I328&lt;70,-2,IF(I328&lt;90,-1,IF(I328&lt;116,"0",""))))))))))))))</f>
        <v>-3</v>
      </c>
      <c r="K333" s="44" t="str">
        <f>IF(K331&gt;0,K331*K332+L333,"")</f>
        <v/>
      </c>
      <c r="L333" s="151">
        <f>IF(K328&gt;295,"+10",IF(K328&gt;275,"+9",IF(K328&gt;255,"+8",IF(K328&gt;235,"+7",IF(K328&gt;215,"+6",IF(K328&gt;195,"+5",IF(K328&gt;175,"+4",IF(K328&gt;155,"+3",IF(K328&gt;135,"+2",IF(K328&gt;115,"+1",IF(K328&lt;50,-3,IF(K328&lt;70,-2,IF(K328&lt;90,-1,IF(K328&lt;116,"0",""))))))))))))))</f>
        <v>-3</v>
      </c>
      <c r="M333" s="44" t="str">
        <f>IF(M331&gt;0,M331*M332+N333,"")</f>
        <v/>
      </c>
      <c r="N333" s="151">
        <f>IF(M328&gt;295,"+10",IF(M328&gt;275,"+9",IF(M328&gt;255,"+8",IF(M328&gt;235,"+7",IF(M328&gt;215,"+6",IF(M328&gt;195,"+5",IF(M328&gt;175,"+4",IF(M328&gt;155,"+3",IF(M328&gt;135,"+2",IF(M328&gt;115,"+1",IF(M328&lt;50,-3,IF(M328&lt;70,-2,IF(M328&lt;90,-1,IF(M328&lt;116,"0",""))))))))))))))</f>
        <v>-3</v>
      </c>
      <c r="O333" s="44" t="str">
        <f>IF(O331&gt;0,O331*O332+P333,"")</f>
        <v/>
      </c>
      <c r="P333" s="151">
        <f>IF(O328&gt;295,"+10",IF(O328&gt;275,"+9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5901" priority="1491" stopIfTrue="1">
      <formula>Q14&gt;="A"</formula>
    </cfRule>
  </conditionalFormatting>
  <conditionalFormatting sqref="S14 S24 S34 S44 S54 S64 S74">
    <cfRule type="expression" dxfId="5900" priority="1490"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5899" priority="1489" stopIfTrue="1" operator="greaterThanOrEqual">
      <formula>"""A"""</formula>
    </cfRule>
  </conditionalFormatting>
  <conditionalFormatting sqref="Q44 Q54 Q64 Q74 Q84 Q94 Q134 Q144 Q154 Q164 Q174 Q184 Q224 Q234 Q244 Q254 Q264 Q274 Q284 Q294 Q304 Q314 Q324">
    <cfRule type="expression" dxfId="5898" priority="1488"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5897" priority="1487" stopIfTrue="1" operator="greaterThan">
      <formula>0</formula>
    </cfRule>
  </conditionalFormatting>
  <conditionalFormatting sqref="Q13:Q14 Q24 Q34 Q114 Q124 Q204 Q214 Q103:Q104 Q193:Q194">
    <cfRule type="expression" dxfId="5896" priority="1486" stopIfTrue="1">
      <formula>Q13&gt;="A"</formula>
    </cfRule>
  </conditionalFormatting>
  <conditionalFormatting sqref="Q23:S23 Q113:S113 Q203:S203">
    <cfRule type="expression" dxfId="5895" priority="1485" stopIfTrue="1">
      <formula>$Q$22&gt;"A"</formula>
    </cfRule>
  </conditionalFormatting>
  <conditionalFormatting sqref="Q33:S33 Q123:S123 Q213:S213">
    <cfRule type="expression" dxfId="5894" priority="1484" stopIfTrue="1">
      <formula>$Q$32&gt;"A"</formula>
    </cfRule>
  </conditionalFormatting>
  <conditionalFormatting sqref="Q43:S43 Q133:S133 Q223:S223">
    <cfRule type="expression" dxfId="5893" priority="1483" stopIfTrue="1">
      <formula>$Q$42&gt;"A"</formula>
    </cfRule>
  </conditionalFormatting>
  <conditionalFormatting sqref="Q53:S53 Q143:S143 Q233:S233">
    <cfRule type="expression" dxfId="5892" priority="1482" stopIfTrue="1">
      <formula>$Q$52&gt;"A"</formula>
    </cfRule>
  </conditionalFormatting>
  <conditionalFormatting sqref="Q63:S63 Q83:S83 Q153:S153 Q173:S173 Q243:S243 Q263:S263">
    <cfRule type="expression" dxfId="5891" priority="1481" stopIfTrue="1">
      <formula>$Q$62&gt;"A"</formula>
    </cfRule>
  </conditionalFormatting>
  <conditionalFormatting sqref="Q73:S73 Q93:S93 Q163:S163 Q183:S183 Q253:S253 Q273:S273 Q283:S283 Q293:S293 Q303:S303 Q313:S313 Q323:S323">
    <cfRule type="expression" dxfId="5890" priority="1480"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5889" priority="1477" stopIfTrue="1" operator="between">
      <formula>10</formula>
      <formula>110</formula>
    </cfRule>
    <cfRule type="cellIs" dxfId="5888" priority="1478" stopIfTrue="1" operator="between">
      <formula>111</formula>
      <formula>140</formula>
    </cfRule>
    <cfRule type="cellIs" dxfId="5887" priority="1479" stopIfTrue="1" operator="between">
      <formula>141</formula>
      <formula>599</formula>
    </cfRule>
  </conditionalFormatting>
  <conditionalFormatting sqref="H11 D11 J11 L11 N11 P11 F11 D21 J21 L21 N21 P21 F21 H21">
    <cfRule type="expression" dxfId="5886" priority="1476"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5885" priority="1475"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5884" priority="1474"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5883" priority="1473"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5882" priority="1470" stopIfTrue="1">
      <formula>C8&gt;140</formula>
    </cfRule>
    <cfRule type="expression" dxfId="5881" priority="1471" stopIfTrue="1">
      <formula>C8&gt;110</formula>
    </cfRule>
    <cfRule type="expression" dxfId="5880" priority="1472" stopIfTrue="1">
      <formula>C8&gt;10</formula>
    </cfRule>
  </conditionalFormatting>
  <conditionalFormatting sqref="D13 F13 H13 J13 L13 N13 P13">
    <cfRule type="expression" dxfId="5879" priority="1469" stopIfTrue="1">
      <formula>C11&gt;0</formula>
    </cfRule>
  </conditionalFormatting>
  <conditionalFormatting sqref="R13">
    <cfRule type="expression" dxfId="5878" priority="1468" stopIfTrue="1">
      <formula>Q13&gt;="A"</formula>
    </cfRule>
  </conditionalFormatting>
  <conditionalFormatting sqref="S13">
    <cfRule type="expression" dxfId="5877" priority="1467"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5876" priority="1466" stopIfTrue="1">
      <formula>C14&gt;0</formula>
    </cfRule>
  </conditionalFormatting>
  <conditionalFormatting sqref="O14 O24 O34 O44 O54 O64 O74">
    <cfRule type="expression" dxfId="5875" priority="1465" stopIfTrue="1">
      <formula>O8&gt;0</formula>
    </cfRule>
  </conditionalFormatting>
  <conditionalFormatting sqref="P34 P24">
    <cfRule type="expression" dxfId="5874" priority="1464">
      <formula>O18&gt;0</formula>
    </cfRule>
  </conditionalFormatting>
  <conditionalFormatting sqref="P44 P64">
    <cfRule type="expression" dxfId="5873" priority="1463">
      <formula>O38&gt;0</formula>
    </cfRule>
  </conditionalFormatting>
  <conditionalFormatting sqref="P54">
    <cfRule type="expression" dxfId="5872" priority="1462">
      <formula>O48&gt;0</formula>
    </cfRule>
  </conditionalFormatting>
  <conditionalFormatting sqref="P74">
    <cfRule type="expression" dxfId="5871" priority="1461">
      <formula>O68&gt;0</formula>
    </cfRule>
  </conditionalFormatting>
  <conditionalFormatting sqref="R84 R94">
    <cfRule type="expression" dxfId="5870" priority="1460" stopIfTrue="1">
      <formula>Q84&gt;="A"</formula>
    </cfRule>
  </conditionalFormatting>
  <conditionalFormatting sqref="S84 S94">
    <cfRule type="expression" dxfId="5869" priority="1459" stopIfTrue="1">
      <formula>Q84&gt;="A"</formula>
    </cfRule>
  </conditionalFormatting>
  <conditionalFormatting sqref="D89 F89 H89 J89 L89 N89 P89 F79 H79 J79 L79 N79 P79">
    <cfRule type="expression" dxfId="5868" priority="1458" stopIfTrue="1">
      <formula>C79-100.599</formula>
    </cfRule>
  </conditionalFormatting>
  <conditionalFormatting sqref="D80 F80 H80 J80 L80 N80 P80 D90 F90 H90 J90 L90 N90 P90">
    <cfRule type="expression" dxfId="5867" priority="1457" stopIfTrue="1">
      <formula>C80&gt;="""A"""</formula>
    </cfRule>
  </conditionalFormatting>
  <conditionalFormatting sqref="F78 H78 J78 L78 N78 P78 D88 F88 H88 J88 L88 N88 P88">
    <cfRule type="expression" dxfId="5866" priority="1454" stopIfTrue="1">
      <formula>C78&gt;140</formula>
    </cfRule>
    <cfRule type="expression" dxfId="5865" priority="1455" stopIfTrue="1">
      <formula>C78&gt;110</formula>
    </cfRule>
    <cfRule type="expression" dxfId="5864" priority="1456" stopIfTrue="1">
      <formula>C78&gt;10</formula>
    </cfRule>
  </conditionalFormatting>
  <conditionalFormatting sqref="N84 D84 F84 H84 J84 L84 N94 D94 F94 H94 J94 L94">
    <cfRule type="expression" dxfId="5863" priority="1453" stopIfTrue="1">
      <formula>C84&gt;0</formula>
    </cfRule>
  </conditionalFormatting>
  <conditionalFormatting sqref="O94 O84">
    <cfRule type="expression" dxfId="5862" priority="1452" stopIfTrue="1">
      <formula>O78&gt;0</formula>
    </cfRule>
  </conditionalFormatting>
  <conditionalFormatting sqref="P84">
    <cfRule type="expression" dxfId="5861" priority="1451">
      <formula>O78&gt;0</formula>
    </cfRule>
  </conditionalFormatting>
  <conditionalFormatting sqref="P94">
    <cfRule type="expression" dxfId="5860" priority="1450">
      <formula>O88&gt;0</formula>
    </cfRule>
  </conditionalFormatting>
  <conditionalFormatting sqref="O74 O64 O54 O44 O34 O24 O14">
    <cfRule type="expression" dxfId="5859" priority="1449" stopIfTrue="1">
      <formula>O8&gt;0</formula>
    </cfRule>
  </conditionalFormatting>
  <conditionalFormatting sqref="R104 R114 R124 R134 R144 R154 R164">
    <cfRule type="expression" dxfId="5858" priority="1448" stopIfTrue="1">
      <formula>Q104&gt;="A"</formula>
    </cfRule>
  </conditionalFormatting>
  <conditionalFormatting sqref="S104 S114 S124 S134 S144 S154 S164">
    <cfRule type="expression" dxfId="5857" priority="1447"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5856" priority="1446"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5855" priority="1445"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5854" priority="1442" stopIfTrue="1">
      <formula>C98&gt;140</formula>
    </cfRule>
    <cfRule type="expression" dxfId="5853" priority="1443" stopIfTrue="1">
      <formula>C98&gt;110</formula>
    </cfRule>
    <cfRule type="expression" dxfId="5852" priority="1444" stopIfTrue="1">
      <formula>C98&gt;10</formula>
    </cfRule>
  </conditionalFormatting>
  <conditionalFormatting sqref="R103">
    <cfRule type="expression" dxfId="5851" priority="1441" stopIfTrue="1">
      <formula>Q103&gt;="A"</formula>
    </cfRule>
  </conditionalFormatting>
  <conditionalFormatting sqref="S103">
    <cfRule type="expression" dxfId="5850" priority="1440"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5849" priority="1439" stopIfTrue="1">
      <formula>C104&gt;0</formula>
    </cfRule>
  </conditionalFormatting>
  <conditionalFormatting sqref="O104 O114 O124 O134 O144 O154">
    <cfRule type="expression" dxfId="5848" priority="1438" stopIfTrue="1">
      <formula>O98&gt;0</formula>
    </cfRule>
  </conditionalFormatting>
  <conditionalFormatting sqref="P124 P114">
    <cfRule type="expression" dxfId="5847" priority="1437">
      <formula>O108&gt;0</formula>
    </cfRule>
  </conditionalFormatting>
  <conditionalFormatting sqref="P134 P154">
    <cfRule type="expression" dxfId="5846" priority="1436">
      <formula>O128&gt;0</formula>
    </cfRule>
  </conditionalFormatting>
  <conditionalFormatting sqref="P144">
    <cfRule type="expression" dxfId="5845" priority="1435">
      <formula>O138&gt;0</formula>
    </cfRule>
  </conditionalFormatting>
  <conditionalFormatting sqref="R174 R184">
    <cfRule type="expression" dxfId="5844" priority="1434" stopIfTrue="1">
      <formula>Q174&gt;="A"</formula>
    </cfRule>
  </conditionalFormatting>
  <conditionalFormatting sqref="S174 S184">
    <cfRule type="expression" dxfId="5843" priority="1433" stopIfTrue="1">
      <formula>Q174&gt;="A"</formula>
    </cfRule>
  </conditionalFormatting>
  <conditionalFormatting sqref="D179 F179 H179 J179 L179 N179 P179 F169 H169 J169 L169 N169 P169">
    <cfRule type="expression" dxfId="5842" priority="1432" stopIfTrue="1">
      <formula>C169-100.599</formula>
    </cfRule>
  </conditionalFormatting>
  <conditionalFormatting sqref="D170 F170 H170 J170 L170 N170 P170 D180 F180 H180 J180 L180 N180 P180">
    <cfRule type="expression" dxfId="5841" priority="1431" stopIfTrue="1">
      <formula>C170&gt;="""A"""</formula>
    </cfRule>
  </conditionalFormatting>
  <conditionalFormatting sqref="F168 H168 J168 L168 N168 P168 D178 F178 H178 J178 L178 N178 P178">
    <cfRule type="expression" dxfId="5840" priority="1428" stopIfTrue="1">
      <formula>C168&gt;140</formula>
    </cfRule>
    <cfRule type="expression" dxfId="5839" priority="1429" stopIfTrue="1">
      <formula>C168&gt;110</formula>
    </cfRule>
    <cfRule type="expression" dxfId="5838" priority="1430" stopIfTrue="1">
      <formula>C168&gt;10</formula>
    </cfRule>
  </conditionalFormatting>
  <conditionalFormatting sqref="N184 D184 F184 H184 J184 L184">
    <cfRule type="expression" dxfId="5837" priority="1427" stopIfTrue="1">
      <formula>C184&gt;0</formula>
    </cfRule>
  </conditionalFormatting>
  <conditionalFormatting sqref="O184">
    <cfRule type="expression" dxfId="5836" priority="1426" stopIfTrue="1">
      <formula>O178&gt;0</formula>
    </cfRule>
  </conditionalFormatting>
  <conditionalFormatting sqref="P184">
    <cfRule type="expression" dxfId="5835" priority="1425">
      <formula>O178&gt;0</formula>
    </cfRule>
  </conditionalFormatting>
  <conditionalFormatting sqref="O104 O154 O144 O134 O124 O114">
    <cfRule type="expression" dxfId="5834" priority="1424" stopIfTrue="1">
      <formula>O98&gt;0</formula>
    </cfRule>
  </conditionalFormatting>
  <conditionalFormatting sqref="R194 R204 R214 R224 R234 R244 R254">
    <cfRule type="expression" dxfId="5833" priority="1423" stopIfTrue="1">
      <formula>Q194&gt;="A"</formula>
    </cfRule>
  </conditionalFormatting>
  <conditionalFormatting sqref="S194 S204 S214 S224 S234 S244 S254">
    <cfRule type="expression" dxfId="5832" priority="1422" stopIfTrue="1">
      <formula>Q194&gt;="A"</formula>
    </cfRule>
  </conditionalFormatting>
  <conditionalFormatting sqref="P221">
    <cfRule type="expression" dxfId="5831" priority="1421"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5830" priority="1420"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5829" priority="1419"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5828" priority="1416" stopIfTrue="1">
      <formula>C188&gt;140</formula>
    </cfRule>
    <cfRule type="expression" dxfId="5827" priority="1417" stopIfTrue="1">
      <formula>C188&gt;110</formula>
    </cfRule>
    <cfRule type="expression" dxfId="5826" priority="1418" stopIfTrue="1">
      <formula>C188&gt;10</formula>
    </cfRule>
  </conditionalFormatting>
  <conditionalFormatting sqref="P223">
    <cfRule type="expression" dxfId="5825" priority="1415" stopIfTrue="1">
      <formula>O218&gt;0</formula>
    </cfRule>
  </conditionalFormatting>
  <conditionalFormatting sqref="R193">
    <cfRule type="expression" dxfId="5824" priority="1414" stopIfTrue="1">
      <formula>Q193&gt;="A"</formula>
    </cfRule>
  </conditionalFormatting>
  <conditionalFormatting sqref="S193">
    <cfRule type="expression" dxfId="5823" priority="1413"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5822" priority="1412" stopIfTrue="1">
      <formula>C194&gt;0</formula>
    </cfRule>
  </conditionalFormatting>
  <conditionalFormatting sqref="O194 O204 O214 O224 O234 O244 O254">
    <cfRule type="expression" dxfId="5821" priority="1411" stopIfTrue="1">
      <formula>O188&gt;0</formula>
    </cfRule>
  </conditionalFormatting>
  <conditionalFormatting sqref="P214 P204">
    <cfRule type="expression" dxfId="5820" priority="1410">
      <formula>O198&gt;0</formula>
    </cfRule>
  </conditionalFormatting>
  <conditionalFormatting sqref="P224 P244">
    <cfRule type="expression" dxfId="5819" priority="1409">
      <formula>O218&gt;0</formula>
    </cfRule>
  </conditionalFormatting>
  <conditionalFormatting sqref="P234">
    <cfRule type="expression" dxfId="5818" priority="1408">
      <formula>O228&gt;0</formula>
    </cfRule>
  </conditionalFormatting>
  <conditionalFormatting sqref="P254">
    <cfRule type="expression" dxfId="5817" priority="1407">
      <formula>O248&gt;0</formula>
    </cfRule>
  </conditionalFormatting>
  <conditionalFormatting sqref="R264 R274">
    <cfRule type="expression" dxfId="5816" priority="1406" stopIfTrue="1">
      <formula>Q264&gt;="A"</formula>
    </cfRule>
  </conditionalFormatting>
  <conditionalFormatting sqref="S264 S274">
    <cfRule type="expression" dxfId="5815" priority="1405" stopIfTrue="1">
      <formula>Q264&gt;="A"</formula>
    </cfRule>
  </conditionalFormatting>
  <conditionalFormatting sqref="D269 F269 H269 J269 L269 N269 P269 F259 H259 J259 L259 N259 P259">
    <cfRule type="expression" dxfId="5814" priority="1404" stopIfTrue="1">
      <formula>C259-100.599</formula>
    </cfRule>
  </conditionalFormatting>
  <conditionalFormatting sqref="D260 F260 H260 J260 L260 N260 P260 D270 F270 H270 J270 L270 N270 P270">
    <cfRule type="expression" dxfId="5813" priority="1403" stopIfTrue="1">
      <formula>C260&gt;="""A"""</formula>
    </cfRule>
  </conditionalFormatting>
  <conditionalFormatting sqref="F258 H258 J258 L258 N258 P258 D268 F268 H268 J268 L268 N268 P268">
    <cfRule type="expression" dxfId="5812" priority="1400" stopIfTrue="1">
      <formula>C258&gt;140</formula>
    </cfRule>
    <cfRule type="expression" dxfId="5811" priority="1401" stopIfTrue="1">
      <formula>C258&gt;110</formula>
    </cfRule>
    <cfRule type="expression" dxfId="5810" priority="1402" stopIfTrue="1">
      <formula>C258&gt;10</formula>
    </cfRule>
  </conditionalFormatting>
  <conditionalFormatting sqref="N264 D264 F264 H264 J264 L264 N274 D274 F274 H274 J274 L274">
    <cfRule type="expression" dxfId="5809" priority="1399" stopIfTrue="1">
      <formula>C264&gt;0</formula>
    </cfRule>
  </conditionalFormatting>
  <conditionalFormatting sqref="O274 O264">
    <cfRule type="expression" dxfId="5808" priority="1398" stopIfTrue="1">
      <formula>O258&gt;0</formula>
    </cfRule>
  </conditionalFormatting>
  <conditionalFormatting sqref="P264">
    <cfRule type="expression" dxfId="5807" priority="1397">
      <formula>O258&gt;0</formula>
    </cfRule>
  </conditionalFormatting>
  <conditionalFormatting sqref="P274">
    <cfRule type="expression" dxfId="5806" priority="1396">
      <formula>O268&gt;0</formula>
    </cfRule>
  </conditionalFormatting>
  <conditionalFormatting sqref="O254 O244 O234 O224 O214 O204 O194">
    <cfRule type="expression" dxfId="5805" priority="1395" stopIfTrue="1">
      <formula>O188&gt;0</formula>
    </cfRule>
  </conditionalFormatting>
  <conditionalFormatting sqref="R284">
    <cfRule type="expression" dxfId="5804" priority="1394" stopIfTrue="1">
      <formula>Q284&gt;="A"</formula>
    </cfRule>
  </conditionalFormatting>
  <conditionalFormatting sqref="S284">
    <cfRule type="expression" dxfId="5803" priority="1393" stopIfTrue="1">
      <formula>Q284&gt;="A"</formula>
    </cfRule>
  </conditionalFormatting>
  <conditionalFormatting sqref="D279 F279 H279 J279 L279 N279 P279">
    <cfRule type="expression" dxfId="5802" priority="1392" stopIfTrue="1">
      <formula>C279-100.599</formula>
    </cfRule>
  </conditionalFormatting>
  <conditionalFormatting sqref="D280 F280 H280 J280 L280 N280 P280">
    <cfRule type="expression" dxfId="5801" priority="1391" stopIfTrue="1">
      <formula>C280&gt;="""A"""</formula>
    </cfRule>
  </conditionalFormatting>
  <conditionalFormatting sqref="D278 F278 H278 J278 L278 N278 P278">
    <cfRule type="expression" dxfId="5800" priority="1388" stopIfTrue="1">
      <formula>C278&gt;140</formula>
    </cfRule>
    <cfRule type="expression" dxfId="5799" priority="1389" stopIfTrue="1">
      <formula>C278&gt;110</formula>
    </cfRule>
    <cfRule type="expression" dxfId="5798" priority="1390" stopIfTrue="1">
      <formula>C278&gt;10</formula>
    </cfRule>
  </conditionalFormatting>
  <conditionalFormatting sqref="N284 D284 F284 H284 J284 L284">
    <cfRule type="expression" dxfId="5797" priority="1387" stopIfTrue="1">
      <formula>C284&gt;0</formula>
    </cfRule>
  </conditionalFormatting>
  <conditionalFormatting sqref="O284">
    <cfRule type="expression" dxfId="5796" priority="1386" stopIfTrue="1">
      <formula>O278&gt;0</formula>
    </cfRule>
  </conditionalFormatting>
  <conditionalFormatting sqref="P284">
    <cfRule type="expression" dxfId="5795" priority="1385">
      <formula>O278&gt;0</formula>
    </cfRule>
  </conditionalFormatting>
  <conditionalFormatting sqref="R294">
    <cfRule type="expression" dxfId="5794" priority="1384" stopIfTrue="1">
      <formula>Q294&gt;="A"</formula>
    </cfRule>
  </conditionalFormatting>
  <conditionalFormatting sqref="S294">
    <cfRule type="expression" dxfId="5793" priority="1383" stopIfTrue="1">
      <formula>Q294&gt;="A"</formula>
    </cfRule>
  </conditionalFormatting>
  <conditionalFormatting sqref="D289 F289 H289 J289 L289 N289 P289">
    <cfRule type="expression" dxfId="5792" priority="1382" stopIfTrue="1">
      <formula>C289-100.599</formula>
    </cfRule>
  </conditionalFormatting>
  <conditionalFormatting sqref="D290 F290 H290 J290 L290 N290 P290">
    <cfRule type="expression" dxfId="5791" priority="1381" stopIfTrue="1">
      <formula>C290&gt;="""A"""</formula>
    </cfRule>
  </conditionalFormatting>
  <conditionalFormatting sqref="D288 F288 H288 J288 L288 N288 P288">
    <cfRule type="expression" dxfId="5790" priority="1378" stopIfTrue="1">
      <formula>C288&gt;140</formula>
    </cfRule>
    <cfRule type="expression" dxfId="5789" priority="1379" stopIfTrue="1">
      <formula>C288&gt;110</formula>
    </cfRule>
    <cfRule type="expression" dxfId="5788" priority="1380" stopIfTrue="1">
      <formula>C288&gt;10</formula>
    </cfRule>
  </conditionalFormatting>
  <conditionalFormatting sqref="N294 D294 F294 H294 J294 L294">
    <cfRule type="expression" dxfId="5787" priority="1377" stopIfTrue="1">
      <formula>C294&gt;0</formula>
    </cfRule>
  </conditionalFormatting>
  <conditionalFormatting sqref="O294">
    <cfRule type="expression" dxfId="5786" priority="1376" stopIfTrue="1">
      <formula>O288&gt;0</formula>
    </cfRule>
  </conditionalFormatting>
  <conditionalFormatting sqref="P294">
    <cfRule type="expression" dxfId="5785" priority="1375">
      <formula>O288&gt;0</formula>
    </cfRule>
  </conditionalFormatting>
  <conditionalFormatting sqref="R304">
    <cfRule type="expression" dxfId="5784" priority="1374" stopIfTrue="1">
      <formula>Q304&gt;="A"</formula>
    </cfRule>
  </conditionalFormatting>
  <conditionalFormatting sqref="S304">
    <cfRule type="expression" dxfId="5783" priority="1373" stopIfTrue="1">
      <formula>Q304&gt;="A"</formula>
    </cfRule>
  </conditionalFormatting>
  <conditionalFormatting sqref="D299 F299 H299 J299 L299 N299 P299">
    <cfRule type="expression" dxfId="5782" priority="1372" stopIfTrue="1">
      <formula>C299-100.599</formula>
    </cfRule>
  </conditionalFormatting>
  <conditionalFormatting sqref="D300 F300 H300 J300 L300 N300 P300">
    <cfRule type="expression" dxfId="5781" priority="1371" stopIfTrue="1">
      <formula>C300&gt;="""A"""</formula>
    </cfRule>
  </conditionalFormatting>
  <conditionalFormatting sqref="D298 F298 H298 J298 L298 N298 P298">
    <cfRule type="expression" dxfId="5780" priority="1368" stopIfTrue="1">
      <formula>C298&gt;140</formula>
    </cfRule>
    <cfRule type="expression" dxfId="5779" priority="1369" stopIfTrue="1">
      <formula>C298&gt;110</formula>
    </cfRule>
    <cfRule type="expression" dxfId="5778" priority="1370" stopIfTrue="1">
      <formula>C298&gt;10</formula>
    </cfRule>
  </conditionalFormatting>
  <conditionalFormatting sqref="N304 D304 F304 H304 J304 L304">
    <cfRule type="expression" dxfId="5777" priority="1367" stopIfTrue="1">
      <formula>C304&gt;0</formula>
    </cfRule>
  </conditionalFormatting>
  <conditionalFormatting sqref="O304">
    <cfRule type="expression" dxfId="5776" priority="1366" stopIfTrue="1">
      <formula>O298&gt;0</formula>
    </cfRule>
  </conditionalFormatting>
  <conditionalFormatting sqref="P304">
    <cfRule type="expression" dxfId="5775" priority="1365">
      <formula>O298&gt;0</formula>
    </cfRule>
  </conditionalFormatting>
  <conditionalFormatting sqref="R314">
    <cfRule type="expression" dxfId="5774" priority="1364" stopIfTrue="1">
      <formula>Q314&gt;="A"</formula>
    </cfRule>
  </conditionalFormatting>
  <conditionalFormatting sqref="S314">
    <cfRule type="expression" dxfId="5773" priority="1363" stopIfTrue="1">
      <formula>Q314&gt;="A"</formula>
    </cfRule>
  </conditionalFormatting>
  <conditionalFormatting sqref="D309 F309 H309 J309 L309 N309 P309">
    <cfRule type="expression" dxfId="5772" priority="1362" stopIfTrue="1">
      <formula>C309-100.599</formula>
    </cfRule>
  </conditionalFormatting>
  <conditionalFormatting sqref="D310 F310 H310 J310 L310 N310 P310">
    <cfRule type="expression" dxfId="5771" priority="1361" stopIfTrue="1">
      <formula>C310&gt;="""A"""</formula>
    </cfRule>
  </conditionalFormatting>
  <conditionalFormatting sqref="D308 F308 H308 J308 L308 N308 P308">
    <cfRule type="expression" dxfId="5770" priority="1358" stopIfTrue="1">
      <formula>C308&gt;140</formula>
    </cfRule>
    <cfRule type="expression" dxfId="5769" priority="1359" stopIfTrue="1">
      <formula>C308&gt;110</formula>
    </cfRule>
    <cfRule type="expression" dxfId="5768" priority="1360" stopIfTrue="1">
      <formula>C308&gt;10</formula>
    </cfRule>
  </conditionalFormatting>
  <conditionalFormatting sqref="N314 D314 F314 H314 J314 L314">
    <cfRule type="expression" dxfId="5767" priority="1357" stopIfTrue="1">
      <formula>C314&gt;0</formula>
    </cfRule>
  </conditionalFormatting>
  <conditionalFormatting sqref="O314">
    <cfRule type="expression" dxfId="5766" priority="1356" stopIfTrue="1">
      <formula>O308&gt;0</formula>
    </cfRule>
  </conditionalFormatting>
  <conditionalFormatting sqref="P314">
    <cfRule type="expression" dxfId="5765" priority="1355">
      <formula>O308&gt;0</formula>
    </cfRule>
  </conditionalFormatting>
  <conditionalFormatting sqref="R324">
    <cfRule type="expression" dxfId="5764" priority="1354" stopIfTrue="1">
      <formula>Q324&gt;="A"</formula>
    </cfRule>
  </conditionalFormatting>
  <conditionalFormatting sqref="S324">
    <cfRule type="expression" dxfId="5763" priority="1353" stopIfTrue="1">
      <formula>Q324&gt;="A"</formula>
    </cfRule>
  </conditionalFormatting>
  <conditionalFormatting sqref="D319 F319 H319 J319 L319 N319 P319">
    <cfRule type="expression" dxfId="5762" priority="1352" stopIfTrue="1">
      <formula>C319-100.599</formula>
    </cfRule>
  </conditionalFormatting>
  <conditionalFormatting sqref="D320 F320 H320 J320 L320 N320 P320">
    <cfRule type="expression" dxfId="5761" priority="1351" stopIfTrue="1">
      <formula>C320&gt;="""A"""</formula>
    </cfRule>
  </conditionalFormatting>
  <conditionalFormatting sqref="D318 F318 H318 J318 L318 N318 P318">
    <cfRule type="expression" dxfId="5760" priority="1348" stopIfTrue="1">
      <formula>C318&gt;140</formula>
    </cfRule>
    <cfRule type="expression" dxfId="5759" priority="1349" stopIfTrue="1">
      <formula>C318&gt;110</formula>
    </cfRule>
    <cfRule type="expression" dxfId="5758" priority="1350" stopIfTrue="1">
      <formula>C318&gt;10</formula>
    </cfRule>
  </conditionalFormatting>
  <conditionalFormatting sqref="N324 D324 F324 H324 J324 L324">
    <cfRule type="expression" dxfId="5757" priority="1347" stopIfTrue="1">
      <formula>C324&gt;0</formula>
    </cfRule>
  </conditionalFormatting>
  <conditionalFormatting sqref="O324">
    <cfRule type="expression" dxfId="5756" priority="1346" stopIfTrue="1">
      <formula>O318&gt;0</formula>
    </cfRule>
  </conditionalFormatting>
  <conditionalFormatting sqref="P324">
    <cfRule type="expression" dxfId="5755" priority="1345">
      <formula>O318&gt;0</formula>
    </cfRule>
  </conditionalFormatting>
  <conditionalFormatting sqref="M330 O330 G330 I330 K330">
    <cfRule type="cellIs" dxfId="5754" priority="1344" stopIfTrue="1" operator="greaterThanOrEqual">
      <formula>"""A"""</formula>
    </cfRule>
  </conditionalFormatting>
  <conditionalFormatting sqref="Q334">
    <cfRule type="expression" dxfId="5753" priority="1343" stopIfTrue="1">
      <formula>Q334&gt;="A"</formula>
    </cfRule>
  </conditionalFormatting>
  <conditionalFormatting sqref="M334 I334 K334 G334">
    <cfRule type="cellIs" dxfId="5752" priority="1342" stopIfTrue="1" operator="greaterThan">
      <formula>0</formula>
    </cfRule>
  </conditionalFormatting>
  <conditionalFormatting sqref="Q333:S333">
    <cfRule type="expression" dxfId="5751" priority="1341" stopIfTrue="1">
      <formula>$Q$72&gt;"A"</formula>
    </cfRule>
  </conditionalFormatting>
  <conditionalFormatting sqref="G328 I328 K328 M328 O328">
    <cfRule type="cellIs" dxfId="5750" priority="1338" stopIfTrue="1" operator="between">
      <formula>10</formula>
      <formula>110</formula>
    </cfRule>
    <cfRule type="cellIs" dxfId="5749" priority="1339" stopIfTrue="1" operator="between">
      <formula>111</formula>
      <formula>140</formula>
    </cfRule>
    <cfRule type="cellIs" dxfId="5748" priority="1340" stopIfTrue="1" operator="between">
      <formula>141</formula>
      <formula>599</formula>
    </cfRule>
  </conditionalFormatting>
  <conditionalFormatting sqref="G329 I329 K329 M329 O329">
    <cfRule type="cellIs" dxfId="5747" priority="1337" stopIfTrue="1" operator="between">
      <formula>-100</formula>
      <formula>599</formula>
    </cfRule>
  </conditionalFormatting>
  <conditionalFormatting sqref="R334">
    <cfRule type="expression" dxfId="5746" priority="1336" stopIfTrue="1">
      <formula>Q334&gt;="A"</formula>
    </cfRule>
  </conditionalFormatting>
  <conditionalFormatting sqref="S334">
    <cfRule type="expression" dxfId="5745" priority="1335" stopIfTrue="1">
      <formula>Q334&gt;="A"</formula>
    </cfRule>
  </conditionalFormatting>
  <conditionalFormatting sqref="F329 H329 J329 L329 N329 P329">
    <cfRule type="expression" dxfId="5744" priority="1334" stopIfTrue="1">
      <formula>E329-100.599</formula>
    </cfRule>
  </conditionalFormatting>
  <conditionalFormatting sqref="F330 H330 J330 L330 N330 P330">
    <cfRule type="expression" dxfId="5743" priority="1333" stopIfTrue="1">
      <formula>E330&gt;="""A"""</formula>
    </cfRule>
  </conditionalFormatting>
  <conditionalFormatting sqref="F328 H328 J328 L328 N328 P328">
    <cfRule type="expression" dxfId="5742" priority="1330" stopIfTrue="1">
      <formula>E328&gt;140</formula>
    </cfRule>
    <cfRule type="expression" dxfId="5741" priority="1331" stopIfTrue="1">
      <formula>E328&gt;110</formula>
    </cfRule>
    <cfRule type="expression" dxfId="5740" priority="1332" stopIfTrue="1">
      <formula>E328&gt;10</formula>
    </cfRule>
  </conditionalFormatting>
  <conditionalFormatting sqref="N334 F334 H334 J334 L334">
    <cfRule type="expression" dxfId="5739" priority="1329" stopIfTrue="1">
      <formula>E334&gt;0</formula>
    </cfRule>
  </conditionalFormatting>
  <conditionalFormatting sqref="O334">
    <cfRule type="expression" dxfId="5738" priority="1328" stopIfTrue="1">
      <formula>O328&gt;0</formula>
    </cfRule>
  </conditionalFormatting>
  <conditionalFormatting sqref="P334">
    <cfRule type="expression" dxfId="5737" priority="1327">
      <formula>O328&gt;0</formula>
    </cfRule>
  </conditionalFormatting>
  <conditionalFormatting sqref="M330 O330 C330 E330 G330 I330 K330">
    <cfRule type="cellIs" dxfId="5736" priority="1326" stopIfTrue="1" operator="greaterThanOrEqual">
      <formula>"""A"""</formula>
    </cfRule>
  </conditionalFormatting>
  <conditionalFormatting sqref="Q334">
    <cfRule type="expression" dxfId="5735" priority="1325" stopIfTrue="1">
      <formula>Q334&gt;="A"</formula>
    </cfRule>
  </conditionalFormatting>
  <conditionalFormatting sqref="M334 I334 K334 C334 E334 G334">
    <cfRule type="cellIs" dxfId="5734" priority="1324" stopIfTrue="1" operator="greaterThan">
      <formula>0</formula>
    </cfRule>
  </conditionalFormatting>
  <conditionalFormatting sqref="Q333:S333">
    <cfRule type="expression" dxfId="5733" priority="1323" stopIfTrue="1">
      <formula>$Q$72&gt;"A"</formula>
    </cfRule>
  </conditionalFormatting>
  <conditionalFormatting sqref="C328 E328 G328 I328 K328 M328 O328">
    <cfRule type="cellIs" dxfId="5732" priority="1320" stopIfTrue="1" operator="between">
      <formula>10</formula>
      <formula>110</formula>
    </cfRule>
    <cfRule type="cellIs" dxfId="5731" priority="1321" stopIfTrue="1" operator="between">
      <formula>111</formula>
      <formula>140</formula>
    </cfRule>
    <cfRule type="cellIs" dxfId="5730" priority="1322" stopIfTrue="1" operator="between">
      <formula>141</formula>
      <formula>599</formula>
    </cfRule>
  </conditionalFormatting>
  <conditionalFormatting sqref="C329 E329 G329 I329 K329 M329 O329">
    <cfRule type="cellIs" dxfId="5729" priority="1319" stopIfTrue="1" operator="between">
      <formula>-100</formula>
      <formula>599</formula>
    </cfRule>
  </conditionalFormatting>
  <conditionalFormatting sqref="R334">
    <cfRule type="expression" dxfId="5728" priority="1318" stopIfTrue="1">
      <formula>Q334&gt;="A"</formula>
    </cfRule>
  </conditionalFormatting>
  <conditionalFormatting sqref="S334">
    <cfRule type="expression" dxfId="5727" priority="1317" stopIfTrue="1">
      <formula>Q334&gt;="A"</formula>
    </cfRule>
  </conditionalFormatting>
  <conditionalFormatting sqref="D329 F329 H329 J329 L329 N329 P329">
    <cfRule type="expression" dxfId="5726" priority="1316" stopIfTrue="1">
      <formula>C329-100.599</formula>
    </cfRule>
  </conditionalFormatting>
  <conditionalFormatting sqref="D330 F330 H330 J330 L330 N330 P330">
    <cfRule type="expression" dxfId="5725" priority="1315" stopIfTrue="1">
      <formula>C330&gt;="""A"""</formula>
    </cfRule>
  </conditionalFormatting>
  <conditionalFormatting sqref="D328 F328 H328 J328 L328 N328 P328">
    <cfRule type="expression" dxfId="5724" priority="1312" stopIfTrue="1">
      <formula>C328&gt;140</formula>
    </cfRule>
    <cfRule type="expression" dxfId="5723" priority="1313" stopIfTrue="1">
      <formula>C328&gt;110</formula>
    </cfRule>
    <cfRule type="expression" dxfId="5722" priority="1314" stopIfTrue="1">
      <formula>C328&gt;10</formula>
    </cfRule>
  </conditionalFormatting>
  <conditionalFormatting sqref="N334 D334 F334 H334 J334 L334">
    <cfRule type="expression" dxfId="5721" priority="1311" stopIfTrue="1">
      <formula>C334&gt;0</formula>
    </cfRule>
  </conditionalFormatting>
  <conditionalFormatting sqref="O334">
    <cfRule type="expression" dxfId="5720" priority="1310" stopIfTrue="1">
      <formula>O328&gt;0</formula>
    </cfRule>
  </conditionalFormatting>
  <conditionalFormatting sqref="P334">
    <cfRule type="expression" dxfId="5719" priority="1309">
      <formula>O328&gt;0</formula>
    </cfRule>
  </conditionalFormatting>
  <conditionalFormatting sqref="P14">
    <cfRule type="expression" dxfId="5718" priority="1308">
      <formula>O8&gt;0</formula>
    </cfRule>
  </conditionalFormatting>
  <conditionalFormatting sqref="D80 F80 H80 J80 L80 N80 P80">
    <cfRule type="expression" dxfId="5717" priority="1307" stopIfTrue="1">
      <formula>C80&gt;="""A"""</formula>
    </cfRule>
  </conditionalFormatting>
  <conditionalFormatting sqref="D90 F90 H90 J90 L90 N90 P90">
    <cfRule type="expression" dxfId="5716" priority="1306" stopIfTrue="1">
      <formula>C90&gt;="""A"""</formula>
    </cfRule>
  </conditionalFormatting>
  <conditionalFormatting sqref="D100 F100 H100 J100 L100 N100 P100">
    <cfRule type="expression" dxfId="5715" priority="1305" stopIfTrue="1">
      <formula>C100&gt;="""A"""</formula>
    </cfRule>
  </conditionalFormatting>
  <conditionalFormatting sqref="D110 F110 H110 J110 L110 N110 P110">
    <cfRule type="expression" dxfId="5714" priority="1304" stopIfTrue="1">
      <formula>C110&gt;="""A"""</formula>
    </cfRule>
  </conditionalFormatting>
  <conditionalFormatting sqref="D120 F120 H120 J120 L120 N120 P120">
    <cfRule type="expression" dxfId="5713" priority="1303" stopIfTrue="1">
      <formula>C120&gt;="""A"""</formula>
    </cfRule>
  </conditionalFormatting>
  <conditionalFormatting sqref="D130 F130 H130 J130 L130 N130 P130">
    <cfRule type="expression" dxfId="5712" priority="1302" stopIfTrue="1">
      <formula>C130&gt;="""A"""</formula>
    </cfRule>
  </conditionalFormatting>
  <conditionalFormatting sqref="D140 F140 H140 J140 L140 N140 P140">
    <cfRule type="expression" dxfId="5711" priority="1301" stopIfTrue="1">
      <formula>C140&gt;="""A"""</formula>
    </cfRule>
  </conditionalFormatting>
  <conditionalFormatting sqref="D150 F150 H150 J150 L150 N150 P150">
    <cfRule type="expression" dxfId="5710" priority="1300" stopIfTrue="1">
      <formula>C150&gt;="""A"""</formula>
    </cfRule>
  </conditionalFormatting>
  <conditionalFormatting sqref="D160 F160 H160 J160 L160 N160 P160">
    <cfRule type="expression" dxfId="5709" priority="1299" stopIfTrue="1">
      <formula>C160&gt;="""A"""</formula>
    </cfRule>
  </conditionalFormatting>
  <conditionalFormatting sqref="D170 F170 H170 J170 L170 N170 P170">
    <cfRule type="expression" dxfId="5708" priority="1298" stopIfTrue="1">
      <formula>C170&gt;="""A"""</formula>
    </cfRule>
  </conditionalFormatting>
  <conditionalFormatting sqref="D180 F180 H180 J180 L180 N180 P180">
    <cfRule type="expression" dxfId="5707" priority="1297" stopIfTrue="1">
      <formula>C180&gt;="""A"""</formula>
    </cfRule>
  </conditionalFormatting>
  <conditionalFormatting sqref="D190 F190 H190 J190 L190 N190 P190">
    <cfRule type="expression" dxfId="5706" priority="1296" stopIfTrue="1">
      <formula>C190&gt;="""A"""</formula>
    </cfRule>
  </conditionalFormatting>
  <conditionalFormatting sqref="D200 F200 H200 J200 L200 N200 P200">
    <cfRule type="expression" dxfId="5705" priority="1295" stopIfTrue="1">
      <formula>C200&gt;="""A"""</formula>
    </cfRule>
  </conditionalFormatting>
  <conditionalFormatting sqref="D210 F210 H210 J210 L210 N210 P210">
    <cfRule type="expression" dxfId="5704" priority="1294" stopIfTrue="1">
      <formula>C210&gt;="""A"""</formula>
    </cfRule>
  </conditionalFormatting>
  <conditionalFormatting sqref="D220 F220 H220 J220 L220 N220 P220">
    <cfRule type="expression" dxfId="5703" priority="1293" stopIfTrue="1">
      <formula>C220&gt;="""A"""</formula>
    </cfRule>
  </conditionalFormatting>
  <conditionalFormatting sqref="D230 F230 H230 J230 L230 N230 P230">
    <cfRule type="expression" dxfId="5702" priority="1292" stopIfTrue="1">
      <formula>C230&gt;="""A"""</formula>
    </cfRule>
  </conditionalFormatting>
  <conditionalFormatting sqref="D240 F240 H240 J240 L240 N240 P240">
    <cfRule type="expression" dxfId="5701" priority="1291" stopIfTrue="1">
      <formula>C240&gt;="""A"""</formula>
    </cfRule>
  </conditionalFormatting>
  <conditionalFormatting sqref="D250 F250 H250 J250 L250 N250 P250">
    <cfRule type="expression" dxfId="5700" priority="1290" stopIfTrue="1">
      <formula>C250&gt;="""A"""</formula>
    </cfRule>
  </conditionalFormatting>
  <conditionalFormatting sqref="D260 F260 H260 J260 L260 N260 P260">
    <cfRule type="expression" dxfId="5699" priority="1289" stopIfTrue="1">
      <formula>C260&gt;="""A"""</formula>
    </cfRule>
  </conditionalFormatting>
  <conditionalFormatting sqref="D270 F270 H270 J270 L270 N270 P270">
    <cfRule type="expression" dxfId="5698" priority="1288" stopIfTrue="1">
      <formula>C270&gt;="""A"""</formula>
    </cfRule>
  </conditionalFormatting>
  <conditionalFormatting sqref="D280 F280 H280 J280 L280 N280 P280">
    <cfRule type="expression" dxfId="5697" priority="1287" stopIfTrue="1">
      <formula>C280&gt;="""A"""</formula>
    </cfRule>
  </conditionalFormatting>
  <conditionalFormatting sqref="D290 F290 H290 J290 L290 N290 P290">
    <cfRule type="expression" dxfId="5696" priority="1286" stopIfTrue="1">
      <formula>C290&gt;="""A"""</formula>
    </cfRule>
  </conditionalFormatting>
  <conditionalFormatting sqref="D300 F300 H300 J300 L300 N300 P300">
    <cfRule type="expression" dxfId="5695" priority="1285" stopIfTrue="1">
      <formula>C300&gt;="""A"""</formula>
    </cfRule>
  </conditionalFormatting>
  <conditionalFormatting sqref="D310 F310 H310 J310 L310 N310 P310">
    <cfRule type="expression" dxfId="5694" priority="1284" stopIfTrue="1">
      <formula>C310&gt;="""A"""</formula>
    </cfRule>
  </conditionalFormatting>
  <conditionalFormatting sqref="D320 F320 H320 J320 L320 N320 P320">
    <cfRule type="expression" dxfId="5693" priority="1283" stopIfTrue="1">
      <formula>C320&gt;="""A"""</formula>
    </cfRule>
  </conditionalFormatting>
  <conditionalFormatting sqref="C330 E330 I330 K330 M330 O330 G330">
    <cfRule type="cellIs" dxfId="5692" priority="1282" stopIfTrue="1" operator="greaterThanOrEqual">
      <formula>"""A"""</formula>
    </cfRule>
  </conditionalFormatting>
  <conditionalFormatting sqref="D330 F330 H330 J330 L330 N330 P330">
    <cfRule type="expression" dxfId="5691" priority="1281" stopIfTrue="1">
      <formula>C330&gt;="""A"""</formula>
    </cfRule>
  </conditionalFormatting>
  <conditionalFormatting sqref="Q23">
    <cfRule type="expression" dxfId="5690" priority="1280" stopIfTrue="1">
      <formula>Q23&gt;="A"</formula>
    </cfRule>
  </conditionalFormatting>
  <conditionalFormatting sqref="R23">
    <cfRule type="expression" dxfId="5689" priority="1279" stopIfTrue="1">
      <formula>Q23&gt;="A"</formula>
    </cfRule>
  </conditionalFormatting>
  <conditionalFormatting sqref="S23">
    <cfRule type="expression" dxfId="5688" priority="1278" stopIfTrue="1">
      <formula>Q23&gt;="A"</formula>
    </cfRule>
  </conditionalFormatting>
  <conditionalFormatting sqref="Q33">
    <cfRule type="expression" dxfId="5687" priority="1277" stopIfTrue="1">
      <formula>Q33&gt;="A"</formula>
    </cfRule>
  </conditionalFormatting>
  <conditionalFormatting sqref="R33">
    <cfRule type="expression" dxfId="5686" priority="1276" stopIfTrue="1">
      <formula>Q33&gt;="A"</formula>
    </cfRule>
  </conditionalFormatting>
  <conditionalFormatting sqref="S33">
    <cfRule type="expression" dxfId="5685" priority="1275" stopIfTrue="1">
      <formula>Q33&gt;="A"</formula>
    </cfRule>
  </conditionalFormatting>
  <conditionalFormatting sqref="Q43">
    <cfRule type="expression" dxfId="5684" priority="1274" stopIfTrue="1">
      <formula>Q43&gt;="A"</formula>
    </cfRule>
  </conditionalFormatting>
  <conditionalFormatting sqref="R43">
    <cfRule type="expression" dxfId="5683" priority="1273" stopIfTrue="1">
      <formula>Q43&gt;="A"</formula>
    </cfRule>
  </conditionalFormatting>
  <conditionalFormatting sqref="S43">
    <cfRule type="expression" dxfId="5682" priority="1272" stopIfTrue="1">
      <formula>Q43&gt;="A"</formula>
    </cfRule>
  </conditionalFormatting>
  <conditionalFormatting sqref="Q53">
    <cfRule type="expression" dxfId="5681" priority="1271" stopIfTrue="1">
      <formula>Q53&gt;="A"</formula>
    </cfRule>
  </conditionalFormatting>
  <conditionalFormatting sqref="R53">
    <cfRule type="expression" dxfId="5680" priority="1270" stopIfTrue="1">
      <formula>Q53&gt;="A"</formula>
    </cfRule>
  </conditionalFormatting>
  <conditionalFormatting sqref="S53">
    <cfRule type="expression" dxfId="5679" priority="1269" stopIfTrue="1">
      <formula>Q53&gt;="A"</formula>
    </cfRule>
  </conditionalFormatting>
  <conditionalFormatting sqref="Q63">
    <cfRule type="expression" dxfId="5678" priority="1268" stopIfTrue="1">
      <formula>Q63&gt;="A"</formula>
    </cfRule>
  </conditionalFormatting>
  <conditionalFormatting sqref="R63">
    <cfRule type="expression" dxfId="5677" priority="1267" stopIfTrue="1">
      <formula>Q63&gt;="A"</formula>
    </cfRule>
  </conditionalFormatting>
  <conditionalFormatting sqref="S63">
    <cfRule type="expression" dxfId="5676" priority="1266" stopIfTrue="1">
      <formula>Q63&gt;="A"</formula>
    </cfRule>
  </conditionalFormatting>
  <conditionalFormatting sqref="Q73">
    <cfRule type="expression" dxfId="5675" priority="1265" stopIfTrue="1">
      <formula>Q73&gt;="A"</formula>
    </cfRule>
  </conditionalFormatting>
  <conditionalFormatting sqref="R73">
    <cfRule type="expression" dxfId="5674" priority="1264" stopIfTrue="1">
      <formula>Q73&gt;="A"</formula>
    </cfRule>
  </conditionalFormatting>
  <conditionalFormatting sqref="S73">
    <cfRule type="expression" dxfId="5673" priority="1263" stopIfTrue="1">
      <formula>Q73&gt;="A"</formula>
    </cfRule>
  </conditionalFormatting>
  <conditionalFormatting sqref="Q83">
    <cfRule type="expression" dxfId="5672" priority="1262" stopIfTrue="1">
      <formula>Q83&gt;="A"</formula>
    </cfRule>
  </conditionalFormatting>
  <conditionalFormatting sqref="R83">
    <cfRule type="expression" dxfId="5671" priority="1261" stopIfTrue="1">
      <formula>Q83&gt;="A"</formula>
    </cfRule>
  </conditionalFormatting>
  <conditionalFormatting sqref="S83">
    <cfRule type="expression" dxfId="5670" priority="1260" stopIfTrue="1">
      <formula>Q83&gt;="A"</formula>
    </cfRule>
  </conditionalFormatting>
  <conditionalFormatting sqref="Q93">
    <cfRule type="expression" dxfId="5669" priority="1259" stopIfTrue="1">
      <formula>Q93&gt;="A"</formula>
    </cfRule>
  </conditionalFormatting>
  <conditionalFormatting sqref="R93">
    <cfRule type="expression" dxfId="5668" priority="1258" stopIfTrue="1">
      <formula>Q93&gt;="A"</formula>
    </cfRule>
  </conditionalFormatting>
  <conditionalFormatting sqref="S93">
    <cfRule type="expression" dxfId="5667" priority="1257" stopIfTrue="1">
      <formula>Q93&gt;="A"</formula>
    </cfRule>
  </conditionalFormatting>
  <conditionalFormatting sqref="R103">
    <cfRule type="expression" dxfId="5666" priority="1256" stopIfTrue="1">
      <formula>Q103&gt;="A"</formula>
    </cfRule>
  </conditionalFormatting>
  <conditionalFormatting sqref="S103">
    <cfRule type="expression" dxfId="5665" priority="1255" stopIfTrue="1">
      <formula>Q103&gt;="A"</formula>
    </cfRule>
  </conditionalFormatting>
  <conditionalFormatting sqref="Q113">
    <cfRule type="expression" dxfId="5664" priority="1254" stopIfTrue="1">
      <formula>Q113&gt;="A"</formula>
    </cfRule>
  </conditionalFormatting>
  <conditionalFormatting sqref="R113">
    <cfRule type="expression" dxfId="5663" priority="1253" stopIfTrue="1">
      <formula>Q113&gt;="A"</formula>
    </cfRule>
  </conditionalFormatting>
  <conditionalFormatting sqref="S113">
    <cfRule type="expression" dxfId="5662" priority="1252" stopIfTrue="1">
      <formula>Q113&gt;="A"</formula>
    </cfRule>
  </conditionalFormatting>
  <conditionalFormatting sqref="Q123">
    <cfRule type="expression" dxfId="5661" priority="1251" stopIfTrue="1">
      <formula>Q123&gt;="A"</formula>
    </cfRule>
  </conditionalFormatting>
  <conditionalFormatting sqref="R123">
    <cfRule type="expression" dxfId="5660" priority="1250" stopIfTrue="1">
      <formula>Q123&gt;="A"</formula>
    </cfRule>
  </conditionalFormatting>
  <conditionalFormatting sqref="S123">
    <cfRule type="expression" dxfId="5659" priority="1249" stopIfTrue="1">
      <formula>Q123&gt;="A"</formula>
    </cfRule>
  </conditionalFormatting>
  <conditionalFormatting sqref="Q133">
    <cfRule type="expression" dxfId="5658" priority="1248" stopIfTrue="1">
      <formula>Q133&gt;="A"</formula>
    </cfRule>
  </conditionalFormatting>
  <conditionalFormatting sqref="R133">
    <cfRule type="expression" dxfId="5657" priority="1247" stopIfTrue="1">
      <formula>Q133&gt;="A"</formula>
    </cfRule>
  </conditionalFormatting>
  <conditionalFormatting sqref="S133">
    <cfRule type="expression" dxfId="5656" priority="1246" stopIfTrue="1">
      <formula>Q133&gt;="A"</formula>
    </cfRule>
  </conditionalFormatting>
  <conditionalFormatting sqref="Q143">
    <cfRule type="expression" dxfId="5655" priority="1245" stopIfTrue="1">
      <formula>Q143&gt;="A"</formula>
    </cfRule>
  </conditionalFormatting>
  <conditionalFormatting sqref="R143">
    <cfRule type="expression" dxfId="5654" priority="1244" stopIfTrue="1">
      <formula>Q143&gt;="A"</formula>
    </cfRule>
  </conditionalFormatting>
  <conditionalFormatting sqref="S143">
    <cfRule type="expression" dxfId="5653" priority="1243" stopIfTrue="1">
      <formula>Q143&gt;="A"</formula>
    </cfRule>
  </conditionalFormatting>
  <conditionalFormatting sqref="Q153">
    <cfRule type="expression" dxfId="5652" priority="1242" stopIfTrue="1">
      <formula>Q153&gt;="A"</formula>
    </cfRule>
  </conditionalFormatting>
  <conditionalFormatting sqref="R153">
    <cfRule type="expression" dxfId="5651" priority="1241" stopIfTrue="1">
      <formula>Q153&gt;="A"</formula>
    </cfRule>
  </conditionalFormatting>
  <conditionalFormatting sqref="S153">
    <cfRule type="expression" dxfId="5650" priority="1240" stopIfTrue="1">
      <formula>Q153&gt;="A"</formula>
    </cfRule>
  </conditionalFormatting>
  <conditionalFormatting sqref="Q163">
    <cfRule type="expression" dxfId="5649" priority="1239" stopIfTrue="1">
      <formula>Q163&gt;="A"</formula>
    </cfRule>
  </conditionalFormatting>
  <conditionalFormatting sqref="R163">
    <cfRule type="expression" dxfId="5648" priority="1238" stopIfTrue="1">
      <formula>Q163&gt;="A"</formula>
    </cfRule>
  </conditionalFormatting>
  <conditionalFormatting sqref="S163">
    <cfRule type="expression" dxfId="5647" priority="1237" stopIfTrue="1">
      <formula>Q163&gt;="A"</formula>
    </cfRule>
  </conditionalFormatting>
  <conditionalFormatting sqref="Q173">
    <cfRule type="expression" dxfId="5646" priority="1236" stopIfTrue="1">
      <formula>Q173&gt;="A"</formula>
    </cfRule>
  </conditionalFormatting>
  <conditionalFormatting sqref="R173">
    <cfRule type="expression" dxfId="5645" priority="1235" stopIfTrue="1">
      <formula>Q173&gt;="A"</formula>
    </cfRule>
  </conditionalFormatting>
  <conditionalFormatting sqref="S173">
    <cfRule type="expression" dxfId="5644" priority="1234" stopIfTrue="1">
      <formula>Q173&gt;="A"</formula>
    </cfRule>
  </conditionalFormatting>
  <conditionalFormatting sqref="Q183">
    <cfRule type="expression" dxfId="5643" priority="1233" stopIfTrue="1">
      <formula>Q183&gt;="A"</formula>
    </cfRule>
  </conditionalFormatting>
  <conditionalFormatting sqref="R183">
    <cfRule type="expression" dxfId="5642" priority="1232" stopIfTrue="1">
      <formula>Q183&gt;="A"</formula>
    </cfRule>
  </conditionalFormatting>
  <conditionalFormatting sqref="S183">
    <cfRule type="expression" dxfId="5641" priority="1231" stopIfTrue="1">
      <formula>Q183&gt;="A"</formula>
    </cfRule>
  </conditionalFormatting>
  <conditionalFormatting sqref="R193">
    <cfRule type="expression" dxfId="5640" priority="1230" stopIfTrue="1">
      <formula>Q193&gt;="A"</formula>
    </cfRule>
  </conditionalFormatting>
  <conditionalFormatting sqref="S193">
    <cfRule type="expression" dxfId="5639" priority="1229" stopIfTrue="1">
      <formula>Q193&gt;="A"</formula>
    </cfRule>
  </conditionalFormatting>
  <conditionalFormatting sqref="Q203">
    <cfRule type="expression" dxfId="5638" priority="1228" stopIfTrue="1">
      <formula>Q203&gt;="A"</formula>
    </cfRule>
  </conditionalFormatting>
  <conditionalFormatting sqref="R203">
    <cfRule type="expression" dxfId="5637" priority="1227" stopIfTrue="1">
      <formula>Q203&gt;="A"</formula>
    </cfRule>
  </conditionalFormatting>
  <conditionalFormatting sqref="S203">
    <cfRule type="expression" dxfId="5636" priority="1226" stopIfTrue="1">
      <formula>Q203&gt;="A"</formula>
    </cfRule>
  </conditionalFormatting>
  <conditionalFormatting sqref="Q213">
    <cfRule type="expression" dxfId="5635" priority="1225" stopIfTrue="1">
      <formula>Q213&gt;="A"</formula>
    </cfRule>
  </conditionalFormatting>
  <conditionalFormatting sqref="R213">
    <cfRule type="expression" dxfId="5634" priority="1224" stopIfTrue="1">
      <formula>Q213&gt;="A"</formula>
    </cfRule>
  </conditionalFormatting>
  <conditionalFormatting sqref="S213">
    <cfRule type="expression" dxfId="5633" priority="1223" stopIfTrue="1">
      <formula>Q213&gt;="A"</formula>
    </cfRule>
  </conditionalFormatting>
  <conditionalFormatting sqref="Q223">
    <cfRule type="expression" dxfId="5632" priority="1222" stopIfTrue="1">
      <formula>Q223&gt;="A"</formula>
    </cfRule>
  </conditionalFormatting>
  <conditionalFormatting sqref="R223">
    <cfRule type="expression" dxfId="5631" priority="1221" stopIfTrue="1">
      <formula>Q223&gt;="A"</formula>
    </cfRule>
  </conditionalFormatting>
  <conditionalFormatting sqref="S223">
    <cfRule type="expression" dxfId="5630" priority="1220" stopIfTrue="1">
      <formula>Q223&gt;="A"</formula>
    </cfRule>
  </conditionalFormatting>
  <conditionalFormatting sqref="Q233">
    <cfRule type="expression" dxfId="5629" priority="1219" stopIfTrue="1">
      <formula>Q233&gt;="A"</formula>
    </cfRule>
  </conditionalFormatting>
  <conditionalFormatting sqref="R233">
    <cfRule type="expression" dxfId="5628" priority="1218" stopIfTrue="1">
      <formula>Q233&gt;="A"</formula>
    </cfRule>
  </conditionalFormatting>
  <conditionalFormatting sqref="S233">
    <cfRule type="expression" dxfId="5627" priority="1217" stopIfTrue="1">
      <formula>Q233&gt;="A"</formula>
    </cfRule>
  </conditionalFormatting>
  <conditionalFormatting sqref="Q243">
    <cfRule type="expression" dxfId="5626" priority="1216" stopIfTrue="1">
      <formula>Q243&gt;="A"</formula>
    </cfRule>
  </conditionalFormatting>
  <conditionalFormatting sqref="R243">
    <cfRule type="expression" dxfId="5625" priority="1215" stopIfTrue="1">
      <formula>Q243&gt;="A"</formula>
    </cfRule>
  </conditionalFormatting>
  <conditionalFormatting sqref="S243">
    <cfRule type="expression" dxfId="5624" priority="1214" stopIfTrue="1">
      <formula>Q243&gt;="A"</formula>
    </cfRule>
  </conditionalFormatting>
  <conditionalFormatting sqref="Q253">
    <cfRule type="expression" dxfId="5623" priority="1213" stopIfTrue="1">
      <formula>Q253&gt;="A"</formula>
    </cfRule>
  </conditionalFormatting>
  <conditionalFormatting sqref="R253">
    <cfRule type="expression" dxfId="5622" priority="1212" stopIfTrue="1">
      <formula>Q253&gt;="A"</formula>
    </cfRule>
  </conditionalFormatting>
  <conditionalFormatting sqref="S253">
    <cfRule type="expression" dxfId="5621" priority="1211" stopIfTrue="1">
      <formula>Q253&gt;="A"</formula>
    </cfRule>
  </conditionalFormatting>
  <conditionalFormatting sqref="Q263">
    <cfRule type="expression" dxfId="5620" priority="1210" stopIfTrue="1">
      <formula>Q263&gt;="A"</formula>
    </cfRule>
  </conditionalFormatting>
  <conditionalFormatting sqref="R263">
    <cfRule type="expression" dxfId="5619" priority="1209" stopIfTrue="1">
      <formula>Q263&gt;="A"</formula>
    </cfRule>
  </conditionalFormatting>
  <conditionalFormatting sqref="S263">
    <cfRule type="expression" dxfId="5618" priority="1208" stopIfTrue="1">
      <formula>Q263&gt;="A"</formula>
    </cfRule>
  </conditionalFormatting>
  <conditionalFormatting sqref="Q273">
    <cfRule type="expression" dxfId="5617" priority="1207" stopIfTrue="1">
      <formula>Q273&gt;="A"</formula>
    </cfRule>
  </conditionalFormatting>
  <conditionalFormatting sqref="R273">
    <cfRule type="expression" dxfId="5616" priority="1206" stopIfTrue="1">
      <formula>Q273&gt;="A"</formula>
    </cfRule>
  </conditionalFormatting>
  <conditionalFormatting sqref="S273">
    <cfRule type="expression" dxfId="5615" priority="1205" stopIfTrue="1">
      <formula>Q273&gt;="A"</formula>
    </cfRule>
  </conditionalFormatting>
  <conditionalFormatting sqref="Q283">
    <cfRule type="expression" dxfId="5614" priority="1204" stopIfTrue="1">
      <formula>Q283&gt;="A"</formula>
    </cfRule>
  </conditionalFormatting>
  <conditionalFormatting sqref="R283">
    <cfRule type="expression" dxfId="5613" priority="1203" stopIfTrue="1">
      <formula>Q283&gt;="A"</formula>
    </cfRule>
  </conditionalFormatting>
  <conditionalFormatting sqref="S283">
    <cfRule type="expression" dxfId="5612" priority="1202" stopIfTrue="1">
      <formula>Q283&gt;="A"</formula>
    </cfRule>
  </conditionalFormatting>
  <conditionalFormatting sqref="Q293">
    <cfRule type="expression" dxfId="5611" priority="1201" stopIfTrue="1">
      <formula>Q293&gt;="A"</formula>
    </cfRule>
  </conditionalFormatting>
  <conditionalFormatting sqref="R293">
    <cfRule type="expression" dxfId="5610" priority="1200" stopIfTrue="1">
      <formula>Q293&gt;="A"</formula>
    </cfRule>
  </conditionalFormatting>
  <conditionalFormatting sqref="S293">
    <cfRule type="expression" dxfId="5609" priority="1199" stopIfTrue="1">
      <formula>Q293&gt;="A"</formula>
    </cfRule>
  </conditionalFormatting>
  <conditionalFormatting sqref="Q303">
    <cfRule type="expression" dxfId="5608" priority="1198" stopIfTrue="1">
      <formula>Q303&gt;="A"</formula>
    </cfRule>
  </conditionalFormatting>
  <conditionalFormatting sqref="R303">
    <cfRule type="expression" dxfId="5607" priority="1197" stopIfTrue="1">
      <formula>Q303&gt;="A"</formula>
    </cfRule>
  </conditionalFormatting>
  <conditionalFormatting sqref="S303">
    <cfRule type="expression" dxfId="5606" priority="1196" stopIfTrue="1">
      <formula>Q303&gt;="A"</formula>
    </cfRule>
  </conditionalFormatting>
  <conditionalFormatting sqref="Q313">
    <cfRule type="expression" dxfId="5605" priority="1195" stopIfTrue="1">
      <formula>Q313&gt;="A"</formula>
    </cfRule>
  </conditionalFormatting>
  <conditionalFormatting sqref="R313">
    <cfRule type="expression" dxfId="5604" priority="1194" stopIfTrue="1">
      <formula>Q313&gt;="A"</formula>
    </cfRule>
  </conditionalFormatting>
  <conditionalFormatting sqref="S313">
    <cfRule type="expression" dxfId="5603" priority="1193" stopIfTrue="1">
      <formula>Q313&gt;="A"</formula>
    </cfRule>
  </conditionalFormatting>
  <conditionalFormatting sqref="Q323">
    <cfRule type="expression" dxfId="5602" priority="1192" stopIfTrue="1">
      <formula>Q323&gt;="A"</formula>
    </cfRule>
  </conditionalFormatting>
  <conditionalFormatting sqref="R323">
    <cfRule type="expression" dxfId="5601" priority="1191" stopIfTrue="1">
      <formula>Q323&gt;="A"</formula>
    </cfRule>
  </conditionalFormatting>
  <conditionalFormatting sqref="S323">
    <cfRule type="expression" dxfId="5600" priority="1190" stopIfTrue="1">
      <formula>Q323&gt;="A"</formula>
    </cfRule>
  </conditionalFormatting>
  <conditionalFormatting sqref="Q333">
    <cfRule type="expression" dxfId="5599" priority="1189" stopIfTrue="1">
      <formula>Q333&gt;="A"</formula>
    </cfRule>
  </conditionalFormatting>
  <conditionalFormatting sqref="R333">
    <cfRule type="expression" dxfId="5598" priority="1188" stopIfTrue="1">
      <formula>Q333&gt;="A"</formula>
    </cfRule>
  </conditionalFormatting>
  <conditionalFormatting sqref="S333">
    <cfRule type="expression" dxfId="5597" priority="1187" stopIfTrue="1">
      <formula>Q333&gt;="A"</formula>
    </cfRule>
  </conditionalFormatting>
  <conditionalFormatting sqref="D168">
    <cfRule type="expression" dxfId="5596" priority="1184" stopIfTrue="1">
      <formula>C168&gt;140</formula>
    </cfRule>
    <cfRule type="expression" dxfId="5595" priority="1185" stopIfTrue="1">
      <formula>C168&gt;110</formula>
    </cfRule>
    <cfRule type="expression" dxfId="5594" priority="1186" stopIfTrue="1">
      <formula>C168&gt;10</formula>
    </cfRule>
  </conditionalFormatting>
  <conditionalFormatting sqref="D169">
    <cfRule type="expression" dxfId="5593" priority="1183" stopIfTrue="1">
      <formula>C169-100.599</formula>
    </cfRule>
  </conditionalFormatting>
  <conditionalFormatting sqref="D238">
    <cfRule type="expression" dxfId="5592" priority="1180" stopIfTrue="1">
      <formula>C238&gt;140</formula>
    </cfRule>
    <cfRule type="expression" dxfId="5591" priority="1181" stopIfTrue="1">
      <formula>C238&gt;110</formula>
    </cfRule>
    <cfRule type="expression" dxfId="5590" priority="1182" stopIfTrue="1">
      <formula>C238&gt;10</formula>
    </cfRule>
  </conditionalFormatting>
  <conditionalFormatting sqref="D239">
    <cfRule type="expression" dxfId="5589" priority="1179" stopIfTrue="1">
      <formula>C239-100.599</formula>
    </cfRule>
  </conditionalFormatting>
  <conditionalFormatting sqref="D258">
    <cfRule type="expression" dxfId="5588" priority="1176" stopIfTrue="1">
      <formula>C258&gt;140</formula>
    </cfRule>
    <cfRule type="expression" dxfId="5587" priority="1177" stopIfTrue="1">
      <formula>C258&gt;110</formula>
    </cfRule>
    <cfRule type="expression" dxfId="5586" priority="1178" stopIfTrue="1">
      <formula>C258&gt;10</formula>
    </cfRule>
  </conditionalFormatting>
  <conditionalFormatting sqref="D259">
    <cfRule type="expression" dxfId="5585" priority="1175" stopIfTrue="1">
      <formula>C259-100.599</formula>
    </cfRule>
  </conditionalFormatting>
  <conditionalFormatting sqref="P223">
    <cfRule type="expression" dxfId="5584" priority="1174" stopIfTrue="1">
      <formula>O218&gt;0</formula>
    </cfRule>
  </conditionalFormatting>
  <conditionalFormatting sqref="P223">
    <cfRule type="expression" dxfId="5583" priority="1173" stopIfTrue="1">
      <formula>O218&gt;0</formula>
    </cfRule>
  </conditionalFormatting>
  <conditionalFormatting sqref="C12">
    <cfRule type="expression" dxfId="5582" priority="1172">
      <formula>C11&gt;0</formula>
    </cfRule>
  </conditionalFormatting>
  <conditionalFormatting sqref="D12">
    <cfRule type="expression" dxfId="5581" priority="1171">
      <formula>C11&gt;0</formula>
    </cfRule>
  </conditionalFormatting>
  <conditionalFormatting sqref="I13">
    <cfRule type="expression" dxfId="5580" priority="1170">
      <formula>"i11&gt;0"</formula>
    </cfRule>
  </conditionalFormatting>
  <conditionalFormatting sqref="O13">
    <cfRule type="expression" dxfId="5579" priority="1169">
      <formula>"o11&gt;0"</formula>
    </cfRule>
  </conditionalFormatting>
  <conditionalFormatting sqref="E12">
    <cfRule type="expression" dxfId="5578" priority="1168">
      <formula>E11&gt;0</formula>
    </cfRule>
  </conditionalFormatting>
  <conditionalFormatting sqref="F12">
    <cfRule type="expression" dxfId="5577" priority="1167">
      <formula>E11&gt;0</formula>
    </cfRule>
  </conditionalFormatting>
  <conditionalFormatting sqref="E13">
    <cfRule type="expression" dxfId="5576" priority="1166">
      <formula>E11&gt;0</formula>
    </cfRule>
  </conditionalFormatting>
  <conditionalFormatting sqref="G12 I12 K12 M12 O12">
    <cfRule type="expression" dxfId="5575" priority="1165">
      <formula>G11&gt;0</formula>
    </cfRule>
  </conditionalFormatting>
  <conditionalFormatting sqref="H12 J12 L12 N12 P12">
    <cfRule type="expression" dxfId="5574" priority="1164">
      <formula>G11&gt;0</formula>
    </cfRule>
  </conditionalFormatting>
  <conditionalFormatting sqref="C13 G13 I13 K13 M13 O13">
    <cfRule type="expression" dxfId="5573" priority="1163">
      <formula>C11&gt;0</formula>
    </cfRule>
  </conditionalFormatting>
  <conditionalFormatting sqref="D23 F23 H23 J23 L23 N23 P23">
    <cfRule type="expression" dxfId="5572" priority="1162" stopIfTrue="1">
      <formula>C21&gt;0</formula>
    </cfRule>
  </conditionalFormatting>
  <conditionalFormatting sqref="C22">
    <cfRule type="expression" dxfId="5571" priority="1161">
      <formula>C21&gt;0</formula>
    </cfRule>
  </conditionalFormatting>
  <conditionalFormatting sqref="D22">
    <cfRule type="expression" dxfId="5570" priority="1160">
      <formula>C21&gt;0</formula>
    </cfRule>
  </conditionalFormatting>
  <conditionalFormatting sqref="I23">
    <cfRule type="expression" dxfId="5569" priority="1159">
      <formula>"i11&gt;0"</formula>
    </cfRule>
  </conditionalFormatting>
  <conditionalFormatting sqref="O23">
    <cfRule type="expression" dxfId="5568" priority="1158">
      <formula>"o11&gt;0"</formula>
    </cfRule>
  </conditionalFormatting>
  <conditionalFormatting sqref="E22">
    <cfRule type="expression" dxfId="5567" priority="1157">
      <formula>E21&gt;0</formula>
    </cfRule>
  </conditionalFormatting>
  <conditionalFormatting sqref="F22">
    <cfRule type="expression" dxfId="5566" priority="1156">
      <formula>E21&gt;0</formula>
    </cfRule>
  </conditionalFormatting>
  <conditionalFormatting sqref="E23">
    <cfRule type="expression" dxfId="5565" priority="1155">
      <formula>E21&gt;0</formula>
    </cfRule>
  </conditionalFormatting>
  <conditionalFormatting sqref="G22 I22 K22 M22 O22">
    <cfRule type="expression" dxfId="5564" priority="1154">
      <formula>G21&gt;0</formula>
    </cfRule>
  </conditionalFormatting>
  <conditionalFormatting sqref="H22 J22 L22 N22 P22">
    <cfRule type="expression" dxfId="5563" priority="1153">
      <formula>G21&gt;0</formula>
    </cfRule>
  </conditionalFormatting>
  <conditionalFormatting sqref="C23 G23 I23 K23 M23 O23">
    <cfRule type="expression" dxfId="5562" priority="1152">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5561" priority="1151"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5560" priority="1150"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5559" priority="1149" stopIfTrue="1">
      <formula>C31&gt;0</formula>
    </cfRule>
  </conditionalFormatting>
  <conditionalFormatting sqref="C32 C42 C52 C62 C72 C82 C92 C102 C112 C122 C132 C142 C152 C182">
    <cfRule type="expression" dxfId="5558" priority="1148">
      <formula>C31&gt;0</formula>
    </cfRule>
  </conditionalFormatting>
  <conditionalFormatting sqref="D32 D42 D52 D62 D72 D82 D92 D102 D112 D122 D132 D142 D152 D182">
    <cfRule type="expression" dxfId="5557" priority="1147">
      <formula>C31&gt;0</formula>
    </cfRule>
  </conditionalFormatting>
  <conditionalFormatting sqref="I33 I43 I53 I63 I73 I83 I93 I103 I113 I123 I133 I143 I153 I183">
    <cfRule type="expression" dxfId="5556" priority="1146">
      <formula>"i11&gt;0"</formula>
    </cfRule>
  </conditionalFormatting>
  <conditionalFormatting sqref="O33 O43 O53 O63 O73 O83 O93 O103 O113 O123 O133 O143 O153 O183">
    <cfRule type="expression" dxfId="5555" priority="1145">
      <formula>"o11&gt;0"</formula>
    </cfRule>
  </conditionalFormatting>
  <conditionalFormatting sqref="E32 E42 E52 E62 E72 E82 E92 E102 E112 E122 E132 E142 E152 E182">
    <cfRule type="expression" dxfId="5554" priority="1144">
      <formula>E31&gt;0</formula>
    </cfRule>
  </conditionalFormatting>
  <conditionalFormatting sqref="F32 F42 F52 F62 F72 F82 F92 F102 F112 F122 F132 F142 F152 F182">
    <cfRule type="expression" dxfId="5553" priority="1143">
      <formula>E31&gt;0</formula>
    </cfRule>
  </conditionalFormatting>
  <conditionalFormatting sqref="E33 E43 E53 E63 E73 E83 E93 E103 E113 E123 E133 E143 E153 E183">
    <cfRule type="expression" dxfId="5552" priority="1142">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5551" priority="1141">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5550" priority="1140">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5549" priority="1139">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5548" priority="1138"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5547" priority="1137" stopIfTrue="1">
      <formula>C191&gt;0</formula>
    </cfRule>
  </conditionalFormatting>
  <conditionalFormatting sqref="D263 F263 H263 J263 L263 N263 P263 D253 F253 H253 J253 L253 N253 P253 D233 F233 H233 J233 L233 N233 P233 D223 F223 H223 J223 L223 N223 P223 D213 F213 H213 J213 L213 N213 P213 D203 F203 H203 J203 L203 N203 P203 D193 F193 H193 J193 L193 N193 P193 D273 F273 H273 J273 L273 N273 P273 D283 F283 H283 J283 L283 N283 P283 D293 F293 H293 J293 L293 N293 P293 D303 F303 H303 J303 L303 N303 P303 D313 F313 H313 J313 L313 N313 P313 D323 F323 H323 J323 L323 N323 P323 D333 F333 H333 J333 L333 N333 P333">
    <cfRule type="expression" dxfId="5546" priority="1136" stopIfTrue="1">
      <formula>C191&gt;0</formula>
    </cfRule>
  </conditionalFormatting>
  <conditionalFormatting sqref="C332 C322 C312 C302 C292 C282 C272 C262 C252 C232 C212 C202 C192">
    <cfRule type="expression" dxfId="5545" priority="1135">
      <formula>C191&gt;0</formula>
    </cfRule>
  </conditionalFormatting>
  <conditionalFormatting sqref="D332 D322 D312 D302 D292 D282 D272 D262 D252 D232 D212 D202 D192">
    <cfRule type="expression" dxfId="5544" priority="1134">
      <formula>C191&gt;0</formula>
    </cfRule>
  </conditionalFormatting>
  <conditionalFormatting sqref="I333 I323 I313 I303 I293 I283 I273 I263 I253 I233 I213 I203 I193">
    <cfRule type="expression" dxfId="5543" priority="1133">
      <formula>"i11&gt;0"</formula>
    </cfRule>
  </conditionalFormatting>
  <conditionalFormatting sqref="O333 O323 O313 O303 O293 O283 O273 O263 O253 O233 O213 O203 O193">
    <cfRule type="expression" dxfId="5542" priority="1132">
      <formula>"o11&gt;0"</formula>
    </cfRule>
  </conditionalFormatting>
  <conditionalFormatting sqref="E332 E322 E312 E302 E292 E282 E272 E262 E252 E232 E212 E202 E192">
    <cfRule type="expression" dxfId="5541" priority="1131">
      <formula>E191&gt;0</formula>
    </cfRule>
  </conditionalFormatting>
  <conditionalFormatting sqref="F332 F322 F312 F302 F292 F282 F272 F262 F252 F232 F212 F202 F192">
    <cfRule type="expression" dxfId="5540" priority="1130">
      <formula>E191&gt;0</formula>
    </cfRule>
  </conditionalFormatting>
  <conditionalFormatting sqref="E333 E323 E313 E303 E293 E283 E273 E263 E253 E233 E213 E203 E193">
    <cfRule type="expression" dxfId="5539" priority="1129">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5538" priority="1128">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5537" priority="1127">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O263 C253 G253 I253 K253 M253 O253 C233 G233 I233 K233 M233 O233 C213 G213 I213 K213 M213 O213 C203 G203 I203 K203 M203 O203 C193 G193 I193 K193 M193 O193 M263">
    <cfRule type="expression" dxfId="5536" priority="1126">
      <formula>C191&gt;0</formula>
    </cfRule>
  </conditionalFormatting>
  <conditionalFormatting sqref="I241 C241 E241 K241 M241 O241 G241">
    <cfRule type="cellIs" dxfId="5535" priority="1125" stopIfTrue="1" operator="greaterThan">
      <formula>0</formula>
    </cfRule>
  </conditionalFormatting>
  <conditionalFormatting sqref="H241 D241 J241 L241 N241 P241 F241">
    <cfRule type="expression" dxfId="5534" priority="1124" stopIfTrue="1">
      <formula>C241&gt;0</formula>
    </cfRule>
  </conditionalFormatting>
  <conditionalFormatting sqref="D243 F243 H243 J243 L243 N243 P243">
    <cfRule type="expression" dxfId="5533" priority="1123" stopIfTrue="1">
      <formula>C241&gt;0</formula>
    </cfRule>
  </conditionalFormatting>
  <conditionalFormatting sqref="C242">
    <cfRule type="expression" dxfId="5532" priority="1122">
      <formula>C241&gt;0</formula>
    </cfRule>
  </conditionalFormatting>
  <conditionalFormatting sqref="D242">
    <cfRule type="expression" dxfId="5531" priority="1121">
      <formula>C241&gt;0</formula>
    </cfRule>
  </conditionalFormatting>
  <conditionalFormatting sqref="I243">
    <cfRule type="expression" dxfId="5530" priority="1120">
      <formula>"i11&gt;0"</formula>
    </cfRule>
  </conditionalFormatting>
  <conditionalFormatting sqref="O243">
    <cfRule type="expression" dxfId="5529" priority="1119">
      <formula>"o11&gt;0"</formula>
    </cfRule>
  </conditionalFormatting>
  <conditionalFormatting sqref="E242">
    <cfRule type="expression" dxfId="5528" priority="1118">
      <formula>E241&gt;0</formula>
    </cfRule>
  </conditionalFormatting>
  <conditionalFormatting sqref="F242">
    <cfRule type="expression" dxfId="5527" priority="1117">
      <formula>E241&gt;0</formula>
    </cfRule>
  </conditionalFormatting>
  <conditionalFormatting sqref="E243">
    <cfRule type="expression" dxfId="5526" priority="1116">
      <formula>E241&gt;0</formula>
    </cfRule>
  </conditionalFormatting>
  <conditionalFormatting sqref="G242 I242 K242 M242 O242">
    <cfRule type="expression" dxfId="5525" priority="1115">
      <formula>G241&gt;0</formula>
    </cfRule>
  </conditionalFormatting>
  <conditionalFormatting sqref="H242 J242 L242 N242 P242">
    <cfRule type="expression" dxfId="5524" priority="1114">
      <formula>G241&gt;0</formula>
    </cfRule>
  </conditionalFormatting>
  <conditionalFormatting sqref="C243 G243 I243 K243 M243 O243">
    <cfRule type="expression" dxfId="5523" priority="1113">
      <formula>C241&gt;0</formula>
    </cfRule>
  </conditionalFormatting>
  <conditionalFormatting sqref="I221 C221 E221 K221 M221 O221 G221">
    <cfRule type="cellIs" dxfId="5522" priority="1112" stopIfTrue="1" operator="greaterThan">
      <formula>0</formula>
    </cfRule>
  </conditionalFormatting>
  <conditionalFormatting sqref="C222">
    <cfRule type="expression" dxfId="5521" priority="1111">
      <formula>C221&gt;0</formula>
    </cfRule>
  </conditionalFormatting>
  <conditionalFormatting sqref="D222">
    <cfRule type="expression" dxfId="5520" priority="1110">
      <formula>C221&gt;0</formula>
    </cfRule>
  </conditionalFormatting>
  <conditionalFormatting sqref="I223">
    <cfRule type="expression" dxfId="5519" priority="1109">
      <formula>"i11&gt;0"</formula>
    </cfRule>
  </conditionalFormatting>
  <conditionalFormatting sqref="O223">
    <cfRule type="expression" dxfId="5518" priority="1108">
      <formula>"o11&gt;0"</formula>
    </cfRule>
  </conditionalFormatting>
  <conditionalFormatting sqref="E222">
    <cfRule type="expression" dxfId="5517" priority="1107">
      <formula>E221&gt;0</formula>
    </cfRule>
  </conditionalFormatting>
  <conditionalFormatting sqref="F222">
    <cfRule type="expression" dxfId="5516" priority="1106">
      <formula>E221&gt;0</formula>
    </cfRule>
  </conditionalFormatting>
  <conditionalFormatting sqref="E223">
    <cfRule type="expression" dxfId="5515" priority="1105">
      <formula>E221&gt;0</formula>
    </cfRule>
  </conditionalFormatting>
  <conditionalFormatting sqref="G222 I222 K222 M222 O222">
    <cfRule type="expression" dxfId="5514" priority="1104">
      <formula>G221&gt;0</formula>
    </cfRule>
  </conditionalFormatting>
  <conditionalFormatting sqref="C223 G223 I223 K223 M223 O223">
    <cfRule type="expression" dxfId="5513" priority="1103">
      <formula>C221&gt;0</formula>
    </cfRule>
  </conditionalFormatting>
  <conditionalFormatting sqref="P222">
    <cfRule type="expression" dxfId="5512" priority="1102">
      <formula>O221&gt;0</formula>
    </cfRule>
  </conditionalFormatting>
  <conditionalFormatting sqref="O154 O144 O134 O124 O114 O104 O94 O84 O74 O64 O54 O44 O34 O24">
    <cfRule type="expression" dxfId="5511" priority="1101" stopIfTrue="1">
      <formula>O18&gt;0</formula>
    </cfRule>
  </conditionalFormatting>
  <conditionalFormatting sqref="P154 P144 P134 P124 P114 P104 P94 P84 P74 P64 P54 P44 P34 P24">
    <cfRule type="expression" dxfId="5510" priority="1100">
      <formula>O18&gt;0</formula>
    </cfRule>
  </conditionalFormatting>
  <conditionalFormatting sqref="O334 O324 O314 O304 O294 O284 O274 O264 O254 O244 O234 O224 O214 O204 O194">
    <cfRule type="expression" dxfId="5509" priority="1099" stopIfTrue="1">
      <formula>O188&gt;0</formula>
    </cfRule>
  </conditionalFormatting>
  <conditionalFormatting sqref="P334 P324 P314 P304 P294 P284 P274 P264 P254 P244 P234 P224 P214 P204 P194">
    <cfRule type="expression" dxfId="5508" priority="1098">
      <formula>O188&gt;0</formula>
    </cfRule>
  </conditionalFormatting>
  <conditionalFormatting sqref="M324 I324 K324 G324">
    <cfRule type="cellIs" dxfId="5507" priority="1097" stopIfTrue="1" operator="greaterThan">
      <formula>0</formula>
    </cfRule>
  </conditionalFormatting>
  <conditionalFormatting sqref="N324 F324 H324 J324 L324">
    <cfRule type="expression" dxfId="5506" priority="1096" stopIfTrue="1">
      <formula>E324&gt;0</formula>
    </cfRule>
  </conditionalFormatting>
  <conditionalFormatting sqref="O324">
    <cfRule type="expression" dxfId="5505" priority="1095" stopIfTrue="1">
      <formula>O318&gt;0</formula>
    </cfRule>
  </conditionalFormatting>
  <conditionalFormatting sqref="P324">
    <cfRule type="expression" dxfId="5504" priority="1094">
      <formula>O318&gt;0</formula>
    </cfRule>
  </conditionalFormatting>
  <conditionalFormatting sqref="M324 I324 K324 C324 E324 G324">
    <cfRule type="cellIs" dxfId="5503" priority="1093" stopIfTrue="1" operator="greaterThan">
      <formula>0</formula>
    </cfRule>
  </conditionalFormatting>
  <conditionalFormatting sqref="N324 D324 F324 H324 J324 L324">
    <cfRule type="expression" dxfId="5502" priority="1092" stopIfTrue="1">
      <formula>C324&gt;0</formula>
    </cfRule>
  </conditionalFormatting>
  <conditionalFormatting sqref="O324">
    <cfRule type="expression" dxfId="5501" priority="1091" stopIfTrue="1">
      <formula>O318&gt;0</formula>
    </cfRule>
  </conditionalFormatting>
  <conditionalFormatting sqref="P324">
    <cfRule type="expression" dxfId="5500" priority="1090">
      <formula>O318&gt;0</formula>
    </cfRule>
  </conditionalFormatting>
  <conditionalFormatting sqref="M314 I314 K314 G314">
    <cfRule type="cellIs" dxfId="5499" priority="1089" stopIfTrue="1" operator="greaterThan">
      <formula>0</formula>
    </cfRule>
  </conditionalFormatting>
  <conditionalFormatting sqref="N314 F314 H314 J314 L314">
    <cfRule type="expression" dxfId="5498" priority="1088" stopIfTrue="1">
      <formula>E314&gt;0</formula>
    </cfRule>
  </conditionalFormatting>
  <conditionalFormatting sqref="O314">
    <cfRule type="expression" dxfId="5497" priority="1087" stopIfTrue="1">
      <formula>O308&gt;0</formula>
    </cfRule>
  </conditionalFormatting>
  <conditionalFormatting sqref="P314">
    <cfRule type="expression" dxfId="5496" priority="1086">
      <formula>O308&gt;0</formula>
    </cfRule>
  </conditionalFormatting>
  <conditionalFormatting sqref="M314 I314 K314 C314 E314 G314">
    <cfRule type="cellIs" dxfId="5495" priority="1085" stopIfTrue="1" operator="greaterThan">
      <formula>0</formula>
    </cfRule>
  </conditionalFormatting>
  <conditionalFormatting sqref="N314 D314 F314 H314 J314 L314">
    <cfRule type="expression" dxfId="5494" priority="1084" stopIfTrue="1">
      <formula>C314&gt;0</formula>
    </cfRule>
  </conditionalFormatting>
  <conditionalFormatting sqref="O314">
    <cfRule type="expression" dxfId="5493" priority="1083" stopIfTrue="1">
      <formula>O308&gt;0</formula>
    </cfRule>
  </conditionalFormatting>
  <conditionalFormatting sqref="P314">
    <cfRule type="expression" dxfId="5492" priority="1082">
      <formula>O308&gt;0</formula>
    </cfRule>
  </conditionalFormatting>
  <conditionalFormatting sqref="M304 I304 K304 G304">
    <cfRule type="cellIs" dxfId="5491" priority="1081" stopIfTrue="1" operator="greaterThan">
      <formula>0</formula>
    </cfRule>
  </conditionalFormatting>
  <conditionalFormatting sqref="N304 F304 H304 J304 L304">
    <cfRule type="expression" dxfId="5490" priority="1080" stopIfTrue="1">
      <formula>E304&gt;0</formula>
    </cfRule>
  </conditionalFormatting>
  <conditionalFormatting sqref="O304">
    <cfRule type="expression" dxfId="5489" priority="1079" stopIfTrue="1">
      <formula>O298&gt;0</formula>
    </cfRule>
  </conditionalFormatting>
  <conditionalFormatting sqref="P304">
    <cfRule type="expression" dxfId="5488" priority="1078">
      <formula>O298&gt;0</formula>
    </cfRule>
  </conditionalFormatting>
  <conditionalFormatting sqref="M304 I304 K304 C304 E304 G304">
    <cfRule type="cellIs" dxfId="5487" priority="1077" stopIfTrue="1" operator="greaterThan">
      <formula>0</formula>
    </cfRule>
  </conditionalFormatting>
  <conditionalFormatting sqref="N304 D304 F304 H304 J304 L304">
    <cfRule type="expression" dxfId="5486" priority="1076" stopIfTrue="1">
      <formula>C304&gt;0</formula>
    </cfRule>
  </conditionalFormatting>
  <conditionalFormatting sqref="O304">
    <cfRule type="expression" dxfId="5485" priority="1075" stopIfTrue="1">
      <formula>O298&gt;0</formula>
    </cfRule>
  </conditionalFormatting>
  <conditionalFormatting sqref="P304">
    <cfRule type="expression" dxfId="5484" priority="1074">
      <formula>O298&gt;0</formula>
    </cfRule>
  </conditionalFormatting>
  <conditionalFormatting sqref="M294 I294 K294 G294">
    <cfRule type="cellIs" dxfId="5483" priority="1073" stopIfTrue="1" operator="greaterThan">
      <formula>0</formula>
    </cfRule>
  </conditionalFormatting>
  <conditionalFormatting sqref="N294 F294 H294 J294 L294">
    <cfRule type="expression" dxfId="5482" priority="1072" stopIfTrue="1">
      <formula>E294&gt;0</formula>
    </cfRule>
  </conditionalFormatting>
  <conditionalFormatting sqref="O294">
    <cfRule type="expression" dxfId="5481" priority="1071" stopIfTrue="1">
      <formula>O288&gt;0</formula>
    </cfRule>
  </conditionalFormatting>
  <conditionalFormatting sqref="P294">
    <cfRule type="expression" dxfId="5480" priority="1070">
      <formula>O288&gt;0</formula>
    </cfRule>
  </conditionalFormatting>
  <conditionalFormatting sqref="M294 I294 K294 C294 E294 G294">
    <cfRule type="cellIs" dxfId="5479" priority="1069" stopIfTrue="1" operator="greaterThan">
      <formula>0</formula>
    </cfRule>
  </conditionalFormatting>
  <conditionalFormatting sqref="N294 D294 F294 H294 J294 L294">
    <cfRule type="expression" dxfId="5478" priority="1068" stopIfTrue="1">
      <formula>C294&gt;0</formula>
    </cfRule>
  </conditionalFormatting>
  <conditionalFormatting sqref="O294">
    <cfRule type="expression" dxfId="5477" priority="1067" stopIfTrue="1">
      <formula>O288&gt;0</formula>
    </cfRule>
  </conditionalFormatting>
  <conditionalFormatting sqref="P294">
    <cfRule type="expression" dxfId="5476" priority="1066">
      <formula>O288&gt;0</formula>
    </cfRule>
  </conditionalFormatting>
  <conditionalFormatting sqref="M284 I284 K284 G284">
    <cfRule type="cellIs" dxfId="5475" priority="1065" stopIfTrue="1" operator="greaterThan">
      <formula>0</formula>
    </cfRule>
  </conditionalFormatting>
  <conditionalFormatting sqref="N284 F284 H284 J284 L284">
    <cfRule type="expression" dxfId="5474" priority="1064" stopIfTrue="1">
      <formula>E284&gt;0</formula>
    </cfRule>
  </conditionalFormatting>
  <conditionalFormatting sqref="O284">
    <cfRule type="expression" dxfId="5473" priority="1063" stopIfTrue="1">
      <formula>O278&gt;0</formula>
    </cfRule>
  </conditionalFormatting>
  <conditionalFormatting sqref="P284">
    <cfRule type="expression" dxfId="5472" priority="1062">
      <formula>O278&gt;0</formula>
    </cfRule>
  </conditionalFormatting>
  <conditionalFormatting sqref="M284 I284 K284 C284 E284 G284">
    <cfRule type="cellIs" dxfId="5471" priority="1061" stopIfTrue="1" operator="greaterThan">
      <formula>0</formula>
    </cfRule>
  </conditionalFormatting>
  <conditionalFormatting sqref="N284 D284 F284 H284 J284 L284">
    <cfRule type="expression" dxfId="5470" priority="1060" stopIfTrue="1">
      <formula>C284&gt;0</formula>
    </cfRule>
  </conditionalFormatting>
  <conditionalFormatting sqref="O284">
    <cfRule type="expression" dxfId="5469" priority="1059" stopIfTrue="1">
      <formula>O278&gt;0</formula>
    </cfRule>
  </conditionalFormatting>
  <conditionalFormatting sqref="P284">
    <cfRule type="expression" dxfId="5468" priority="1058">
      <formula>O278&gt;0</formula>
    </cfRule>
  </conditionalFormatting>
  <conditionalFormatting sqref="M274 I274 K274 G274">
    <cfRule type="cellIs" dxfId="5467" priority="1057" stopIfTrue="1" operator="greaterThan">
      <formula>0</formula>
    </cfRule>
  </conditionalFormatting>
  <conditionalFormatting sqref="N274 F274 H274 J274 L274">
    <cfRule type="expression" dxfId="5466" priority="1056" stopIfTrue="1">
      <formula>E274&gt;0</formula>
    </cfRule>
  </conditionalFormatting>
  <conditionalFormatting sqref="O274">
    <cfRule type="expression" dxfId="5465" priority="1055" stopIfTrue="1">
      <formula>O268&gt;0</formula>
    </cfRule>
  </conditionalFormatting>
  <conditionalFormatting sqref="P274">
    <cfRule type="expression" dxfId="5464" priority="1054">
      <formula>O268&gt;0</formula>
    </cfRule>
  </conditionalFormatting>
  <conditionalFormatting sqref="M274 I274 K274 C274 E274 G274">
    <cfRule type="cellIs" dxfId="5463" priority="1053" stopIfTrue="1" operator="greaterThan">
      <formula>0</formula>
    </cfRule>
  </conditionalFormatting>
  <conditionalFormatting sqref="N274 D274 F274 H274 J274 L274">
    <cfRule type="expression" dxfId="5462" priority="1052" stopIfTrue="1">
      <formula>C274&gt;0</formula>
    </cfRule>
  </conditionalFormatting>
  <conditionalFormatting sqref="O274">
    <cfRule type="expression" dxfId="5461" priority="1051" stopIfTrue="1">
      <formula>O268&gt;0</formula>
    </cfRule>
  </conditionalFormatting>
  <conditionalFormatting sqref="P274">
    <cfRule type="expression" dxfId="5460" priority="1050">
      <formula>O268&gt;0</formula>
    </cfRule>
  </conditionalFormatting>
  <conditionalFormatting sqref="M264 I264 K264 G264">
    <cfRule type="cellIs" dxfId="5459" priority="1049" stopIfTrue="1" operator="greaterThan">
      <formula>0</formula>
    </cfRule>
  </conditionalFormatting>
  <conditionalFormatting sqref="N264 F264 H264 J264 L264">
    <cfRule type="expression" dxfId="5458" priority="1048" stopIfTrue="1">
      <formula>E264&gt;0</formula>
    </cfRule>
  </conditionalFormatting>
  <conditionalFormatting sqref="O264">
    <cfRule type="expression" dxfId="5457" priority="1047" stopIfTrue="1">
      <formula>O258&gt;0</formula>
    </cfRule>
  </conditionalFormatting>
  <conditionalFormatting sqref="P264">
    <cfRule type="expression" dxfId="5456" priority="1046">
      <formula>O258&gt;0</formula>
    </cfRule>
  </conditionalFormatting>
  <conditionalFormatting sqref="M264 I264 K264 C264 E264 G264">
    <cfRule type="cellIs" dxfId="5455" priority="1045" stopIfTrue="1" operator="greaterThan">
      <formula>0</formula>
    </cfRule>
  </conditionalFormatting>
  <conditionalFormatting sqref="N264 D264 F264 H264 J264 L264">
    <cfRule type="expression" dxfId="5454" priority="1044" stopIfTrue="1">
      <formula>C264&gt;0</formula>
    </cfRule>
  </conditionalFormatting>
  <conditionalFormatting sqref="O264">
    <cfRule type="expression" dxfId="5453" priority="1043" stopIfTrue="1">
      <formula>O258&gt;0</formula>
    </cfRule>
  </conditionalFormatting>
  <conditionalFormatting sqref="P264">
    <cfRule type="expression" dxfId="5452" priority="1042">
      <formula>O258&gt;0</formula>
    </cfRule>
  </conditionalFormatting>
  <conditionalFormatting sqref="M254 I254 K254 G254">
    <cfRule type="cellIs" dxfId="5451" priority="1041" stopIfTrue="1" operator="greaterThan">
      <formula>0</formula>
    </cfRule>
  </conditionalFormatting>
  <conditionalFormatting sqref="N254 F254 H254 J254 L254">
    <cfRule type="expression" dxfId="5450" priority="1040" stopIfTrue="1">
      <formula>E254&gt;0</formula>
    </cfRule>
  </conditionalFormatting>
  <conditionalFormatting sqref="O254">
    <cfRule type="expression" dxfId="5449" priority="1039" stopIfTrue="1">
      <formula>O248&gt;0</formula>
    </cfRule>
  </conditionalFormatting>
  <conditionalFormatting sqref="P254">
    <cfRule type="expression" dxfId="5448" priority="1038">
      <formula>O248&gt;0</formula>
    </cfRule>
  </conditionalFormatting>
  <conditionalFormatting sqref="M254 I254 K254 C254 E254 G254">
    <cfRule type="cellIs" dxfId="5447" priority="1037" stopIfTrue="1" operator="greaterThan">
      <formula>0</formula>
    </cfRule>
  </conditionalFormatting>
  <conditionalFormatting sqref="N254 D254 F254 H254 J254 L254">
    <cfRule type="expression" dxfId="5446" priority="1036" stopIfTrue="1">
      <formula>C254&gt;0</formula>
    </cfRule>
  </conditionalFormatting>
  <conditionalFormatting sqref="O254">
    <cfRule type="expression" dxfId="5445" priority="1035" stopIfTrue="1">
      <formula>O248&gt;0</formula>
    </cfRule>
  </conditionalFormatting>
  <conditionalFormatting sqref="P254">
    <cfRule type="expression" dxfId="5444" priority="1034">
      <formula>O248&gt;0</formula>
    </cfRule>
  </conditionalFormatting>
  <conditionalFormatting sqref="M244 I244 K244 G244">
    <cfRule type="cellIs" dxfId="5443" priority="1033" stopIfTrue="1" operator="greaterThan">
      <formula>0</formula>
    </cfRule>
  </conditionalFormatting>
  <conditionalFormatting sqref="N244 F244 H244 J244 L244">
    <cfRule type="expression" dxfId="5442" priority="1032" stopIfTrue="1">
      <formula>E244&gt;0</formula>
    </cfRule>
  </conditionalFormatting>
  <conditionalFormatting sqref="O244">
    <cfRule type="expression" dxfId="5441" priority="1031" stopIfTrue="1">
      <formula>O238&gt;0</formula>
    </cfRule>
  </conditionalFormatting>
  <conditionalFormatting sqref="P244">
    <cfRule type="expression" dxfId="5440" priority="1030">
      <formula>O238&gt;0</formula>
    </cfRule>
  </conditionalFormatting>
  <conditionalFormatting sqref="M244 I244 K244 C244 E244 G244">
    <cfRule type="cellIs" dxfId="5439" priority="1029" stopIfTrue="1" operator="greaterThan">
      <formula>0</formula>
    </cfRule>
  </conditionalFormatting>
  <conditionalFormatting sqref="N244 D244 F244 H244 J244 L244">
    <cfRule type="expression" dxfId="5438" priority="1028" stopIfTrue="1">
      <formula>C244&gt;0</formula>
    </cfRule>
  </conditionalFormatting>
  <conditionalFormatting sqref="O244">
    <cfRule type="expression" dxfId="5437" priority="1027" stopIfTrue="1">
      <formula>O238&gt;0</formula>
    </cfRule>
  </conditionalFormatting>
  <conditionalFormatting sqref="P244">
    <cfRule type="expression" dxfId="5436" priority="1026">
      <formula>O238&gt;0</formula>
    </cfRule>
  </conditionalFormatting>
  <conditionalFormatting sqref="I241 C241 E241 K241 M241 O241 G241">
    <cfRule type="cellIs" dxfId="5435" priority="1025" stopIfTrue="1" operator="greaterThan">
      <formula>0</formula>
    </cfRule>
  </conditionalFormatting>
  <conditionalFormatting sqref="H241 D241 J241 L241 N241 P241 F241">
    <cfRule type="expression" dxfId="5434" priority="1024" stopIfTrue="1">
      <formula>C241&gt;0</formula>
    </cfRule>
  </conditionalFormatting>
  <conditionalFormatting sqref="D243 F243 H243 J243 L243 N243 P243">
    <cfRule type="expression" dxfId="5433" priority="1023" stopIfTrue="1">
      <formula>C241&gt;0</formula>
    </cfRule>
  </conditionalFormatting>
  <conditionalFormatting sqref="C242">
    <cfRule type="expression" dxfId="5432" priority="1022">
      <formula>C241&gt;0</formula>
    </cfRule>
  </conditionalFormatting>
  <conditionalFormatting sqref="D242">
    <cfRule type="expression" dxfId="5431" priority="1021">
      <formula>C241&gt;0</formula>
    </cfRule>
  </conditionalFormatting>
  <conditionalFormatting sqref="I243">
    <cfRule type="expression" dxfId="5430" priority="1020">
      <formula>"i11&gt;0"</formula>
    </cfRule>
  </conditionalFormatting>
  <conditionalFormatting sqref="O243">
    <cfRule type="expression" dxfId="5429" priority="1019">
      <formula>"o11&gt;0"</formula>
    </cfRule>
  </conditionalFormatting>
  <conditionalFormatting sqref="E242">
    <cfRule type="expression" dxfId="5428" priority="1018">
      <formula>E241&gt;0</formula>
    </cfRule>
  </conditionalFormatting>
  <conditionalFormatting sqref="F242">
    <cfRule type="expression" dxfId="5427" priority="1017">
      <formula>E241&gt;0</formula>
    </cfRule>
  </conditionalFormatting>
  <conditionalFormatting sqref="E243">
    <cfRule type="expression" dxfId="5426" priority="1016">
      <formula>E241&gt;0</formula>
    </cfRule>
  </conditionalFormatting>
  <conditionalFormatting sqref="G242 I242 K242 M242 O242">
    <cfRule type="expression" dxfId="5425" priority="1015">
      <formula>G241&gt;0</formula>
    </cfRule>
  </conditionalFormatting>
  <conditionalFormatting sqref="H242 J242 L242 N242 P242">
    <cfRule type="expression" dxfId="5424" priority="1014">
      <formula>G241&gt;0</formula>
    </cfRule>
  </conditionalFormatting>
  <conditionalFormatting sqref="C243 G243 I243 K243 M243 O243">
    <cfRule type="expression" dxfId="5423" priority="1013">
      <formula>C241&gt;0</formula>
    </cfRule>
  </conditionalFormatting>
  <conditionalFormatting sqref="M234 I234 K234 G234">
    <cfRule type="cellIs" dxfId="5422" priority="1012" stopIfTrue="1" operator="greaterThan">
      <formula>0</formula>
    </cfRule>
  </conditionalFormatting>
  <conditionalFormatting sqref="N234 F234 H234 J234 L234">
    <cfRule type="expression" dxfId="5421" priority="1011" stopIfTrue="1">
      <formula>E234&gt;0</formula>
    </cfRule>
  </conditionalFormatting>
  <conditionalFormatting sqref="O234">
    <cfRule type="expression" dxfId="5420" priority="1010" stopIfTrue="1">
      <formula>O228&gt;0</formula>
    </cfRule>
  </conditionalFormatting>
  <conditionalFormatting sqref="P234">
    <cfRule type="expression" dxfId="5419" priority="1009">
      <formula>O228&gt;0</formula>
    </cfRule>
  </conditionalFormatting>
  <conditionalFormatting sqref="M234 I234 K234 C234 E234 G234">
    <cfRule type="cellIs" dxfId="5418" priority="1008" stopIfTrue="1" operator="greaterThan">
      <formula>0</formula>
    </cfRule>
  </conditionalFormatting>
  <conditionalFormatting sqref="N234 D234 F234 H234 J234 L234">
    <cfRule type="expression" dxfId="5417" priority="1007" stopIfTrue="1">
      <formula>C234&gt;0</formula>
    </cfRule>
  </conditionalFormatting>
  <conditionalFormatting sqref="O234">
    <cfRule type="expression" dxfId="5416" priority="1006" stopIfTrue="1">
      <formula>O228&gt;0</formula>
    </cfRule>
  </conditionalFormatting>
  <conditionalFormatting sqref="P234">
    <cfRule type="expression" dxfId="5415" priority="1005">
      <formula>O228&gt;0</formula>
    </cfRule>
  </conditionalFormatting>
  <conditionalFormatting sqref="M224 I224 K224 G224">
    <cfRule type="cellIs" dxfId="5414" priority="1004" stopIfTrue="1" operator="greaterThan">
      <formula>0</formula>
    </cfRule>
  </conditionalFormatting>
  <conditionalFormatting sqref="N224 F224 H224 J224 L224">
    <cfRule type="expression" dxfId="5413" priority="1003" stopIfTrue="1">
      <formula>E224&gt;0</formula>
    </cfRule>
  </conditionalFormatting>
  <conditionalFormatting sqref="O224">
    <cfRule type="expression" dxfId="5412" priority="1002" stopIfTrue="1">
      <formula>O218&gt;0</formula>
    </cfRule>
  </conditionalFormatting>
  <conditionalFormatting sqref="P224">
    <cfRule type="expression" dxfId="5411" priority="1001">
      <formula>O218&gt;0</formula>
    </cfRule>
  </conditionalFormatting>
  <conditionalFormatting sqref="M224 I224 K224 C224 E224 G224">
    <cfRule type="cellIs" dxfId="5410" priority="1000" stopIfTrue="1" operator="greaterThan">
      <formula>0</formula>
    </cfRule>
  </conditionalFormatting>
  <conditionalFormatting sqref="N224 D224 F224 H224 J224 L224">
    <cfRule type="expression" dxfId="5409" priority="999" stopIfTrue="1">
      <formula>C224&gt;0</formula>
    </cfRule>
  </conditionalFormatting>
  <conditionalFormatting sqref="O224">
    <cfRule type="expression" dxfId="5408" priority="998" stopIfTrue="1">
      <formula>O218&gt;0</formula>
    </cfRule>
  </conditionalFormatting>
  <conditionalFormatting sqref="P224">
    <cfRule type="expression" dxfId="5407" priority="997">
      <formula>O218&gt;0</formula>
    </cfRule>
  </conditionalFormatting>
  <conditionalFormatting sqref="I221 C221 E221 K221 M221 O221 G221">
    <cfRule type="cellIs" dxfId="5406" priority="996" stopIfTrue="1" operator="greaterThan">
      <formula>0</formula>
    </cfRule>
  </conditionalFormatting>
  <conditionalFormatting sqref="C222">
    <cfRule type="expression" dxfId="5405" priority="995">
      <formula>C221&gt;0</formula>
    </cfRule>
  </conditionalFormatting>
  <conditionalFormatting sqref="D222">
    <cfRule type="expression" dxfId="5404" priority="994">
      <formula>C221&gt;0</formula>
    </cfRule>
  </conditionalFormatting>
  <conditionalFormatting sqref="I223">
    <cfRule type="expression" dxfId="5403" priority="993">
      <formula>"i11&gt;0"</formula>
    </cfRule>
  </conditionalFormatting>
  <conditionalFormatting sqref="O223">
    <cfRule type="expression" dxfId="5402" priority="992">
      <formula>"o11&gt;0"</formula>
    </cfRule>
  </conditionalFormatting>
  <conditionalFormatting sqref="E222">
    <cfRule type="expression" dxfId="5401" priority="991">
      <formula>E221&gt;0</formula>
    </cfRule>
  </conditionalFormatting>
  <conditionalFormatting sqref="F222">
    <cfRule type="expression" dxfId="5400" priority="990">
      <formula>E221&gt;0</formula>
    </cfRule>
  </conditionalFormatting>
  <conditionalFormatting sqref="E223">
    <cfRule type="expression" dxfId="5399" priority="989">
      <formula>E221&gt;0</formula>
    </cfRule>
  </conditionalFormatting>
  <conditionalFormatting sqref="G222 I222 K222 M222 O222">
    <cfRule type="expression" dxfId="5398" priority="988">
      <formula>G221&gt;0</formula>
    </cfRule>
  </conditionalFormatting>
  <conditionalFormatting sqref="C223 G223 I223 K223 M223 O223">
    <cfRule type="expression" dxfId="5397" priority="987">
      <formula>C221&gt;0</formula>
    </cfRule>
  </conditionalFormatting>
  <conditionalFormatting sqref="M214 I214 K214 G214">
    <cfRule type="cellIs" dxfId="5396" priority="986" stopIfTrue="1" operator="greaterThan">
      <formula>0</formula>
    </cfRule>
  </conditionalFormatting>
  <conditionalFormatting sqref="N214 F214 H214 J214 L214">
    <cfRule type="expression" dxfId="5395" priority="985" stopIfTrue="1">
      <formula>E214&gt;0</formula>
    </cfRule>
  </conditionalFormatting>
  <conditionalFormatting sqref="O214">
    <cfRule type="expression" dxfId="5394" priority="984" stopIfTrue="1">
      <formula>O208&gt;0</formula>
    </cfRule>
  </conditionalFormatting>
  <conditionalFormatting sqref="P214">
    <cfRule type="expression" dxfId="5393" priority="983">
      <formula>O208&gt;0</formula>
    </cfRule>
  </conditionalFormatting>
  <conditionalFormatting sqref="M214 I214 K214 C214 E214 G214">
    <cfRule type="cellIs" dxfId="5392" priority="982" stopIfTrue="1" operator="greaterThan">
      <formula>0</formula>
    </cfRule>
  </conditionalFormatting>
  <conditionalFormatting sqref="N214 D214 F214 H214 J214 L214">
    <cfRule type="expression" dxfId="5391" priority="981" stopIfTrue="1">
      <formula>C214&gt;0</formula>
    </cfRule>
  </conditionalFormatting>
  <conditionalFormatting sqref="O214">
    <cfRule type="expression" dxfId="5390" priority="980" stopIfTrue="1">
      <formula>O208&gt;0</formula>
    </cfRule>
  </conditionalFormatting>
  <conditionalFormatting sqref="P214">
    <cfRule type="expression" dxfId="5389" priority="979">
      <formula>O208&gt;0</formula>
    </cfRule>
  </conditionalFormatting>
  <conditionalFormatting sqref="M204 I204 K204 G204">
    <cfRule type="cellIs" dxfId="5388" priority="978" stopIfTrue="1" operator="greaterThan">
      <formula>0</formula>
    </cfRule>
  </conditionalFormatting>
  <conditionalFormatting sqref="N204 F204 H204 J204 L204">
    <cfRule type="expression" dxfId="5387" priority="977" stopIfTrue="1">
      <formula>E204&gt;0</formula>
    </cfRule>
  </conditionalFormatting>
  <conditionalFormatting sqref="O204">
    <cfRule type="expression" dxfId="5386" priority="976" stopIfTrue="1">
      <formula>O198&gt;0</formula>
    </cfRule>
  </conditionalFormatting>
  <conditionalFormatting sqref="P204">
    <cfRule type="expression" dxfId="5385" priority="975">
      <formula>O198&gt;0</formula>
    </cfRule>
  </conditionalFormatting>
  <conditionalFormatting sqref="M204 I204 K204 C204 E204 G204">
    <cfRule type="cellIs" dxfId="5384" priority="974" stopIfTrue="1" operator="greaterThan">
      <formula>0</formula>
    </cfRule>
  </conditionalFormatting>
  <conditionalFormatting sqref="N204 D204 F204 H204 J204 L204">
    <cfRule type="expression" dxfId="5383" priority="973" stopIfTrue="1">
      <formula>C204&gt;0</formula>
    </cfRule>
  </conditionalFormatting>
  <conditionalFormatting sqref="O204">
    <cfRule type="expression" dxfId="5382" priority="972" stopIfTrue="1">
      <formula>O198&gt;0</formula>
    </cfRule>
  </conditionalFormatting>
  <conditionalFormatting sqref="P204">
    <cfRule type="expression" dxfId="5381" priority="971">
      <formula>O198&gt;0</formula>
    </cfRule>
  </conditionalFormatting>
  <conditionalFormatting sqref="M194 I194 K194 G194">
    <cfRule type="cellIs" dxfId="5380" priority="970" stopIfTrue="1" operator="greaterThan">
      <formula>0</formula>
    </cfRule>
  </conditionalFormatting>
  <conditionalFormatting sqref="N194 F194 H194 J194 L194">
    <cfRule type="expression" dxfId="5379" priority="969" stopIfTrue="1">
      <formula>E194&gt;0</formula>
    </cfRule>
  </conditionalFormatting>
  <conditionalFormatting sqref="O194">
    <cfRule type="expression" dxfId="5378" priority="968" stopIfTrue="1">
      <formula>O188&gt;0</formula>
    </cfRule>
  </conditionalFormatting>
  <conditionalFormatting sqref="P194">
    <cfRule type="expression" dxfId="5377" priority="967">
      <formula>O188&gt;0</formula>
    </cfRule>
  </conditionalFormatting>
  <conditionalFormatting sqref="M194 I194 K194 C194 E194 G194">
    <cfRule type="cellIs" dxfId="5376" priority="966" stopIfTrue="1" operator="greaterThan">
      <formula>0</formula>
    </cfRule>
  </conditionalFormatting>
  <conditionalFormatting sqref="N194 D194 F194 H194 J194 L194">
    <cfRule type="expression" dxfId="5375" priority="965" stopIfTrue="1">
      <formula>C194&gt;0</formula>
    </cfRule>
  </conditionalFormatting>
  <conditionalFormatting sqref="O194">
    <cfRule type="expression" dxfId="5374" priority="964" stopIfTrue="1">
      <formula>O188&gt;0</formula>
    </cfRule>
  </conditionalFormatting>
  <conditionalFormatting sqref="P194">
    <cfRule type="expression" dxfId="5373" priority="963">
      <formula>O188&gt;0</formula>
    </cfRule>
  </conditionalFormatting>
  <conditionalFormatting sqref="M184 I184 K184 G184">
    <cfRule type="cellIs" dxfId="5372" priority="962" stopIfTrue="1" operator="greaterThan">
      <formula>0</formula>
    </cfRule>
  </conditionalFormatting>
  <conditionalFormatting sqref="N184 F184 H184 J184 L184">
    <cfRule type="expression" dxfId="5371" priority="961" stopIfTrue="1">
      <formula>E184&gt;0</formula>
    </cfRule>
  </conditionalFormatting>
  <conditionalFormatting sqref="O184">
    <cfRule type="expression" dxfId="5370" priority="960" stopIfTrue="1">
      <formula>O178&gt;0</formula>
    </cfRule>
  </conditionalFormatting>
  <conditionalFormatting sqref="P184">
    <cfRule type="expression" dxfId="5369" priority="959">
      <formula>O178&gt;0</formula>
    </cfRule>
  </conditionalFormatting>
  <conditionalFormatting sqref="M184 I184 K184 C184 E184 G184">
    <cfRule type="cellIs" dxfId="5368" priority="958" stopIfTrue="1" operator="greaterThan">
      <formula>0</formula>
    </cfRule>
  </conditionalFormatting>
  <conditionalFormatting sqref="N184 D184 F184 H184 J184 L184">
    <cfRule type="expression" dxfId="5367" priority="957" stopIfTrue="1">
      <formula>C184&gt;0</formula>
    </cfRule>
  </conditionalFormatting>
  <conditionalFormatting sqref="O184">
    <cfRule type="expression" dxfId="5366" priority="956" stopIfTrue="1">
      <formula>O178&gt;0</formula>
    </cfRule>
  </conditionalFormatting>
  <conditionalFormatting sqref="P184">
    <cfRule type="expression" dxfId="5365" priority="955">
      <formula>O178&gt;0</formula>
    </cfRule>
  </conditionalFormatting>
  <conditionalFormatting sqref="I181 C181 E181 K181 M181 O181 G181">
    <cfRule type="cellIs" dxfId="5364" priority="954" stopIfTrue="1" operator="greaterThan">
      <formula>0</formula>
    </cfRule>
  </conditionalFormatting>
  <conditionalFormatting sqref="H181 D181 J181 L181 N181 P181 F181">
    <cfRule type="expression" dxfId="5363" priority="953" stopIfTrue="1">
      <formula>C181&gt;0</formula>
    </cfRule>
  </conditionalFormatting>
  <conditionalFormatting sqref="D183 F183 H183 J183 L183 N183 P183">
    <cfRule type="expression" dxfId="5362" priority="952" stopIfTrue="1">
      <formula>C181&gt;0</formula>
    </cfRule>
  </conditionalFormatting>
  <conditionalFormatting sqref="C182">
    <cfRule type="expression" dxfId="5361" priority="951">
      <formula>C181&gt;0</formula>
    </cfRule>
  </conditionalFormatting>
  <conditionalFormatting sqref="D182">
    <cfRule type="expression" dxfId="5360" priority="950">
      <formula>C181&gt;0</formula>
    </cfRule>
  </conditionalFormatting>
  <conditionalFormatting sqref="I183">
    <cfRule type="expression" dxfId="5359" priority="949">
      <formula>"i11&gt;0"</formula>
    </cfRule>
  </conditionalFormatting>
  <conditionalFormatting sqref="O183">
    <cfRule type="expression" dxfId="5358" priority="948">
      <formula>"o11&gt;0"</formula>
    </cfRule>
  </conditionalFormatting>
  <conditionalFormatting sqref="E182">
    <cfRule type="expression" dxfId="5357" priority="947">
      <formula>E181&gt;0</formula>
    </cfRule>
  </conditionalFormatting>
  <conditionalFormatting sqref="F182">
    <cfRule type="expression" dxfId="5356" priority="946">
      <formula>E181&gt;0</formula>
    </cfRule>
  </conditionalFormatting>
  <conditionalFormatting sqref="E183">
    <cfRule type="expression" dxfId="5355" priority="945">
      <formula>E181&gt;0</formula>
    </cfRule>
  </conditionalFormatting>
  <conditionalFormatting sqref="G182 I182 K182 M182 O182">
    <cfRule type="expression" dxfId="5354" priority="944">
      <formula>G181&gt;0</formula>
    </cfRule>
  </conditionalFormatting>
  <conditionalFormatting sqref="H182 J182 L182 N182 P182">
    <cfRule type="expression" dxfId="5353" priority="943">
      <formula>G181&gt;0</formula>
    </cfRule>
  </conditionalFormatting>
  <conditionalFormatting sqref="C183 G183 I183 K183 M183 O183">
    <cfRule type="expression" dxfId="5352" priority="942">
      <formula>C181&gt;0</formula>
    </cfRule>
  </conditionalFormatting>
  <conditionalFormatting sqref="O184">
    <cfRule type="expression" dxfId="5351" priority="941" stopIfTrue="1">
      <formula>O178&gt;0</formula>
    </cfRule>
  </conditionalFormatting>
  <conditionalFormatting sqref="P184">
    <cfRule type="expression" dxfId="5350" priority="940">
      <formula>O178&gt;0</formula>
    </cfRule>
  </conditionalFormatting>
  <conditionalFormatting sqref="M154 I154 K154 G154">
    <cfRule type="cellIs" dxfId="5349" priority="939" stopIfTrue="1" operator="greaterThan">
      <formula>0</formula>
    </cfRule>
  </conditionalFormatting>
  <conditionalFormatting sqref="N154 F154 H154 J154 L154">
    <cfRule type="expression" dxfId="5348" priority="938" stopIfTrue="1">
      <formula>E154&gt;0</formula>
    </cfRule>
  </conditionalFormatting>
  <conditionalFormatting sqref="O154">
    <cfRule type="expression" dxfId="5347" priority="937" stopIfTrue="1">
      <formula>O148&gt;0</formula>
    </cfRule>
  </conditionalFormatting>
  <conditionalFormatting sqref="P154">
    <cfRule type="expression" dxfId="5346" priority="936">
      <formula>O148&gt;0</formula>
    </cfRule>
  </conditionalFormatting>
  <conditionalFormatting sqref="M154 I154 K154 C154 E154 G154">
    <cfRule type="cellIs" dxfId="5345" priority="935" stopIfTrue="1" operator="greaterThan">
      <formula>0</formula>
    </cfRule>
  </conditionalFormatting>
  <conditionalFormatting sqref="N154 D154 F154 H154 J154 L154">
    <cfRule type="expression" dxfId="5344" priority="934" stopIfTrue="1">
      <formula>C154&gt;0</formula>
    </cfRule>
  </conditionalFormatting>
  <conditionalFormatting sqref="O154">
    <cfRule type="expression" dxfId="5343" priority="933" stopIfTrue="1">
      <formula>O148&gt;0</formula>
    </cfRule>
  </conditionalFormatting>
  <conditionalFormatting sqref="P154">
    <cfRule type="expression" dxfId="5342" priority="932">
      <formula>O148&gt;0</formula>
    </cfRule>
  </conditionalFormatting>
  <conditionalFormatting sqref="I151 C151 E151 K151 M151 O151 G151">
    <cfRule type="cellIs" dxfId="5341" priority="931" stopIfTrue="1" operator="greaterThan">
      <formula>0</formula>
    </cfRule>
  </conditionalFormatting>
  <conditionalFormatting sqref="H151 D151 J151 L151 N151 P151 F151">
    <cfRule type="expression" dxfId="5340" priority="930" stopIfTrue="1">
      <formula>C151&gt;0</formula>
    </cfRule>
  </conditionalFormatting>
  <conditionalFormatting sqref="D153 F153 H153 J153 L153 N153 P153">
    <cfRule type="expression" dxfId="5339" priority="929" stopIfTrue="1">
      <formula>C151&gt;0</formula>
    </cfRule>
  </conditionalFormatting>
  <conditionalFormatting sqref="C152">
    <cfRule type="expression" dxfId="5338" priority="928">
      <formula>C151&gt;0</formula>
    </cfRule>
  </conditionalFormatting>
  <conditionalFormatting sqref="D152">
    <cfRule type="expression" dxfId="5337" priority="927">
      <formula>C151&gt;0</formula>
    </cfRule>
  </conditionalFormatting>
  <conditionalFormatting sqref="I153">
    <cfRule type="expression" dxfId="5336" priority="926">
      <formula>"i11&gt;0"</formula>
    </cfRule>
  </conditionalFormatting>
  <conditionalFormatting sqref="O153">
    <cfRule type="expression" dxfId="5335" priority="925">
      <formula>"o11&gt;0"</formula>
    </cfRule>
  </conditionalFormatting>
  <conditionalFormatting sqref="E152">
    <cfRule type="expression" dxfId="5334" priority="924">
      <formula>E151&gt;0</formula>
    </cfRule>
  </conditionalFormatting>
  <conditionalFormatting sqref="F152">
    <cfRule type="expression" dxfId="5333" priority="923">
      <formula>E151&gt;0</formula>
    </cfRule>
  </conditionalFormatting>
  <conditionalFormatting sqref="E153">
    <cfRule type="expression" dxfId="5332" priority="922">
      <formula>E151&gt;0</formula>
    </cfRule>
  </conditionalFormatting>
  <conditionalFormatting sqref="G152 I152 K152 M152 O152">
    <cfRule type="expression" dxfId="5331" priority="921">
      <formula>G151&gt;0</formula>
    </cfRule>
  </conditionalFormatting>
  <conditionalFormatting sqref="H152 J152 L152 N152 P152">
    <cfRule type="expression" dxfId="5330" priority="920">
      <formula>G151&gt;0</formula>
    </cfRule>
  </conditionalFormatting>
  <conditionalFormatting sqref="C153 G153 I153 K153 M153 O153">
    <cfRule type="expression" dxfId="5329" priority="919">
      <formula>C151&gt;0</formula>
    </cfRule>
  </conditionalFormatting>
  <conditionalFormatting sqref="O154">
    <cfRule type="expression" dxfId="5328" priority="918" stopIfTrue="1">
      <formula>O148&gt;0</formula>
    </cfRule>
  </conditionalFormatting>
  <conditionalFormatting sqref="P154">
    <cfRule type="expression" dxfId="5327" priority="917">
      <formula>O148&gt;0</formula>
    </cfRule>
  </conditionalFormatting>
  <conditionalFormatting sqref="M144 I144 K144 G144">
    <cfRule type="cellIs" dxfId="5326" priority="916" stopIfTrue="1" operator="greaterThan">
      <formula>0</formula>
    </cfRule>
  </conditionalFormatting>
  <conditionalFormatting sqref="N144 F144 H144 J144 L144">
    <cfRule type="expression" dxfId="5325" priority="915" stopIfTrue="1">
      <formula>E144&gt;0</formula>
    </cfRule>
  </conditionalFormatting>
  <conditionalFormatting sqref="O144">
    <cfRule type="expression" dxfId="5324" priority="914" stopIfTrue="1">
      <formula>O138&gt;0</formula>
    </cfRule>
  </conditionalFormatting>
  <conditionalFormatting sqref="P144">
    <cfRule type="expression" dxfId="5323" priority="913">
      <formula>O138&gt;0</formula>
    </cfRule>
  </conditionalFormatting>
  <conditionalFormatting sqref="M144 I144 K144 C144 E144 G144">
    <cfRule type="cellIs" dxfId="5322" priority="912" stopIfTrue="1" operator="greaterThan">
      <formula>0</formula>
    </cfRule>
  </conditionalFormatting>
  <conditionalFormatting sqref="N144 D144 F144 H144 J144 L144">
    <cfRule type="expression" dxfId="5321" priority="911" stopIfTrue="1">
      <formula>C144&gt;0</formula>
    </cfRule>
  </conditionalFormatting>
  <conditionalFormatting sqref="O144">
    <cfRule type="expression" dxfId="5320" priority="910" stopIfTrue="1">
      <formula>O138&gt;0</formula>
    </cfRule>
  </conditionalFormatting>
  <conditionalFormatting sqref="P144">
    <cfRule type="expression" dxfId="5319" priority="909">
      <formula>O138&gt;0</formula>
    </cfRule>
  </conditionalFormatting>
  <conditionalFormatting sqref="I141 C141 E141 K141 M141 O141 G141">
    <cfRule type="cellIs" dxfId="5318" priority="908" stopIfTrue="1" operator="greaterThan">
      <formula>0</formula>
    </cfRule>
  </conditionalFormatting>
  <conditionalFormatting sqref="H141 D141 J141 L141 N141 P141 F141">
    <cfRule type="expression" dxfId="5317" priority="907" stopIfTrue="1">
      <formula>C141&gt;0</formula>
    </cfRule>
  </conditionalFormatting>
  <conditionalFormatting sqref="D143 F143 H143 J143 L143 N143 P143">
    <cfRule type="expression" dxfId="5316" priority="906" stopIfTrue="1">
      <formula>C141&gt;0</formula>
    </cfRule>
  </conditionalFormatting>
  <conditionalFormatting sqref="C142">
    <cfRule type="expression" dxfId="5315" priority="905">
      <formula>C141&gt;0</formula>
    </cfRule>
  </conditionalFormatting>
  <conditionalFormatting sqref="D142">
    <cfRule type="expression" dxfId="5314" priority="904">
      <formula>C141&gt;0</formula>
    </cfRule>
  </conditionalFormatting>
  <conditionalFormatting sqref="I143">
    <cfRule type="expression" dxfId="5313" priority="903">
      <formula>"i11&gt;0"</formula>
    </cfRule>
  </conditionalFormatting>
  <conditionalFormatting sqref="O143">
    <cfRule type="expression" dxfId="5312" priority="902">
      <formula>"o11&gt;0"</formula>
    </cfRule>
  </conditionalFormatting>
  <conditionalFormatting sqref="E142">
    <cfRule type="expression" dxfId="5311" priority="901">
      <formula>E141&gt;0</formula>
    </cfRule>
  </conditionalFormatting>
  <conditionalFormatting sqref="F142">
    <cfRule type="expression" dxfId="5310" priority="900">
      <formula>E141&gt;0</formula>
    </cfRule>
  </conditionalFormatting>
  <conditionalFormatting sqref="E143">
    <cfRule type="expression" dxfId="5309" priority="899">
      <formula>E141&gt;0</formula>
    </cfRule>
  </conditionalFormatting>
  <conditionalFormatting sqref="G142 I142 K142 M142 O142">
    <cfRule type="expression" dxfId="5308" priority="898">
      <formula>G141&gt;0</formula>
    </cfRule>
  </conditionalFormatting>
  <conditionalFormatting sqref="H142 J142 L142 N142 P142">
    <cfRule type="expression" dxfId="5307" priority="897">
      <formula>G141&gt;0</formula>
    </cfRule>
  </conditionalFormatting>
  <conditionalFormatting sqref="C143 G143 I143 K143 M143 O143">
    <cfRule type="expression" dxfId="5306" priority="896">
      <formula>C141&gt;0</formula>
    </cfRule>
  </conditionalFormatting>
  <conditionalFormatting sqref="O144">
    <cfRule type="expression" dxfId="5305" priority="895" stopIfTrue="1">
      <formula>O138&gt;0</formula>
    </cfRule>
  </conditionalFormatting>
  <conditionalFormatting sqref="P144">
    <cfRule type="expression" dxfId="5304" priority="894">
      <formula>O138&gt;0</formula>
    </cfRule>
  </conditionalFormatting>
  <conditionalFormatting sqref="M134 I134 K134 G134">
    <cfRule type="cellIs" dxfId="5303" priority="893" stopIfTrue="1" operator="greaterThan">
      <formula>0</formula>
    </cfRule>
  </conditionalFormatting>
  <conditionalFormatting sqref="N134 F134 H134 J134 L134">
    <cfRule type="expression" dxfId="5302" priority="892" stopIfTrue="1">
      <formula>E134&gt;0</formula>
    </cfRule>
  </conditionalFormatting>
  <conditionalFormatting sqref="O134">
    <cfRule type="expression" dxfId="5301" priority="891" stopIfTrue="1">
      <formula>O128&gt;0</formula>
    </cfRule>
  </conditionalFormatting>
  <conditionalFormatting sqref="P134">
    <cfRule type="expression" dxfId="5300" priority="890">
      <formula>O128&gt;0</formula>
    </cfRule>
  </conditionalFormatting>
  <conditionalFormatting sqref="M134 I134 K134 C134 E134 G134">
    <cfRule type="cellIs" dxfId="5299" priority="889" stopIfTrue="1" operator="greaterThan">
      <formula>0</formula>
    </cfRule>
  </conditionalFormatting>
  <conditionalFormatting sqref="N134 D134 F134 H134 J134 L134">
    <cfRule type="expression" dxfId="5298" priority="888" stopIfTrue="1">
      <formula>C134&gt;0</formula>
    </cfRule>
  </conditionalFormatting>
  <conditionalFormatting sqref="O134">
    <cfRule type="expression" dxfId="5297" priority="887" stopIfTrue="1">
      <formula>O128&gt;0</formula>
    </cfRule>
  </conditionalFormatting>
  <conditionalFormatting sqref="P134">
    <cfRule type="expression" dxfId="5296" priority="886">
      <formula>O128&gt;0</formula>
    </cfRule>
  </conditionalFormatting>
  <conditionalFormatting sqref="I131 C131 E131 K131 M131 O131 G131">
    <cfRule type="cellIs" dxfId="5295" priority="885" stopIfTrue="1" operator="greaterThan">
      <formula>0</formula>
    </cfRule>
  </conditionalFormatting>
  <conditionalFormatting sqref="H131 D131 J131 L131 N131 P131 F131">
    <cfRule type="expression" dxfId="5294" priority="884" stopIfTrue="1">
      <formula>C131&gt;0</formula>
    </cfRule>
  </conditionalFormatting>
  <conditionalFormatting sqref="D133 F133 H133 J133 L133 N133 P133">
    <cfRule type="expression" dxfId="5293" priority="883" stopIfTrue="1">
      <formula>C131&gt;0</formula>
    </cfRule>
  </conditionalFormatting>
  <conditionalFormatting sqref="C132">
    <cfRule type="expression" dxfId="5292" priority="882">
      <formula>C131&gt;0</formula>
    </cfRule>
  </conditionalFormatting>
  <conditionalFormatting sqref="D132">
    <cfRule type="expression" dxfId="5291" priority="881">
      <formula>C131&gt;0</formula>
    </cfRule>
  </conditionalFormatting>
  <conditionalFormatting sqref="I133">
    <cfRule type="expression" dxfId="5290" priority="880">
      <formula>"i11&gt;0"</formula>
    </cfRule>
  </conditionalFormatting>
  <conditionalFormatting sqref="O133">
    <cfRule type="expression" dxfId="5289" priority="879">
      <formula>"o11&gt;0"</formula>
    </cfRule>
  </conditionalFormatting>
  <conditionalFormatting sqref="E132">
    <cfRule type="expression" dxfId="5288" priority="878">
      <formula>E131&gt;0</formula>
    </cfRule>
  </conditionalFormatting>
  <conditionalFormatting sqref="F132">
    <cfRule type="expression" dxfId="5287" priority="877">
      <formula>E131&gt;0</formula>
    </cfRule>
  </conditionalFormatting>
  <conditionalFormatting sqref="E133">
    <cfRule type="expression" dxfId="5286" priority="876">
      <formula>E131&gt;0</formula>
    </cfRule>
  </conditionalFormatting>
  <conditionalFormatting sqref="G132 I132 K132 M132 O132">
    <cfRule type="expression" dxfId="5285" priority="875">
      <formula>G131&gt;0</formula>
    </cfRule>
  </conditionalFormatting>
  <conditionalFormatting sqref="H132 J132 L132 N132 P132">
    <cfRule type="expression" dxfId="5284" priority="874">
      <formula>G131&gt;0</formula>
    </cfRule>
  </conditionalFormatting>
  <conditionalFormatting sqref="C133 G133 I133 K133 M133 O133">
    <cfRule type="expression" dxfId="5283" priority="873">
      <formula>C131&gt;0</formula>
    </cfRule>
  </conditionalFormatting>
  <conditionalFormatting sqref="O134">
    <cfRule type="expression" dxfId="5282" priority="872" stopIfTrue="1">
      <formula>O128&gt;0</formula>
    </cfRule>
  </conditionalFormatting>
  <conditionalFormatting sqref="P134">
    <cfRule type="expression" dxfId="5281" priority="871">
      <formula>O128&gt;0</formula>
    </cfRule>
  </conditionalFormatting>
  <conditionalFormatting sqref="M124 I124 K124 G124">
    <cfRule type="cellIs" dxfId="5280" priority="870" stopIfTrue="1" operator="greaterThan">
      <formula>0</formula>
    </cfRule>
  </conditionalFormatting>
  <conditionalFormatting sqref="N124 F124 H124 J124 L124">
    <cfRule type="expression" dxfId="5279" priority="869" stopIfTrue="1">
      <formula>E124&gt;0</formula>
    </cfRule>
  </conditionalFormatting>
  <conditionalFormatting sqref="O124">
    <cfRule type="expression" dxfId="5278" priority="868" stopIfTrue="1">
      <formula>O118&gt;0</formula>
    </cfRule>
  </conditionalFormatting>
  <conditionalFormatting sqref="P124">
    <cfRule type="expression" dxfId="5277" priority="867">
      <formula>O118&gt;0</formula>
    </cfRule>
  </conditionalFormatting>
  <conditionalFormatting sqref="M124 I124 K124 C124 E124 G124">
    <cfRule type="cellIs" dxfId="5276" priority="866" stopIfTrue="1" operator="greaterThan">
      <formula>0</formula>
    </cfRule>
  </conditionalFormatting>
  <conditionalFormatting sqref="N124 D124 F124 H124 J124 L124">
    <cfRule type="expression" dxfId="5275" priority="865" stopIfTrue="1">
      <formula>C124&gt;0</formula>
    </cfRule>
  </conditionalFormatting>
  <conditionalFormatting sqref="O124">
    <cfRule type="expression" dxfId="5274" priority="864" stopIfTrue="1">
      <formula>O118&gt;0</formula>
    </cfRule>
  </conditionalFormatting>
  <conditionalFormatting sqref="P124">
    <cfRule type="expression" dxfId="5273" priority="863">
      <formula>O118&gt;0</formula>
    </cfRule>
  </conditionalFormatting>
  <conditionalFormatting sqref="I121 C121 E121 K121 M121 O121 G121">
    <cfRule type="cellIs" dxfId="5272" priority="862" stopIfTrue="1" operator="greaterThan">
      <formula>0</formula>
    </cfRule>
  </conditionalFormatting>
  <conditionalFormatting sqref="H121 D121 J121 L121 N121 P121 F121">
    <cfRule type="expression" dxfId="5271" priority="861" stopIfTrue="1">
      <formula>C121&gt;0</formula>
    </cfRule>
  </conditionalFormatting>
  <conditionalFormatting sqref="D123 F123 H123 J123 L123 N123 P123">
    <cfRule type="expression" dxfId="5270" priority="860" stopIfTrue="1">
      <formula>C121&gt;0</formula>
    </cfRule>
  </conditionalFormatting>
  <conditionalFormatting sqref="C122">
    <cfRule type="expression" dxfId="5269" priority="859">
      <formula>C121&gt;0</formula>
    </cfRule>
  </conditionalFormatting>
  <conditionalFormatting sqref="D122">
    <cfRule type="expression" dxfId="5268" priority="858">
      <formula>C121&gt;0</formula>
    </cfRule>
  </conditionalFormatting>
  <conditionalFormatting sqref="I123">
    <cfRule type="expression" dxfId="5267" priority="857">
      <formula>"i11&gt;0"</formula>
    </cfRule>
  </conditionalFormatting>
  <conditionalFormatting sqref="O123">
    <cfRule type="expression" dxfId="5266" priority="856">
      <formula>"o11&gt;0"</formula>
    </cfRule>
  </conditionalFormatting>
  <conditionalFormatting sqref="E122">
    <cfRule type="expression" dxfId="5265" priority="855">
      <formula>E121&gt;0</formula>
    </cfRule>
  </conditionalFormatting>
  <conditionalFormatting sqref="F122">
    <cfRule type="expression" dxfId="5264" priority="854">
      <formula>E121&gt;0</formula>
    </cfRule>
  </conditionalFormatting>
  <conditionalFormatting sqref="E123">
    <cfRule type="expression" dxfId="5263" priority="853">
      <formula>E121&gt;0</formula>
    </cfRule>
  </conditionalFormatting>
  <conditionalFormatting sqref="G122 I122 K122 M122 O122">
    <cfRule type="expression" dxfId="5262" priority="852">
      <formula>G121&gt;0</formula>
    </cfRule>
  </conditionalFormatting>
  <conditionalFormatting sqref="H122 J122 L122 N122 P122">
    <cfRule type="expression" dxfId="5261" priority="851">
      <formula>G121&gt;0</formula>
    </cfRule>
  </conditionalFormatting>
  <conditionalFormatting sqref="C123 G123 I123 K123 M123 O123">
    <cfRule type="expression" dxfId="5260" priority="850">
      <formula>C121&gt;0</formula>
    </cfRule>
  </conditionalFormatting>
  <conditionalFormatting sqref="O124">
    <cfRule type="expression" dxfId="5259" priority="849" stopIfTrue="1">
      <formula>O118&gt;0</formula>
    </cfRule>
  </conditionalFormatting>
  <conditionalFormatting sqref="P124">
    <cfRule type="expression" dxfId="5258" priority="848">
      <formula>O118&gt;0</formula>
    </cfRule>
  </conditionalFormatting>
  <conditionalFormatting sqref="M114 I114 K114 G114">
    <cfRule type="cellIs" dxfId="5257" priority="847" stopIfTrue="1" operator="greaterThan">
      <formula>0</formula>
    </cfRule>
  </conditionalFormatting>
  <conditionalFormatting sqref="N114 F114 H114 J114 L114">
    <cfRule type="expression" dxfId="5256" priority="846" stopIfTrue="1">
      <formula>E114&gt;0</formula>
    </cfRule>
  </conditionalFormatting>
  <conditionalFormatting sqref="O114">
    <cfRule type="expression" dxfId="5255" priority="845" stopIfTrue="1">
      <formula>O108&gt;0</formula>
    </cfRule>
  </conditionalFormatting>
  <conditionalFormatting sqref="P114">
    <cfRule type="expression" dxfId="5254" priority="844">
      <formula>O108&gt;0</formula>
    </cfRule>
  </conditionalFormatting>
  <conditionalFormatting sqref="M114 I114 K114 C114 E114 G114">
    <cfRule type="cellIs" dxfId="5253" priority="843" stopIfTrue="1" operator="greaterThan">
      <formula>0</formula>
    </cfRule>
  </conditionalFormatting>
  <conditionalFormatting sqref="N114 D114 F114 H114 J114 L114">
    <cfRule type="expression" dxfId="5252" priority="842" stopIfTrue="1">
      <formula>C114&gt;0</formula>
    </cfRule>
  </conditionalFormatting>
  <conditionalFormatting sqref="O114">
    <cfRule type="expression" dxfId="5251" priority="841" stopIfTrue="1">
      <formula>O108&gt;0</formula>
    </cfRule>
  </conditionalFormatting>
  <conditionalFormatting sqref="P114">
    <cfRule type="expression" dxfId="5250" priority="840">
      <formula>O108&gt;0</formula>
    </cfRule>
  </conditionalFormatting>
  <conditionalFormatting sqref="I111 C111 E111 K111 M111 O111 G111">
    <cfRule type="cellIs" dxfId="5249" priority="839" stopIfTrue="1" operator="greaterThan">
      <formula>0</formula>
    </cfRule>
  </conditionalFormatting>
  <conditionalFormatting sqref="H111 D111 J111 L111 N111 P111 F111">
    <cfRule type="expression" dxfId="5248" priority="838" stopIfTrue="1">
      <formula>C111&gt;0</formula>
    </cfRule>
  </conditionalFormatting>
  <conditionalFormatting sqref="D113 F113 H113 J113 L113 N113 P113">
    <cfRule type="expression" dxfId="5247" priority="837" stopIfTrue="1">
      <formula>C111&gt;0</formula>
    </cfRule>
  </conditionalFormatting>
  <conditionalFormatting sqref="C112">
    <cfRule type="expression" dxfId="5246" priority="836">
      <formula>C111&gt;0</formula>
    </cfRule>
  </conditionalFormatting>
  <conditionalFormatting sqref="D112">
    <cfRule type="expression" dxfId="5245" priority="835">
      <formula>C111&gt;0</formula>
    </cfRule>
  </conditionalFormatting>
  <conditionalFormatting sqref="I113">
    <cfRule type="expression" dxfId="5244" priority="834">
      <formula>"i11&gt;0"</formula>
    </cfRule>
  </conditionalFormatting>
  <conditionalFormatting sqref="O113">
    <cfRule type="expression" dxfId="5243" priority="833">
      <formula>"o11&gt;0"</formula>
    </cfRule>
  </conditionalFormatting>
  <conditionalFormatting sqref="E112">
    <cfRule type="expression" dxfId="5242" priority="832">
      <formula>E111&gt;0</formula>
    </cfRule>
  </conditionalFormatting>
  <conditionalFormatting sqref="F112">
    <cfRule type="expression" dxfId="5241" priority="831">
      <formula>E111&gt;0</formula>
    </cfRule>
  </conditionalFormatting>
  <conditionalFormatting sqref="E113">
    <cfRule type="expression" dxfId="5240" priority="830">
      <formula>E111&gt;0</formula>
    </cfRule>
  </conditionalFormatting>
  <conditionalFormatting sqref="G112 I112 K112 M112 O112">
    <cfRule type="expression" dxfId="5239" priority="829">
      <formula>G111&gt;0</formula>
    </cfRule>
  </conditionalFormatting>
  <conditionalFormatting sqref="H112 J112 L112 N112 P112">
    <cfRule type="expression" dxfId="5238" priority="828">
      <formula>G111&gt;0</formula>
    </cfRule>
  </conditionalFormatting>
  <conditionalFormatting sqref="C113 G113 I113 K113 M113 O113">
    <cfRule type="expression" dxfId="5237" priority="827">
      <formula>C111&gt;0</formula>
    </cfRule>
  </conditionalFormatting>
  <conditionalFormatting sqref="O114">
    <cfRule type="expression" dxfId="5236" priority="826" stopIfTrue="1">
      <formula>O108&gt;0</formula>
    </cfRule>
  </conditionalFormatting>
  <conditionalFormatting sqref="P114">
    <cfRule type="expression" dxfId="5235" priority="825">
      <formula>O108&gt;0</formula>
    </cfRule>
  </conditionalFormatting>
  <conditionalFormatting sqref="M104 I104 K104 G104">
    <cfRule type="cellIs" dxfId="5234" priority="824" stopIfTrue="1" operator="greaterThan">
      <formula>0</formula>
    </cfRule>
  </conditionalFormatting>
  <conditionalFormatting sqref="N104 F104 H104 J104 L104">
    <cfRule type="expression" dxfId="5233" priority="823" stopIfTrue="1">
      <formula>E104&gt;0</formula>
    </cfRule>
  </conditionalFormatting>
  <conditionalFormatting sqref="O104">
    <cfRule type="expression" dxfId="5232" priority="822" stopIfTrue="1">
      <formula>O98&gt;0</formula>
    </cfRule>
  </conditionalFormatting>
  <conditionalFormatting sqref="P104">
    <cfRule type="expression" dxfId="5231" priority="821">
      <formula>O98&gt;0</formula>
    </cfRule>
  </conditionalFormatting>
  <conditionalFormatting sqref="M104 I104 K104 C104 E104 G104">
    <cfRule type="cellIs" dxfId="5230" priority="820" stopIfTrue="1" operator="greaterThan">
      <formula>0</formula>
    </cfRule>
  </conditionalFormatting>
  <conditionalFormatting sqref="N104 D104 F104 H104 J104 L104">
    <cfRule type="expression" dxfId="5229" priority="819" stopIfTrue="1">
      <formula>C104&gt;0</formula>
    </cfRule>
  </conditionalFormatting>
  <conditionalFormatting sqref="O104">
    <cfRule type="expression" dxfId="5228" priority="818" stopIfTrue="1">
      <formula>O98&gt;0</formula>
    </cfRule>
  </conditionalFormatting>
  <conditionalFormatting sqref="P104">
    <cfRule type="expression" dxfId="5227" priority="817">
      <formula>O98&gt;0</formula>
    </cfRule>
  </conditionalFormatting>
  <conditionalFormatting sqref="I101 C101 E101 K101 M101 O101 G101">
    <cfRule type="cellIs" dxfId="5226" priority="816" stopIfTrue="1" operator="greaterThan">
      <formula>0</formula>
    </cfRule>
  </conditionalFormatting>
  <conditionalFormatting sqref="H101 D101 J101 L101 N101 P101 F101">
    <cfRule type="expression" dxfId="5225" priority="815" stopIfTrue="1">
      <formula>C101&gt;0</formula>
    </cfRule>
  </conditionalFormatting>
  <conditionalFormatting sqref="D103 F103 H103 J103 L103 N103 P103">
    <cfRule type="expression" dxfId="5224" priority="814" stopIfTrue="1">
      <formula>C101&gt;0</formula>
    </cfRule>
  </conditionalFormatting>
  <conditionalFormatting sqref="C102">
    <cfRule type="expression" dxfId="5223" priority="813">
      <formula>C101&gt;0</formula>
    </cfRule>
  </conditionalFormatting>
  <conditionalFormatting sqref="D102">
    <cfRule type="expression" dxfId="5222" priority="812">
      <formula>C101&gt;0</formula>
    </cfRule>
  </conditionalFormatting>
  <conditionalFormatting sqref="I103">
    <cfRule type="expression" dxfId="5221" priority="811">
      <formula>"i11&gt;0"</formula>
    </cfRule>
  </conditionalFormatting>
  <conditionalFormatting sqref="O103">
    <cfRule type="expression" dxfId="5220" priority="810">
      <formula>"o11&gt;0"</formula>
    </cfRule>
  </conditionalFormatting>
  <conditionalFormatting sqref="E102">
    <cfRule type="expression" dxfId="5219" priority="809">
      <formula>E101&gt;0</formula>
    </cfRule>
  </conditionalFormatting>
  <conditionalFormatting sqref="F102">
    <cfRule type="expression" dxfId="5218" priority="808">
      <formula>E101&gt;0</formula>
    </cfRule>
  </conditionalFormatting>
  <conditionalFormatting sqref="E103">
    <cfRule type="expression" dxfId="5217" priority="807">
      <formula>E101&gt;0</formula>
    </cfRule>
  </conditionalFormatting>
  <conditionalFormatting sqref="G102 I102 K102 M102 O102">
    <cfRule type="expression" dxfId="5216" priority="806">
      <formula>G101&gt;0</formula>
    </cfRule>
  </conditionalFormatting>
  <conditionalFormatting sqref="H102 J102 L102 N102 P102">
    <cfRule type="expression" dxfId="5215" priority="805">
      <formula>G101&gt;0</formula>
    </cfRule>
  </conditionalFormatting>
  <conditionalFormatting sqref="C103 G103 I103 K103 M103 O103">
    <cfRule type="expression" dxfId="5214" priority="804">
      <formula>C101&gt;0</formula>
    </cfRule>
  </conditionalFormatting>
  <conditionalFormatting sqref="O104">
    <cfRule type="expression" dxfId="5213" priority="803" stopIfTrue="1">
      <formula>O98&gt;0</formula>
    </cfRule>
  </conditionalFormatting>
  <conditionalFormatting sqref="P104">
    <cfRule type="expression" dxfId="5212" priority="802">
      <formula>O98&gt;0</formula>
    </cfRule>
  </conditionalFormatting>
  <conditionalFormatting sqref="M94 I94 K94 G94">
    <cfRule type="cellIs" dxfId="5211" priority="801" stopIfTrue="1" operator="greaterThan">
      <formula>0</formula>
    </cfRule>
  </conditionalFormatting>
  <conditionalFormatting sqref="N94 F94 H94 J94 L94">
    <cfRule type="expression" dxfId="5210" priority="800" stopIfTrue="1">
      <formula>E94&gt;0</formula>
    </cfRule>
  </conditionalFormatting>
  <conditionalFormatting sqref="O94">
    <cfRule type="expression" dxfId="5209" priority="799" stopIfTrue="1">
      <formula>O88&gt;0</formula>
    </cfRule>
  </conditionalFormatting>
  <conditionalFormatting sqref="P94">
    <cfRule type="expression" dxfId="5208" priority="798">
      <formula>O88&gt;0</formula>
    </cfRule>
  </conditionalFormatting>
  <conditionalFormatting sqref="M94 I94 K94 C94 E94 G94">
    <cfRule type="cellIs" dxfId="5207" priority="797" stopIfTrue="1" operator="greaterThan">
      <formula>0</formula>
    </cfRule>
  </conditionalFormatting>
  <conditionalFormatting sqref="N94 D94 F94 H94 J94 L94">
    <cfRule type="expression" dxfId="5206" priority="796" stopIfTrue="1">
      <formula>C94&gt;0</formula>
    </cfRule>
  </conditionalFormatting>
  <conditionalFormatting sqref="O94">
    <cfRule type="expression" dxfId="5205" priority="795" stopIfTrue="1">
      <formula>O88&gt;0</formula>
    </cfRule>
  </conditionalFormatting>
  <conditionalFormatting sqref="P94">
    <cfRule type="expression" dxfId="5204" priority="794">
      <formula>O88&gt;0</formula>
    </cfRule>
  </conditionalFormatting>
  <conditionalFormatting sqref="I91 C91 E91 K91 M91 O91 G91">
    <cfRule type="cellIs" dxfId="5203" priority="793" stopIfTrue="1" operator="greaterThan">
      <formula>0</formula>
    </cfRule>
  </conditionalFormatting>
  <conditionalFormatting sqref="H91 D91 J91 L91 N91 P91 F91">
    <cfRule type="expression" dxfId="5202" priority="792" stopIfTrue="1">
      <formula>C91&gt;0</formula>
    </cfRule>
  </conditionalFormatting>
  <conditionalFormatting sqref="D93 F93 H93 J93 L93 N93 P93">
    <cfRule type="expression" dxfId="5201" priority="791" stopIfTrue="1">
      <formula>C91&gt;0</formula>
    </cfRule>
  </conditionalFormatting>
  <conditionalFormatting sqref="C92">
    <cfRule type="expression" dxfId="5200" priority="790">
      <formula>C91&gt;0</formula>
    </cfRule>
  </conditionalFormatting>
  <conditionalFormatting sqref="D92">
    <cfRule type="expression" dxfId="5199" priority="789">
      <formula>C91&gt;0</formula>
    </cfRule>
  </conditionalFormatting>
  <conditionalFormatting sqref="I93">
    <cfRule type="expression" dxfId="5198" priority="788">
      <formula>"i11&gt;0"</formula>
    </cfRule>
  </conditionalFormatting>
  <conditionalFormatting sqref="O93">
    <cfRule type="expression" dxfId="5197" priority="787">
      <formula>"o11&gt;0"</formula>
    </cfRule>
  </conditionalFormatting>
  <conditionalFormatting sqref="E92">
    <cfRule type="expression" dxfId="5196" priority="786">
      <formula>E91&gt;0</formula>
    </cfRule>
  </conditionalFormatting>
  <conditionalFormatting sqref="F92">
    <cfRule type="expression" dxfId="5195" priority="785">
      <formula>E91&gt;0</formula>
    </cfRule>
  </conditionalFormatting>
  <conditionalFormatting sqref="E93">
    <cfRule type="expression" dxfId="5194" priority="784">
      <formula>E91&gt;0</formula>
    </cfRule>
  </conditionalFormatting>
  <conditionalFormatting sqref="G92 I92 K92 M92 O92">
    <cfRule type="expression" dxfId="5193" priority="783">
      <formula>G91&gt;0</formula>
    </cfRule>
  </conditionalFormatting>
  <conditionalFormatting sqref="H92 J92 L92 N92 P92">
    <cfRule type="expression" dxfId="5192" priority="782">
      <formula>G91&gt;0</formula>
    </cfRule>
  </conditionalFormatting>
  <conditionalFormatting sqref="C93 G93 I93 K93 M93 O93">
    <cfRule type="expression" dxfId="5191" priority="781">
      <formula>C91&gt;0</formula>
    </cfRule>
  </conditionalFormatting>
  <conditionalFormatting sqref="O94">
    <cfRule type="expression" dxfId="5190" priority="780" stopIfTrue="1">
      <formula>O88&gt;0</formula>
    </cfRule>
  </conditionalFormatting>
  <conditionalFormatting sqref="P94">
    <cfRule type="expression" dxfId="5189" priority="779">
      <formula>O88&gt;0</formula>
    </cfRule>
  </conditionalFormatting>
  <conditionalFormatting sqref="M84 I84 K84 G84">
    <cfRule type="cellIs" dxfId="5188" priority="778" stopIfTrue="1" operator="greaterThan">
      <formula>0</formula>
    </cfRule>
  </conditionalFormatting>
  <conditionalFormatting sqref="N84 F84 H84 J84 L84">
    <cfRule type="expression" dxfId="5187" priority="777" stopIfTrue="1">
      <formula>E84&gt;0</formula>
    </cfRule>
  </conditionalFormatting>
  <conditionalFormatting sqref="O84">
    <cfRule type="expression" dxfId="5186" priority="776" stopIfTrue="1">
      <formula>O78&gt;0</formula>
    </cfRule>
  </conditionalFormatting>
  <conditionalFormatting sqref="P84">
    <cfRule type="expression" dxfId="5185" priority="775">
      <formula>O78&gt;0</formula>
    </cfRule>
  </conditionalFormatting>
  <conditionalFormatting sqref="M84 I84 K84 C84 E84 G84">
    <cfRule type="cellIs" dxfId="5184" priority="774" stopIfTrue="1" operator="greaterThan">
      <formula>0</formula>
    </cfRule>
  </conditionalFormatting>
  <conditionalFormatting sqref="N84 D84 F84 H84 J84 L84">
    <cfRule type="expression" dxfId="5183" priority="773" stopIfTrue="1">
      <formula>C84&gt;0</formula>
    </cfRule>
  </conditionalFormatting>
  <conditionalFormatting sqref="O84">
    <cfRule type="expression" dxfId="5182" priority="772" stopIfTrue="1">
      <formula>O78&gt;0</formula>
    </cfRule>
  </conditionalFormatting>
  <conditionalFormatting sqref="P84">
    <cfRule type="expression" dxfId="5181" priority="771">
      <formula>O78&gt;0</formula>
    </cfRule>
  </conditionalFormatting>
  <conditionalFormatting sqref="I81 C81 E81 K81 M81 O81 G81">
    <cfRule type="cellIs" dxfId="5180" priority="770" stopIfTrue="1" operator="greaterThan">
      <formula>0</formula>
    </cfRule>
  </conditionalFormatting>
  <conditionalFormatting sqref="H81 D81 J81 L81 N81 P81 F81">
    <cfRule type="expression" dxfId="5179" priority="769" stopIfTrue="1">
      <formula>C81&gt;0</formula>
    </cfRule>
  </conditionalFormatting>
  <conditionalFormatting sqref="D83 F83 H83 J83 L83 N83 P83">
    <cfRule type="expression" dxfId="5178" priority="768" stopIfTrue="1">
      <formula>C81&gt;0</formula>
    </cfRule>
  </conditionalFormatting>
  <conditionalFormatting sqref="C82">
    <cfRule type="expression" dxfId="5177" priority="767">
      <formula>C81&gt;0</formula>
    </cfRule>
  </conditionalFormatting>
  <conditionalFormatting sqref="D82">
    <cfRule type="expression" dxfId="5176" priority="766">
      <formula>C81&gt;0</formula>
    </cfRule>
  </conditionalFormatting>
  <conditionalFormatting sqref="I83">
    <cfRule type="expression" dxfId="5175" priority="765">
      <formula>"i11&gt;0"</formula>
    </cfRule>
  </conditionalFormatting>
  <conditionalFormatting sqref="O83">
    <cfRule type="expression" dxfId="5174" priority="764">
      <formula>"o11&gt;0"</formula>
    </cfRule>
  </conditionalFormatting>
  <conditionalFormatting sqref="E82">
    <cfRule type="expression" dxfId="5173" priority="763">
      <formula>E81&gt;0</formula>
    </cfRule>
  </conditionalFormatting>
  <conditionalFormatting sqref="F82">
    <cfRule type="expression" dxfId="5172" priority="762">
      <formula>E81&gt;0</formula>
    </cfRule>
  </conditionalFormatting>
  <conditionalFormatting sqref="E83">
    <cfRule type="expression" dxfId="5171" priority="761">
      <formula>E81&gt;0</formula>
    </cfRule>
  </conditionalFormatting>
  <conditionalFormatting sqref="G82 I82 K82 M82 O82">
    <cfRule type="expression" dxfId="5170" priority="760">
      <formula>G81&gt;0</formula>
    </cfRule>
  </conditionalFormatting>
  <conditionalFormatting sqref="H82 J82 L82 N82 P82">
    <cfRule type="expression" dxfId="5169" priority="759">
      <formula>G81&gt;0</formula>
    </cfRule>
  </conditionalFormatting>
  <conditionalFormatting sqref="C83 G83 I83 K83 M83 O83">
    <cfRule type="expression" dxfId="5168" priority="758">
      <formula>C81&gt;0</formula>
    </cfRule>
  </conditionalFormatting>
  <conditionalFormatting sqref="O84">
    <cfRule type="expression" dxfId="5167" priority="757" stopIfTrue="1">
      <formula>O78&gt;0</formula>
    </cfRule>
  </conditionalFormatting>
  <conditionalFormatting sqref="P84">
    <cfRule type="expression" dxfId="5166" priority="756">
      <formula>O78&gt;0</formula>
    </cfRule>
  </conditionalFormatting>
  <conditionalFormatting sqref="M74 I74 K74 G74">
    <cfRule type="cellIs" dxfId="5165" priority="755" stopIfTrue="1" operator="greaterThan">
      <formula>0</formula>
    </cfRule>
  </conditionalFormatting>
  <conditionalFormatting sqref="N74 F74 H74 J74 L74">
    <cfRule type="expression" dxfId="5164" priority="754" stopIfTrue="1">
      <formula>E74&gt;0</formula>
    </cfRule>
  </conditionalFormatting>
  <conditionalFormatting sqref="O74">
    <cfRule type="expression" dxfId="5163" priority="753" stopIfTrue="1">
      <formula>O68&gt;0</formula>
    </cfRule>
  </conditionalFormatting>
  <conditionalFormatting sqref="P74">
    <cfRule type="expression" dxfId="5162" priority="752">
      <formula>O68&gt;0</formula>
    </cfRule>
  </conditionalFormatting>
  <conditionalFormatting sqref="M74 I74 K74 C74 E74 G74">
    <cfRule type="cellIs" dxfId="5161" priority="751" stopIfTrue="1" operator="greaterThan">
      <formula>0</formula>
    </cfRule>
  </conditionalFormatting>
  <conditionalFormatting sqref="N74 D74 F74 H74 J74 L74">
    <cfRule type="expression" dxfId="5160" priority="750" stopIfTrue="1">
      <formula>C74&gt;0</formula>
    </cfRule>
  </conditionalFormatting>
  <conditionalFormatting sqref="O74">
    <cfRule type="expression" dxfId="5159" priority="749" stopIfTrue="1">
      <formula>O68&gt;0</formula>
    </cfRule>
  </conditionalFormatting>
  <conditionalFormatting sqref="P74">
    <cfRule type="expression" dxfId="5158" priority="748">
      <formula>O68&gt;0</formula>
    </cfRule>
  </conditionalFormatting>
  <conditionalFormatting sqref="I71 C71 E71 K71 M71 O71 G71">
    <cfRule type="cellIs" dxfId="5157" priority="747" stopIfTrue="1" operator="greaterThan">
      <formula>0</formula>
    </cfRule>
  </conditionalFormatting>
  <conditionalFormatting sqref="H71 D71 J71 L71 N71 P71 F71">
    <cfRule type="expression" dxfId="5156" priority="746" stopIfTrue="1">
      <formula>C71&gt;0</formula>
    </cfRule>
  </conditionalFormatting>
  <conditionalFormatting sqref="D73 F73 H73 J73 L73 N73 P73">
    <cfRule type="expression" dxfId="5155" priority="745" stopIfTrue="1">
      <formula>C71&gt;0</formula>
    </cfRule>
  </conditionalFormatting>
  <conditionalFormatting sqref="C72">
    <cfRule type="expression" dxfId="5154" priority="744">
      <formula>C71&gt;0</formula>
    </cfRule>
  </conditionalFormatting>
  <conditionalFormatting sqref="D72">
    <cfRule type="expression" dxfId="5153" priority="743">
      <formula>C71&gt;0</formula>
    </cfRule>
  </conditionalFormatting>
  <conditionalFormatting sqref="I73">
    <cfRule type="expression" dxfId="5152" priority="742">
      <formula>"i11&gt;0"</formula>
    </cfRule>
  </conditionalFormatting>
  <conditionalFormatting sqref="O73">
    <cfRule type="expression" dxfId="5151" priority="741">
      <formula>"o11&gt;0"</formula>
    </cfRule>
  </conditionalFormatting>
  <conditionalFormatting sqref="E72">
    <cfRule type="expression" dxfId="5150" priority="740">
      <formula>E71&gt;0</formula>
    </cfRule>
  </conditionalFormatting>
  <conditionalFormatting sqref="F72">
    <cfRule type="expression" dxfId="5149" priority="739">
      <formula>E71&gt;0</formula>
    </cfRule>
  </conditionalFormatting>
  <conditionalFormatting sqref="E73">
    <cfRule type="expression" dxfId="5148" priority="738">
      <formula>E71&gt;0</formula>
    </cfRule>
  </conditionalFormatting>
  <conditionalFormatting sqref="G72 I72 K72 M72 O72">
    <cfRule type="expression" dxfId="5147" priority="737">
      <formula>G71&gt;0</formula>
    </cfRule>
  </conditionalFormatting>
  <conditionalFormatting sqref="H72 J72 L72 N72 P72">
    <cfRule type="expression" dxfId="5146" priority="736">
      <formula>G71&gt;0</formula>
    </cfRule>
  </conditionalFormatting>
  <conditionalFormatting sqref="C73 G73 I73 K73 M73 O73">
    <cfRule type="expression" dxfId="5145" priority="735">
      <formula>C71&gt;0</formula>
    </cfRule>
  </conditionalFormatting>
  <conditionalFormatting sqref="O74">
    <cfRule type="expression" dxfId="5144" priority="734" stopIfTrue="1">
      <formula>O68&gt;0</formula>
    </cfRule>
  </conditionalFormatting>
  <conditionalFormatting sqref="P74">
    <cfRule type="expression" dxfId="5143" priority="733">
      <formula>O68&gt;0</formula>
    </cfRule>
  </conditionalFormatting>
  <conditionalFormatting sqref="M64 I64 K64 G64">
    <cfRule type="cellIs" dxfId="5142" priority="732" stopIfTrue="1" operator="greaterThan">
      <formula>0</formula>
    </cfRule>
  </conditionalFormatting>
  <conditionalFormatting sqref="N64 F64 H64 J64 L64">
    <cfRule type="expression" dxfId="5141" priority="731" stopIfTrue="1">
      <formula>E64&gt;0</formula>
    </cfRule>
  </conditionalFormatting>
  <conditionalFormatting sqref="O64">
    <cfRule type="expression" dxfId="5140" priority="730" stopIfTrue="1">
      <formula>O58&gt;0</formula>
    </cfRule>
  </conditionalFormatting>
  <conditionalFormatting sqref="P64">
    <cfRule type="expression" dxfId="5139" priority="729">
      <formula>O58&gt;0</formula>
    </cfRule>
  </conditionalFormatting>
  <conditionalFormatting sqref="M64 I64 K64 C64 E64 G64">
    <cfRule type="cellIs" dxfId="5138" priority="728" stopIfTrue="1" operator="greaterThan">
      <formula>0</formula>
    </cfRule>
  </conditionalFormatting>
  <conditionalFormatting sqref="N64 D64 F64 H64 J64 L64">
    <cfRule type="expression" dxfId="5137" priority="727" stopIfTrue="1">
      <formula>C64&gt;0</formula>
    </cfRule>
  </conditionalFormatting>
  <conditionalFormatting sqref="O64">
    <cfRule type="expression" dxfId="5136" priority="726" stopIfTrue="1">
      <formula>O58&gt;0</formula>
    </cfRule>
  </conditionalFormatting>
  <conditionalFormatting sqref="P64">
    <cfRule type="expression" dxfId="5135" priority="725">
      <formula>O58&gt;0</formula>
    </cfRule>
  </conditionalFormatting>
  <conditionalFormatting sqref="I61 C61 E61 K61 M61 O61 G61">
    <cfRule type="cellIs" dxfId="5134" priority="724" stopIfTrue="1" operator="greaterThan">
      <formula>0</formula>
    </cfRule>
  </conditionalFormatting>
  <conditionalFormatting sqref="H61 D61 J61 L61 N61 P61 F61">
    <cfRule type="expression" dxfId="5133" priority="723" stopIfTrue="1">
      <formula>C61&gt;0</formula>
    </cfRule>
  </conditionalFormatting>
  <conditionalFormatting sqref="D63 F63 H63 J63 L63 N63 P63">
    <cfRule type="expression" dxfId="5132" priority="722" stopIfTrue="1">
      <formula>C61&gt;0</formula>
    </cfRule>
  </conditionalFormatting>
  <conditionalFormatting sqref="C62">
    <cfRule type="expression" dxfId="5131" priority="721">
      <formula>C61&gt;0</formula>
    </cfRule>
  </conditionalFormatting>
  <conditionalFormatting sqref="D62">
    <cfRule type="expression" dxfId="5130" priority="720">
      <formula>C61&gt;0</formula>
    </cfRule>
  </conditionalFormatting>
  <conditionalFormatting sqref="I63">
    <cfRule type="expression" dxfId="5129" priority="719">
      <formula>"i11&gt;0"</formula>
    </cfRule>
  </conditionalFormatting>
  <conditionalFormatting sqref="O63">
    <cfRule type="expression" dxfId="5128" priority="718">
      <formula>"o11&gt;0"</formula>
    </cfRule>
  </conditionalFormatting>
  <conditionalFormatting sqref="E62">
    <cfRule type="expression" dxfId="5127" priority="717">
      <formula>E61&gt;0</formula>
    </cfRule>
  </conditionalFormatting>
  <conditionalFormatting sqref="F62">
    <cfRule type="expression" dxfId="5126" priority="716">
      <formula>E61&gt;0</formula>
    </cfRule>
  </conditionalFormatting>
  <conditionalFormatting sqref="E63">
    <cfRule type="expression" dxfId="5125" priority="715">
      <formula>E61&gt;0</formula>
    </cfRule>
  </conditionalFormatting>
  <conditionalFormatting sqref="G62 I62 K62 M62 O62">
    <cfRule type="expression" dxfId="5124" priority="714">
      <formula>G61&gt;0</formula>
    </cfRule>
  </conditionalFormatting>
  <conditionalFormatting sqref="H62 J62 L62 N62 P62">
    <cfRule type="expression" dxfId="5123" priority="713">
      <formula>G61&gt;0</formula>
    </cfRule>
  </conditionalFormatting>
  <conditionalFormatting sqref="C63 G63 I63 K63 M63 O63">
    <cfRule type="expression" dxfId="5122" priority="712">
      <formula>C61&gt;0</formula>
    </cfRule>
  </conditionalFormatting>
  <conditionalFormatting sqref="O64">
    <cfRule type="expression" dxfId="5121" priority="711" stopIfTrue="1">
      <formula>O58&gt;0</formula>
    </cfRule>
  </conditionalFormatting>
  <conditionalFormatting sqref="P64">
    <cfRule type="expression" dxfId="5120" priority="710">
      <formula>O58&gt;0</formula>
    </cfRule>
  </conditionalFormatting>
  <conditionalFormatting sqref="M54 I54 K54 G54">
    <cfRule type="cellIs" dxfId="5119" priority="709" stopIfTrue="1" operator="greaterThan">
      <formula>0</formula>
    </cfRule>
  </conditionalFormatting>
  <conditionalFormatting sqref="N54 F54 H54 J54 L54">
    <cfRule type="expression" dxfId="5118" priority="708" stopIfTrue="1">
      <formula>E54&gt;0</formula>
    </cfRule>
  </conditionalFormatting>
  <conditionalFormatting sqref="O54">
    <cfRule type="expression" dxfId="5117" priority="707" stopIfTrue="1">
      <formula>O48&gt;0</formula>
    </cfRule>
  </conditionalFormatting>
  <conditionalFormatting sqref="P54">
    <cfRule type="expression" dxfId="5116" priority="706">
      <formula>O48&gt;0</formula>
    </cfRule>
  </conditionalFormatting>
  <conditionalFormatting sqref="M54 I54 K54 C54 E54 G54">
    <cfRule type="cellIs" dxfId="5115" priority="705" stopIfTrue="1" operator="greaterThan">
      <formula>0</formula>
    </cfRule>
  </conditionalFormatting>
  <conditionalFormatting sqref="N54 D54 F54 H54 J54 L54">
    <cfRule type="expression" dxfId="5114" priority="704" stopIfTrue="1">
      <formula>C54&gt;0</formula>
    </cfRule>
  </conditionalFormatting>
  <conditionalFormatting sqref="O54">
    <cfRule type="expression" dxfId="5113" priority="703" stopIfTrue="1">
      <formula>O48&gt;0</formula>
    </cfRule>
  </conditionalFormatting>
  <conditionalFormatting sqref="P54">
    <cfRule type="expression" dxfId="5112" priority="702">
      <formula>O48&gt;0</formula>
    </cfRule>
  </conditionalFormatting>
  <conditionalFormatting sqref="I51 C51 E51 K51 M51 O51 G51">
    <cfRule type="cellIs" dxfId="5111" priority="701" stopIfTrue="1" operator="greaterThan">
      <formula>0</formula>
    </cfRule>
  </conditionalFormatting>
  <conditionalFormatting sqref="H51 D51 J51 L51 N51 P51 F51">
    <cfRule type="expression" dxfId="5110" priority="700" stopIfTrue="1">
      <formula>C51&gt;0</formula>
    </cfRule>
  </conditionalFormatting>
  <conditionalFormatting sqref="D53 F53 H53 J53 L53 N53 P53">
    <cfRule type="expression" dxfId="5109" priority="699" stopIfTrue="1">
      <formula>C51&gt;0</formula>
    </cfRule>
  </conditionalFormatting>
  <conditionalFormatting sqref="C52">
    <cfRule type="expression" dxfId="5108" priority="698">
      <formula>C51&gt;0</formula>
    </cfRule>
  </conditionalFormatting>
  <conditionalFormatting sqref="D52">
    <cfRule type="expression" dxfId="5107" priority="697">
      <formula>C51&gt;0</formula>
    </cfRule>
  </conditionalFormatting>
  <conditionalFormatting sqref="I53">
    <cfRule type="expression" dxfId="5106" priority="696">
      <formula>"i11&gt;0"</formula>
    </cfRule>
  </conditionalFormatting>
  <conditionalFormatting sqref="O53">
    <cfRule type="expression" dxfId="5105" priority="695">
      <formula>"o11&gt;0"</formula>
    </cfRule>
  </conditionalFormatting>
  <conditionalFormatting sqref="E52">
    <cfRule type="expression" dxfId="5104" priority="694">
      <formula>E51&gt;0</formula>
    </cfRule>
  </conditionalFormatting>
  <conditionalFormatting sqref="F52">
    <cfRule type="expression" dxfId="5103" priority="693">
      <formula>E51&gt;0</formula>
    </cfRule>
  </conditionalFormatting>
  <conditionalFormatting sqref="E53">
    <cfRule type="expression" dxfId="5102" priority="692">
      <formula>E51&gt;0</formula>
    </cfRule>
  </conditionalFormatting>
  <conditionalFormatting sqref="G52 I52 K52 M52 O52">
    <cfRule type="expression" dxfId="5101" priority="691">
      <formula>G51&gt;0</formula>
    </cfRule>
  </conditionalFormatting>
  <conditionalFormatting sqref="H52 J52 L52 N52 P52">
    <cfRule type="expression" dxfId="5100" priority="690">
      <formula>G51&gt;0</formula>
    </cfRule>
  </conditionalFormatting>
  <conditionalFormatting sqref="C53 G53 I53 K53 M53 O53">
    <cfRule type="expression" dxfId="5099" priority="689">
      <formula>C51&gt;0</formula>
    </cfRule>
  </conditionalFormatting>
  <conditionalFormatting sqref="O54">
    <cfRule type="expression" dxfId="5098" priority="688" stopIfTrue="1">
      <formula>O48&gt;0</formula>
    </cfRule>
  </conditionalFormatting>
  <conditionalFormatting sqref="P54">
    <cfRule type="expression" dxfId="5097" priority="687">
      <formula>O48&gt;0</formula>
    </cfRule>
  </conditionalFormatting>
  <conditionalFormatting sqref="M44 I44 K44 G44">
    <cfRule type="cellIs" dxfId="5096" priority="686" stopIfTrue="1" operator="greaterThan">
      <formula>0</formula>
    </cfRule>
  </conditionalFormatting>
  <conditionalFormatting sqref="N44 F44 H44 J44 L44">
    <cfRule type="expression" dxfId="5095" priority="685" stopIfTrue="1">
      <formula>E44&gt;0</formula>
    </cfRule>
  </conditionalFormatting>
  <conditionalFormatting sqref="O44">
    <cfRule type="expression" dxfId="5094" priority="684" stopIfTrue="1">
      <formula>O38&gt;0</formula>
    </cfRule>
  </conditionalFormatting>
  <conditionalFormatting sqref="P44">
    <cfRule type="expression" dxfId="5093" priority="683">
      <formula>O38&gt;0</formula>
    </cfRule>
  </conditionalFormatting>
  <conditionalFormatting sqref="M44 I44 K44 C44 E44 G44">
    <cfRule type="cellIs" dxfId="5092" priority="682" stopIfTrue="1" operator="greaterThan">
      <formula>0</formula>
    </cfRule>
  </conditionalFormatting>
  <conditionalFormatting sqref="N44 D44 F44 H44 J44 L44">
    <cfRule type="expression" dxfId="5091" priority="681" stopIfTrue="1">
      <formula>C44&gt;0</formula>
    </cfRule>
  </conditionalFormatting>
  <conditionalFormatting sqref="O44">
    <cfRule type="expression" dxfId="5090" priority="680" stopIfTrue="1">
      <formula>O38&gt;0</formula>
    </cfRule>
  </conditionalFormatting>
  <conditionalFormatting sqref="P44">
    <cfRule type="expression" dxfId="5089" priority="679">
      <formula>O38&gt;0</formula>
    </cfRule>
  </conditionalFormatting>
  <conditionalFormatting sqref="I41 C41 E41 K41 M41 O41 G41">
    <cfRule type="cellIs" dxfId="5088" priority="678" stopIfTrue="1" operator="greaterThan">
      <formula>0</formula>
    </cfRule>
  </conditionalFormatting>
  <conditionalFormatting sqref="H41 D41 J41 L41 N41 P41 F41">
    <cfRule type="expression" dxfId="5087" priority="677" stopIfTrue="1">
      <formula>C41&gt;0</formula>
    </cfRule>
  </conditionalFormatting>
  <conditionalFormatting sqref="D43 F43 H43 J43 L43 N43 P43">
    <cfRule type="expression" dxfId="5086" priority="676" stopIfTrue="1">
      <formula>C41&gt;0</formula>
    </cfRule>
  </conditionalFormatting>
  <conditionalFormatting sqref="C42">
    <cfRule type="expression" dxfId="5085" priority="675">
      <formula>C41&gt;0</formula>
    </cfRule>
  </conditionalFormatting>
  <conditionalFormatting sqref="D42">
    <cfRule type="expression" dxfId="5084" priority="674">
      <formula>C41&gt;0</formula>
    </cfRule>
  </conditionalFormatting>
  <conditionalFormatting sqref="I43">
    <cfRule type="expression" dxfId="5083" priority="673">
      <formula>"i11&gt;0"</formula>
    </cfRule>
  </conditionalFormatting>
  <conditionalFormatting sqref="O43">
    <cfRule type="expression" dxfId="5082" priority="672">
      <formula>"o11&gt;0"</formula>
    </cfRule>
  </conditionalFormatting>
  <conditionalFormatting sqref="E42">
    <cfRule type="expression" dxfId="5081" priority="671">
      <formula>E41&gt;0</formula>
    </cfRule>
  </conditionalFormatting>
  <conditionalFormatting sqref="F42">
    <cfRule type="expression" dxfId="5080" priority="670">
      <formula>E41&gt;0</formula>
    </cfRule>
  </conditionalFormatting>
  <conditionalFormatting sqref="E43">
    <cfRule type="expression" dxfId="5079" priority="669">
      <formula>E41&gt;0</formula>
    </cfRule>
  </conditionalFormatting>
  <conditionalFormatting sqref="G42 I42 K42 M42 O42">
    <cfRule type="expression" dxfId="5078" priority="668">
      <formula>G41&gt;0</formula>
    </cfRule>
  </conditionalFormatting>
  <conditionalFormatting sqref="H42 J42 L42 N42 P42">
    <cfRule type="expression" dxfId="5077" priority="667">
      <formula>G41&gt;0</formula>
    </cfRule>
  </conditionalFormatting>
  <conditionalFormatting sqref="C43 G43 I43 K43 M43 O43">
    <cfRule type="expression" dxfId="5076" priority="666">
      <formula>C41&gt;0</formula>
    </cfRule>
  </conditionalFormatting>
  <conditionalFormatting sqref="O44">
    <cfRule type="expression" dxfId="5075" priority="665" stopIfTrue="1">
      <formula>O38&gt;0</formula>
    </cfRule>
  </conditionalFormatting>
  <conditionalFormatting sqref="P44">
    <cfRule type="expression" dxfId="5074" priority="664">
      <formula>O38&gt;0</formula>
    </cfRule>
  </conditionalFormatting>
  <conditionalFormatting sqref="M34 I34 K34 G34">
    <cfRule type="cellIs" dxfId="5073" priority="663" stopIfTrue="1" operator="greaterThan">
      <formula>0</formula>
    </cfRule>
  </conditionalFormatting>
  <conditionalFormatting sqref="N34 F34 H34 J34 L34">
    <cfRule type="expression" dxfId="5072" priority="662" stopIfTrue="1">
      <formula>E34&gt;0</formula>
    </cfRule>
  </conditionalFormatting>
  <conditionalFormatting sqref="O34">
    <cfRule type="expression" dxfId="5071" priority="661" stopIfTrue="1">
      <formula>O28&gt;0</formula>
    </cfRule>
  </conditionalFormatting>
  <conditionalFormatting sqref="P34">
    <cfRule type="expression" dxfId="5070" priority="660">
      <formula>O28&gt;0</formula>
    </cfRule>
  </conditionalFormatting>
  <conditionalFormatting sqref="M34 I34 K34 C34 E34 G34">
    <cfRule type="cellIs" dxfId="5069" priority="659" stopIfTrue="1" operator="greaterThan">
      <formula>0</formula>
    </cfRule>
  </conditionalFormatting>
  <conditionalFormatting sqref="N34 D34 F34 H34 J34 L34">
    <cfRule type="expression" dxfId="5068" priority="658" stopIfTrue="1">
      <formula>C34&gt;0</formula>
    </cfRule>
  </conditionalFormatting>
  <conditionalFormatting sqref="O34">
    <cfRule type="expression" dxfId="5067" priority="657" stopIfTrue="1">
      <formula>O28&gt;0</formula>
    </cfRule>
  </conditionalFormatting>
  <conditionalFormatting sqref="P34">
    <cfRule type="expression" dxfId="5066" priority="656">
      <formula>O28&gt;0</formula>
    </cfRule>
  </conditionalFormatting>
  <conditionalFormatting sqref="I31 C31 E31 K31 M31 O31 G31">
    <cfRule type="cellIs" dxfId="5065" priority="655" stopIfTrue="1" operator="greaterThan">
      <formula>0</formula>
    </cfRule>
  </conditionalFormatting>
  <conditionalFormatting sqref="H31 D31 J31 L31 N31 P31 F31">
    <cfRule type="expression" dxfId="5064" priority="654" stopIfTrue="1">
      <formula>C31&gt;0</formula>
    </cfRule>
  </conditionalFormatting>
  <conditionalFormatting sqref="D33 F33 H33 J33 L33 N33 P33">
    <cfRule type="expression" dxfId="5063" priority="653" stopIfTrue="1">
      <formula>C31&gt;0</formula>
    </cfRule>
  </conditionalFormatting>
  <conditionalFormatting sqref="C32">
    <cfRule type="expression" dxfId="5062" priority="652">
      <formula>C31&gt;0</formula>
    </cfRule>
  </conditionalFormatting>
  <conditionalFormatting sqref="D32">
    <cfRule type="expression" dxfId="5061" priority="651">
      <formula>C31&gt;0</formula>
    </cfRule>
  </conditionalFormatting>
  <conditionalFormatting sqref="I33">
    <cfRule type="expression" dxfId="5060" priority="650">
      <formula>"i11&gt;0"</formula>
    </cfRule>
  </conditionalFormatting>
  <conditionalFormatting sqref="O33">
    <cfRule type="expression" dxfId="5059" priority="649">
      <formula>"o11&gt;0"</formula>
    </cfRule>
  </conditionalFormatting>
  <conditionalFormatting sqref="E32">
    <cfRule type="expression" dxfId="5058" priority="648">
      <formula>E31&gt;0</formula>
    </cfRule>
  </conditionalFormatting>
  <conditionalFormatting sqref="F32">
    <cfRule type="expression" dxfId="5057" priority="647">
      <formula>E31&gt;0</formula>
    </cfRule>
  </conditionalFormatting>
  <conditionalFormatting sqref="E33">
    <cfRule type="expression" dxfId="5056" priority="646">
      <formula>E31&gt;0</formula>
    </cfRule>
  </conditionalFormatting>
  <conditionalFormatting sqref="G32 I32 K32 M32 O32">
    <cfRule type="expression" dxfId="5055" priority="645">
      <formula>G31&gt;0</formula>
    </cfRule>
  </conditionalFormatting>
  <conditionalFormatting sqref="H32 J32 L32 N32 P32">
    <cfRule type="expression" dxfId="5054" priority="644">
      <formula>G31&gt;0</formula>
    </cfRule>
  </conditionalFormatting>
  <conditionalFormatting sqref="C33 G33 I33 K33 M33 O33">
    <cfRule type="expression" dxfId="5053" priority="643">
      <formula>C31&gt;0</formula>
    </cfRule>
  </conditionalFormatting>
  <conditionalFormatting sqref="O34">
    <cfRule type="expression" dxfId="5052" priority="642" stopIfTrue="1">
      <formula>O28&gt;0</formula>
    </cfRule>
  </conditionalFormatting>
  <conditionalFormatting sqref="P34">
    <cfRule type="expression" dxfId="5051" priority="641">
      <formula>O28&gt;0</formula>
    </cfRule>
  </conditionalFormatting>
  <conditionalFormatting sqref="M24 I24 K24 G24">
    <cfRule type="cellIs" dxfId="5050" priority="640" stopIfTrue="1" operator="greaterThan">
      <formula>0</formula>
    </cfRule>
  </conditionalFormatting>
  <conditionalFormatting sqref="N24 F24 H24 J24 L24">
    <cfRule type="expression" dxfId="5049" priority="639" stopIfTrue="1">
      <formula>E24&gt;0</formula>
    </cfRule>
  </conditionalFormatting>
  <conditionalFormatting sqref="O24">
    <cfRule type="expression" dxfId="5048" priority="638" stopIfTrue="1">
      <formula>O18&gt;0</formula>
    </cfRule>
  </conditionalFormatting>
  <conditionalFormatting sqref="P24">
    <cfRule type="expression" dxfId="5047" priority="637">
      <formula>O18&gt;0</formula>
    </cfRule>
  </conditionalFormatting>
  <conditionalFormatting sqref="M24 I24 K24 C24 E24 G24">
    <cfRule type="cellIs" dxfId="5046" priority="636" stopIfTrue="1" operator="greaterThan">
      <formula>0</formula>
    </cfRule>
  </conditionalFormatting>
  <conditionalFormatting sqref="N24 D24 F24 H24 J24 L24">
    <cfRule type="expression" dxfId="5045" priority="635" stopIfTrue="1">
      <formula>C24&gt;0</formula>
    </cfRule>
  </conditionalFormatting>
  <conditionalFormatting sqref="O24">
    <cfRule type="expression" dxfId="5044" priority="634" stopIfTrue="1">
      <formula>O18&gt;0</formula>
    </cfRule>
  </conditionalFormatting>
  <conditionalFormatting sqref="P24">
    <cfRule type="expression" dxfId="5043" priority="633">
      <formula>O18&gt;0</formula>
    </cfRule>
  </conditionalFormatting>
  <conditionalFormatting sqref="I21 C21 E21 K21 M21 O21 G21">
    <cfRule type="cellIs" dxfId="5042" priority="632" stopIfTrue="1" operator="greaterThan">
      <formula>0</formula>
    </cfRule>
  </conditionalFormatting>
  <conditionalFormatting sqref="H21 D21 J21 L21 N21 P21 F21">
    <cfRule type="expression" dxfId="5041" priority="631" stopIfTrue="1">
      <formula>C21&gt;0</formula>
    </cfRule>
  </conditionalFormatting>
  <conditionalFormatting sqref="D23 F23 H23 J23 L23 N23 P23">
    <cfRule type="expression" dxfId="5040" priority="630" stopIfTrue="1">
      <formula>C21&gt;0</formula>
    </cfRule>
  </conditionalFormatting>
  <conditionalFormatting sqref="C22">
    <cfRule type="expression" dxfId="5039" priority="629">
      <formula>C21&gt;0</formula>
    </cfRule>
  </conditionalFormatting>
  <conditionalFormatting sqref="D22">
    <cfRule type="expression" dxfId="5038" priority="628">
      <formula>C21&gt;0</formula>
    </cfRule>
  </conditionalFormatting>
  <conditionalFormatting sqref="I23">
    <cfRule type="expression" dxfId="5037" priority="627">
      <formula>"i11&gt;0"</formula>
    </cfRule>
  </conditionalFormatting>
  <conditionalFormatting sqref="O23">
    <cfRule type="expression" dxfId="5036" priority="626">
      <formula>"o11&gt;0"</formula>
    </cfRule>
  </conditionalFormatting>
  <conditionalFormatting sqref="E22">
    <cfRule type="expression" dxfId="5035" priority="625">
      <formula>E21&gt;0</formula>
    </cfRule>
  </conditionalFormatting>
  <conditionalFormatting sqref="F22">
    <cfRule type="expression" dxfId="5034" priority="624">
      <formula>E21&gt;0</formula>
    </cfRule>
  </conditionalFormatting>
  <conditionalFormatting sqref="E23">
    <cfRule type="expression" dxfId="5033" priority="623">
      <formula>E21&gt;0</formula>
    </cfRule>
  </conditionalFormatting>
  <conditionalFormatting sqref="G22 I22 K22 M22 O22">
    <cfRule type="expression" dxfId="5032" priority="622">
      <formula>G21&gt;0</formula>
    </cfRule>
  </conditionalFormatting>
  <conditionalFormatting sqref="H22 J22 L22 N22 P22">
    <cfRule type="expression" dxfId="5031" priority="621">
      <formula>G21&gt;0</formula>
    </cfRule>
  </conditionalFormatting>
  <conditionalFormatting sqref="C23 G23 I23 K23 M23 O23">
    <cfRule type="expression" dxfId="5030" priority="620">
      <formula>C21&gt;0</formula>
    </cfRule>
  </conditionalFormatting>
  <conditionalFormatting sqref="O24">
    <cfRule type="expression" dxfId="5029" priority="619" stopIfTrue="1">
      <formula>O18&gt;0</formula>
    </cfRule>
  </conditionalFormatting>
  <conditionalFormatting sqref="P24">
    <cfRule type="expression" dxfId="5028" priority="618">
      <formula>O18&gt;0</formula>
    </cfRule>
  </conditionalFormatting>
  <conditionalFormatting sqref="M14 I14 K14 G14">
    <cfRule type="cellIs" dxfId="5027" priority="617" stopIfTrue="1" operator="greaterThan">
      <formula>0</formula>
    </cfRule>
  </conditionalFormatting>
  <conditionalFormatting sqref="N14 F14 H14 J14 L14">
    <cfRule type="expression" dxfId="5026" priority="616" stopIfTrue="1">
      <formula>E14&gt;0</formula>
    </cfRule>
  </conditionalFormatting>
  <conditionalFormatting sqref="O14">
    <cfRule type="expression" dxfId="5025" priority="615" stopIfTrue="1">
      <formula>O8&gt;0</formula>
    </cfRule>
  </conditionalFormatting>
  <conditionalFormatting sqref="P14">
    <cfRule type="expression" dxfId="5024" priority="614">
      <formula>O8&gt;0</formula>
    </cfRule>
  </conditionalFormatting>
  <conditionalFormatting sqref="M14 I14 K14 C14 E14 G14">
    <cfRule type="cellIs" dxfId="5023" priority="613" stopIfTrue="1" operator="greaterThan">
      <formula>0</formula>
    </cfRule>
  </conditionalFormatting>
  <conditionalFormatting sqref="N14 D14 F14 H14 J14 L14">
    <cfRule type="expression" dxfId="5022" priority="612" stopIfTrue="1">
      <formula>C14&gt;0</formula>
    </cfRule>
  </conditionalFormatting>
  <conditionalFormatting sqref="O14">
    <cfRule type="expression" dxfId="5021" priority="611" stopIfTrue="1">
      <formula>O8&gt;0</formula>
    </cfRule>
  </conditionalFormatting>
  <conditionalFormatting sqref="P14">
    <cfRule type="expression" dxfId="5020" priority="610">
      <formula>O8&gt;0</formula>
    </cfRule>
  </conditionalFormatting>
  <conditionalFormatting sqref="I11 C11 E11 K11 M11 O11 G11">
    <cfRule type="cellIs" dxfId="5019" priority="609" stopIfTrue="1" operator="greaterThan">
      <formula>0</formula>
    </cfRule>
  </conditionalFormatting>
  <conditionalFormatting sqref="H11 D11 J11 L11 N11 P11 F11">
    <cfRule type="expression" dxfId="5018" priority="608" stopIfTrue="1">
      <formula>C11&gt;0</formula>
    </cfRule>
  </conditionalFormatting>
  <conditionalFormatting sqref="D13 F13 H13 J13 L13 N13 P13">
    <cfRule type="expression" dxfId="5017" priority="607" stopIfTrue="1">
      <formula>C11&gt;0</formula>
    </cfRule>
  </conditionalFormatting>
  <conditionalFormatting sqref="C12">
    <cfRule type="expression" dxfId="5016" priority="606">
      <formula>C11&gt;0</formula>
    </cfRule>
  </conditionalFormatting>
  <conditionalFormatting sqref="D12">
    <cfRule type="expression" dxfId="5015" priority="605">
      <formula>C11&gt;0</formula>
    </cfRule>
  </conditionalFormatting>
  <conditionalFormatting sqref="I13">
    <cfRule type="expression" dxfId="5014" priority="604">
      <formula>"i11&gt;0"</formula>
    </cfRule>
  </conditionalFormatting>
  <conditionalFormatting sqref="O13">
    <cfRule type="expression" dxfId="5013" priority="603">
      <formula>"o11&gt;0"</formula>
    </cfRule>
  </conditionalFormatting>
  <conditionalFormatting sqref="E12">
    <cfRule type="expression" dxfId="5012" priority="602">
      <formula>E11&gt;0</formula>
    </cfRule>
  </conditionalFormatting>
  <conditionalFormatting sqref="F12">
    <cfRule type="expression" dxfId="5011" priority="601">
      <formula>E11&gt;0</formula>
    </cfRule>
  </conditionalFormatting>
  <conditionalFormatting sqref="E13">
    <cfRule type="expression" dxfId="5010" priority="600">
      <formula>E11&gt;0</formula>
    </cfRule>
  </conditionalFormatting>
  <conditionalFormatting sqref="G12 I12 K12 M12 O12">
    <cfRule type="expression" dxfId="5009" priority="599">
      <formula>G11&gt;0</formula>
    </cfRule>
  </conditionalFormatting>
  <conditionalFormatting sqref="H12 J12 L12 N12 P12">
    <cfRule type="expression" dxfId="5008" priority="598">
      <formula>G11&gt;0</formula>
    </cfRule>
  </conditionalFormatting>
  <conditionalFormatting sqref="C13 G13 I13 K13 M13 O13">
    <cfRule type="expression" dxfId="5007" priority="597">
      <formula>C11&gt;0</formula>
    </cfRule>
  </conditionalFormatting>
  <conditionalFormatting sqref="O14">
    <cfRule type="expression" dxfId="5006" priority="596" stopIfTrue="1">
      <formula>O8&gt;0</formula>
    </cfRule>
  </conditionalFormatting>
  <conditionalFormatting sqref="P14">
    <cfRule type="expression" dxfId="5005" priority="595">
      <formula>O8&gt;0</formula>
    </cfRule>
  </conditionalFormatting>
  <conditionalFormatting sqref="M164 C164 E164 G164 I164 K164">
    <cfRule type="cellIs" dxfId="5004" priority="594" stopIfTrue="1" operator="greaterThan">
      <formula>0</formula>
    </cfRule>
  </conditionalFormatting>
  <conditionalFormatting sqref="N164 D164 F164 H164 J164 L164">
    <cfRule type="expression" dxfId="5003" priority="593" stopIfTrue="1">
      <formula>C164&gt;0</formula>
    </cfRule>
  </conditionalFormatting>
  <conditionalFormatting sqref="O164">
    <cfRule type="expression" dxfId="5002" priority="592" stopIfTrue="1">
      <formula>O158&gt;0</formula>
    </cfRule>
  </conditionalFormatting>
  <conditionalFormatting sqref="P164">
    <cfRule type="expression" dxfId="5001" priority="591">
      <formula>O158&gt;0</formula>
    </cfRule>
  </conditionalFormatting>
  <conditionalFormatting sqref="O164">
    <cfRule type="expression" dxfId="5000" priority="590" stopIfTrue="1">
      <formula>O158&gt;0</formula>
    </cfRule>
  </conditionalFormatting>
  <conditionalFormatting sqref="I161 C161 E161 K161 M161 O161 G161">
    <cfRule type="cellIs" dxfId="4999" priority="589" stopIfTrue="1" operator="greaterThan">
      <formula>0</formula>
    </cfRule>
  </conditionalFormatting>
  <conditionalFormatting sqref="H161 D161 J161 L161 N161 P161 F161">
    <cfRule type="expression" dxfId="4998" priority="588" stopIfTrue="1">
      <formula>C161&gt;0</formula>
    </cfRule>
  </conditionalFormatting>
  <conditionalFormatting sqref="D163 F163 H163 J163 L163 N163 P163">
    <cfRule type="expression" dxfId="4997" priority="587" stopIfTrue="1">
      <formula>C161&gt;0</formula>
    </cfRule>
  </conditionalFormatting>
  <conditionalFormatting sqref="C162">
    <cfRule type="expression" dxfId="4996" priority="586">
      <formula>C161&gt;0</formula>
    </cfRule>
  </conditionalFormatting>
  <conditionalFormatting sqref="D162">
    <cfRule type="expression" dxfId="4995" priority="585">
      <formula>C161&gt;0</formula>
    </cfRule>
  </conditionalFormatting>
  <conditionalFormatting sqref="I163">
    <cfRule type="expression" dxfId="4994" priority="584">
      <formula>"i11&gt;0"</formula>
    </cfRule>
  </conditionalFormatting>
  <conditionalFormatting sqref="O163">
    <cfRule type="expression" dxfId="4993" priority="583">
      <formula>"o11&gt;0"</formula>
    </cfRule>
  </conditionalFormatting>
  <conditionalFormatting sqref="E162">
    <cfRule type="expression" dxfId="4992" priority="582">
      <formula>E161&gt;0</formula>
    </cfRule>
  </conditionalFormatting>
  <conditionalFormatting sqref="F162">
    <cfRule type="expression" dxfId="4991" priority="581">
      <formula>E161&gt;0</formula>
    </cfRule>
  </conditionalFormatting>
  <conditionalFormatting sqref="E163">
    <cfRule type="expression" dxfId="4990" priority="580">
      <formula>E161&gt;0</formula>
    </cfRule>
  </conditionalFormatting>
  <conditionalFormatting sqref="G162 I162 K162 M162 O162">
    <cfRule type="expression" dxfId="4989" priority="579">
      <formula>G161&gt;0</formula>
    </cfRule>
  </conditionalFormatting>
  <conditionalFormatting sqref="H162 J162 L162 N162 P162">
    <cfRule type="expression" dxfId="4988" priority="578">
      <formula>G161&gt;0</formula>
    </cfRule>
  </conditionalFormatting>
  <conditionalFormatting sqref="C163 G163 I163 K163 M163 O163">
    <cfRule type="expression" dxfId="4987" priority="577">
      <formula>C161&gt;0</formula>
    </cfRule>
  </conditionalFormatting>
  <conditionalFormatting sqref="O164">
    <cfRule type="expression" dxfId="4986" priority="576" stopIfTrue="1">
      <formula>O158&gt;0</formula>
    </cfRule>
  </conditionalFormatting>
  <conditionalFormatting sqref="P164">
    <cfRule type="expression" dxfId="4985" priority="575">
      <formula>O158&gt;0</formula>
    </cfRule>
  </conditionalFormatting>
  <conditionalFormatting sqref="M164 I164 K164 G164">
    <cfRule type="cellIs" dxfId="4984" priority="574" stopIfTrue="1" operator="greaterThan">
      <formula>0</formula>
    </cfRule>
  </conditionalFormatting>
  <conditionalFormatting sqref="N164 F164 H164 J164 L164">
    <cfRule type="expression" dxfId="4983" priority="573" stopIfTrue="1">
      <formula>E164&gt;0</formula>
    </cfRule>
  </conditionalFormatting>
  <conditionalFormatting sqref="O164">
    <cfRule type="expression" dxfId="4982" priority="572" stopIfTrue="1">
      <formula>O158&gt;0</formula>
    </cfRule>
  </conditionalFormatting>
  <conditionalFormatting sqref="P164">
    <cfRule type="expression" dxfId="4981" priority="571">
      <formula>O158&gt;0</formula>
    </cfRule>
  </conditionalFormatting>
  <conditionalFormatting sqref="M164 I164 K164 C164 E164 G164">
    <cfRule type="cellIs" dxfId="4980" priority="570" stopIfTrue="1" operator="greaterThan">
      <formula>0</formula>
    </cfRule>
  </conditionalFormatting>
  <conditionalFormatting sqref="N164 D164 F164 H164 J164 L164">
    <cfRule type="expression" dxfId="4979" priority="569" stopIfTrue="1">
      <formula>C164&gt;0</formula>
    </cfRule>
  </conditionalFormatting>
  <conditionalFormatting sqref="O164">
    <cfRule type="expression" dxfId="4978" priority="568" stopIfTrue="1">
      <formula>O158&gt;0</formula>
    </cfRule>
  </conditionalFormatting>
  <conditionalFormatting sqref="P164">
    <cfRule type="expression" dxfId="4977" priority="567">
      <formula>O158&gt;0</formula>
    </cfRule>
  </conditionalFormatting>
  <conditionalFormatting sqref="I161 C161 E161 K161 M161 O161 G161">
    <cfRule type="cellIs" dxfId="4976" priority="566" stopIfTrue="1" operator="greaterThan">
      <formula>0</formula>
    </cfRule>
  </conditionalFormatting>
  <conditionalFormatting sqref="H161 D161 J161 L161 N161 P161 F161">
    <cfRule type="expression" dxfId="4975" priority="565" stopIfTrue="1">
      <formula>C161&gt;0</formula>
    </cfRule>
  </conditionalFormatting>
  <conditionalFormatting sqref="D163 F163 H163 J163 L163 N163 P163">
    <cfRule type="expression" dxfId="4974" priority="564" stopIfTrue="1">
      <formula>C161&gt;0</formula>
    </cfRule>
  </conditionalFormatting>
  <conditionalFormatting sqref="C162">
    <cfRule type="expression" dxfId="4973" priority="563">
      <formula>C161&gt;0</formula>
    </cfRule>
  </conditionalFormatting>
  <conditionalFormatting sqref="D162">
    <cfRule type="expression" dxfId="4972" priority="562">
      <formula>C161&gt;0</formula>
    </cfRule>
  </conditionalFormatting>
  <conditionalFormatting sqref="I163">
    <cfRule type="expression" dxfId="4971" priority="561">
      <formula>"i11&gt;0"</formula>
    </cfRule>
  </conditionalFormatting>
  <conditionalFormatting sqref="O163">
    <cfRule type="expression" dxfId="4970" priority="560">
      <formula>"o11&gt;0"</formula>
    </cfRule>
  </conditionalFormatting>
  <conditionalFormatting sqref="E162">
    <cfRule type="expression" dxfId="4969" priority="559">
      <formula>E161&gt;0</formula>
    </cfRule>
  </conditionalFormatting>
  <conditionalFormatting sqref="F162">
    <cfRule type="expression" dxfId="4968" priority="558">
      <formula>E161&gt;0</formula>
    </cfRule>
  </conditionalFormatting>
  <conditionalFormatting sqref="E163">
    <cfRule type="expression" dxfId="4967" priority="557">
      <formula>E161&gt;0</formula>
    </cfRule>
  </conditionalFormatting>
  <conditionalFormatting sqref="G162 I162 K162 M162 O162">
    <cfRule type="expression" dxfId="4966" priority="556">
      <formula>G161&gt;0</formula>
    </cfRule>
  </conditionalFormatting>
  <conditionalFormatting sqref="H162 J162 L162 N162 P162">
    <cfRule type="expression" dxfId="4965" priority="555">
      <formula>G161&gt;0</formula>
    </cfRule>
  </conditionalFormatting>
  <conditionalFormatting sqref="C163 G163 I163 K163 M163 O163">
    <cfRule type="expression" dxfId="4964" priority="554">
      <formula>C161&gt;0</formula>
    </cfRule>
  </conditionalFormatting>
  <conditionalFormatting sqref="O164">
    <cfRule type="expression" dxfId="4963" priority="553" stopIfTrue="1">
      <formula>O158&gt;0</formula>
    </cfRule>
  </conditionalFormatting>
  <conditionalFormatting sqref="P164">
    <cfRule type="expression" dxfId="4962" priority="552">
      <formula>O158&gt;0</formula>
    </cfRule>
  </conditionalFormatting>
  <conditionalFormatting sqref="M174 C174 E174 G174 I174 K174">
    <cfRule type="cellIs" dxfId="4961" priority="551" stopIfTrue="1" operator="greaterThan">
      <formula>0</formula>
    </cfRule>
  </conditionalFormatting>
  <conditionalFormatting sqref="N174 D174 F174 H174 J174 L174">
    <cfRule type="expression" dxfId="4960" priority="550" stopIfTrue="1">
      <formula>C174&gt;0</formula>
    </cfRule>
  </conditionalFormatting>
  <conditionalFormatting sqref="O174">
    <cfRule type="expression" dxfId="4959" priority="549" stopIfTrue="1">
      <formula>O168&gt;0</formula>
    </cfRule>
  </conditionalFormatting>
  <conditionalFormatting sqref="P174">
    <cfRule type="expression" dxfId="4958" priority="548">
      <formula>O168&gt;0</formula>
    </cfRule>
  </conditionalFormatting>
  <conditionalFormatting sqref="O174">
    <cfRule type="expression" dxfId="4957" priority="547" stopIfTrue="1">
      <formula>O168&gt;0</formula>
    </cfRule>
  </conditionalFormatting>
  <conditionalFormatting sqref="I171 C171 E171 K171 M171 O171 G171">
    <cfRule type="cellIs" dxfId="4956" priority="546" stopIfTrue="1" operator="greaterThan">
      <formula>0</formula>
    </cfRule>
  </conditionalFormatting>
  <conditionalFormatting sqref="H171 D171 J171 L171 N171 P171 F171">
    <cfRule type="expression" dxfId="4955" priority="545" stopIfTrue="1">
      <formula>C171&gt;0</formula>
    </cfRule>
  </conditionalFormatting>
  <conditionalFormatting sqref="D173 F173 H173 J173 L173 N173 P173">
    <cfRule type="expression" dxfId="4954" priority="544" stopIfTrue="1">
      <formula>C171&gt;0</formula>
    </cfRule>
  </conditionalFormatting>
  <conditionalFormatting sqref="C172">
    <cfRule type="expression" dxfId="4953" priority="543">
      <formula>C171&gt;0</formula>
    </cfRule>
  </conditionalFormatting>
  <conditionalFormatting sqref="D172">
    <cfRule type="expression" dxfId="4952" priority="542">
      <formula>C171&gt;0</formula>
    </cfRule>
  </conditionalFormatting>
  <conditionalFormatting sqref="I173">
    <cfRule type="expression" dxfId="4951" priority="541">
      <formula>"i11&gt;0"</formula>
    </cfRule>
  </conditionalFormatting>
  <conditionalFormatting sqref="O173">
    <cfRule type="expression" dxfId="4950" priority="540">
      <formula>"o11&gt;0"</formula>
    </cfRule>
  </conditionalFormatting>
  <conditionalFormatting sqref="E172">
    <cfRule type="expression" dxfId="4949" priority="539">
      <formula>E171&gt;0</formula>
    </cfRule>
  </conditionalFormatting>
  <conditionalFormatting sqref="F172">
    <cfRule type="expression" dxfId="4948" priority="538">
      <formula>E171&gt;0</formula>
    </cfRule>
  </conditionalFormatting>
  <conditionalFormatting sqref="E173">
    <cfRule type="expression" dxfId="4947" priority="537">
      <formula>E171&gt;0</formula>
    </cfRule>
  </conditionalFormatting>
  <conditionalFormatting sqref="G172 I172 K172 M172 O172">
    <cfRule type="expression" dxfId="4946" priority="536">
      <formula>G171&gt;0</formula>
    </cfRule>
  </conditionalFormatting>
  <conditionalFormatting sqref="H172 J172 L172 N172 P172">
    <cfRule type="expression" dxfId="4945" priority="535">
      <formula>G171&gt;0</formula>
    </cfRule>
  </conditionalFormatting>
  <conditionalFormatting sqref="C173 G173 I173 K173 M173 O173">
    <cfRule type="expression" dxfId="4944" priority="534">
      <formula>C171&gt;0</formula>
    </cfRule>
  </conditionalFormatting>
  <conditionalFormatting sqref="O174">
    <cfRule type="expression" dxfId="4943" priority="533" stopIfTrue="1">
      <formula>O168&gt;0</formula>
    </cfRule>
  </conditionalFormatting>
  <conditionalFormatting sqref="P174">
    <cfRule type="expression" dxfId="4942" priority="532">
      <formula>O168&gt;0</formula>
    </cfRule>
  </conditionalFormatting>
  <conditionalFormatting sqref="M174 I174 K174 G174">
    <cfRule type="cellIs" dxfId="4941" priority="531" stopIfTrue="1" operator="greaterThan">
      <formula>0</formula>
    </cfRule>
  </conditionalFormatting>
  <conditionalFormatting sqref="N174 F174 H174 J174 L174">
    <cfRule type="expression" dxfId="4940" priority="530" stopIfTrue="1">
      <formula>E174&gt;0</formula>
    </cfRule>
  </conditionalFormatting>
  <conditionalFormatting sqref="O174">
    <cfRule type="expression" dxfId="4939" priority="529" stopIfTrue="1">
      <formula>O168&gt;0</formula>
    </cfRule>
  </conditionalFormatting>
  <conditionalFormatting sqref="P174">
    <cfRule type="expression" dxfId="4938" priority="528">
      <formula>O168&gt;0</formula>
    </cfRule>
  </conditionalFormatting>
  <conditionalFormatting sqref="M174 I174 K174 C174 E174 G174">
    <cfRule type="cellIs" dxfId="4937" priority="527" stopIfTrue="1" operator="greaterThan">
      <formula>0</formula>
    </cfRule>
  </conditionalFormatting>
  <conditionalFormatting sqref="N174 D174 F174 H174 J174 L174">
    <cfRule type="expression" dxfId="4936" priority="526" stopIfTrue="1">
      <formula>C174&gt;0</formula>
    </cfRule>
  </conditionalFormatting>
  <conditionalFormatting sqref="O174">
    <cfRule type="expression" dxfId="4935" priority="525" stopIfTrue="1">
      <formula>O168&gt;0</formula>
    </cfRule>
  </conditionalFormatting>
  <conditionalFormatting sqref="P174">
    <cfRule type="expression" dxfId="4934" priority="524">
      <formula>O168&gt;0</formula>
    </cfRule>
  </conditionalFormatting>
  <conditionalFormatting sqref="I171 C171 E171 K171 M171 O171 G171">
    <cfRule type="cellIs" dxfId="4933" priority="523" stopIfTrue="1" operator="greaterThan">
      <formula>0</formula>
    </cfRule>
  </conditionalFormatting>
  <conditionalFormatting sqref="H171 D171 J171 L171 N171 P171 F171">
    <cfRule type="expression" dxfId="4932" priority="522" stopIfTrue="1">
      <formula>C171&gt;0</formula>
    </cfRule>
  </conditionalFormatting>
  <conditionalFormatting sqref="D173 F173 H173 J173 L173 N173 P173">
    <cfRule type="expression" dxfId="4931" priority="521" stopIfTrue="1">
      <formula>C171&gt;0</formula>
    </cfRule>
  </conditionalFormatting>
  <conditionalFormatting sqref="C172">
    <cfRule type="expression" dxfId="4930" priority="520">
      <formula>C171&gt;0</formula>
    </cfRule>
  </conditionalFormatting>
  <conditionalFormatting sqref="D172">
    <cfRule type="expression" dxfId="4929" priority="519">
      <formula>C171&gt;0</formula>
    </cfRule>
  </conditionalFormatting>
  <conditionalFormatting sqref="I173">
    <cfRule type="expression" dxfId="4928" priority="518">
      <formula>"i11&gt;0"</formula>
    </cfRule>
  </conditionalFormatting>
  <conditionalFormatting sqref="O173">
    <cfRule type="expression" dxfId="4927" priority="517">
      <formula>"o11&gt;0"</formula>
    </cfRule>
  </conditionalFormatting>
  <conditionalFormatting sqref="E172">
    <cfRule type="expression" dxfId="4926" priority="516">
      <formula>E171&gt;0</formula>
    </cfRule>
  </conditionalFormatting>
  <conditionalFormatting sqref="F172">
    <cfRule type="expression" dxfId="4925" priority="515">
      <formula>E171&gt;0</formula>
    </cfRule>
  </conditionalFormatting>
  <conditionalFormatting sqref="E173">
    <cfRule type="expression" dxfId="4924" priority="514">
      <formula>E171&gt;0</formula>
    </cfRule>
  </conditionalFormatting>
  <conditionalFormatting sqref="G172 I172 K172 M172 O172">
    <cfRule type="expression" dxfId="4923" priority="513">
      <formula>G171&gt;0</formula>
    </cfRule>
  </conditionalFormatting>
  <conditionalFormatting sqref="H172 J172 L172 N172 P172">
    <cfRule type="expression" dxfId="4922" priority="512">
      <formula>G171&gt;0</formula>
    </cfRule>
  </conditionalFormatting>
  <conditionalFormatting sqref="C173 G173 I173 K173 M173 O173">
    <cfRule type="expression" dxfId="4921" priority="511">
      <formula>C171&gt;0</formula>
    </cfRule>
  </conditionalFormatting>
  <conditionalFormatting sqref="O174">
    <cfRule type="expression" dxfId="4920" priority="510" stopIfTrue="1">
      <formula>O168&gt;0</formula>
    </cfRule>
  </conditionalFormatting>
  <conditionalFormatting sqref="P174">
    <cfRule type="expression" dxfId="4919" priority="509">
      <formula>O168&gt;0</formula>
    </cfRule>
  </conditionalFormatting>
  <conditionalFormatting sqref="P14">
    <cfRule type="expression" dxfId="4918" priority="508">
      <formula>O8&gt;0</formula>
    </cfRule>
  </conditionalFormatting>
  <conditionalFormatting sqref="P14">
    <cfRule type="expression" dxfId="4917" priority="507">
      <formula>O8&gt;0</formula>
    </cfRule>
  </conditionalFormatting>
  <conditionalFormatting sqref="P14">
    <cfRule type="expression" dxfId="4916" priority="506">
      <formula>O8&gt;0</formula>
    </cfRule>
  </conditionalFormatting>
  <conditionalFormatting sqref="P14">
    <cfRule type="expression" dxfId="4915" priority="505">
      <formula>O8&gt;0</formula>
    </cfRule>
  </conditionalFormatting>
  <conditionalFormatting sqref="P14">
    <cfRule type="expression" dxfId="4914" priority="504">
      <formula>O8&gt;0</formula>
    </cfRule>
  </conditionalFormatting>
  <conditionalFormatting sqref="P24">
    <cfRule type="expression" dxfId="4913" priority="503">
      <formula>O18&gt;0</formula>
    </cfRule>
  </conditionalFormatting>
  <conditionalFormatting sqref="P24">
    <cfRule type="expression" dxfId="4912" priority="502">
      <formula>O18&gt;0</formula>
    </cfRule>
  </conditionalFormatting>
  <conditionalFormatting sqref="P24">
    <cfRule type="expression" dxfId="4911" priority="501">
      <formula>O18&gt;0</formula>
    </cfRule>
  </conditionalFormatting>
  <conditionalFormatting sqref="P24">
    <cfRule type="expression" dxfId="4910" priority="500">
      <formula>O18&gt;0</formula>
    </cfRule>
  </conditionalFormatting>
  <conditionalFormatting sqref="P24">
    <cfRule type="expression" dxfId="4909" priority="499">
      <formula>O18&gt;0</formula>
    </cfRule>
  </conditionalFormatting>
  <conditionalFormatting sqref="P24">
    <cfRule type="expression" dxfId="4908" priority="498">
      <formula>O18&gt;0</formula>
    </cfRule>
  </conditionalFormatting>
  <conditionalFormatting sqref="P24">
    <cfRule type="expression" dxfId="4907" priority="497">
      <formula>O18&gt;0</formula>
    </cfRule>
  </conditionalFormatting>
  <conditionalFormatting sqref="P24">
    <cfRule type="expression" dxfId="4906" priority="496">
      <formula>O18&gt;0</formula>
    </cfRule>
  </conditionalFormatting>
  <conditionalFormatting sqref="P24">
    <cfRule type="expression" dxfId="4905" priority="495">
      <formula>O18&gt;0</formula>
    </cfRule>
  </conditionalFormatting>
  <conditionalFormatting sqref="P34">
    <cfRule type="expression" dxfId="4904" priority="494">
      <formula>O28&gt;0</formula>
    </cfRule>
  </conditionalFormatting>
  <conditionalFormatting sqref="P34">
    <cfRule type="expression" dxfId="4903" priority="493">
      <formula>O28&gt;0</formula>
    </cfRule>
  </conditionalFormatting>
  <conditionalFormatting sqref="P34">
    <cfRule type="expression" dxfId="4902" priority="492">
      <formula>O28&gt;0</formula>
    </cfRule>
  </conditionalFormatting>
  <conditionalFormatting sqref="P34">
    <cfRule type="expression" dxfId="4901" priority="491">
      <formula>O28&gt;0</formula>
    </cfRule>
  </conditionalFormatting>
  <conditionalFormatting sqref="P34">
    <cfRule type="expression" dxfId="4900" priority="490">
      <formula>O28&gt;0</formula>
    </cfRule>
  </conditionalFormatting>
  <conditionalFormatting sqref="P34">
    <cfRule type="expression" dxfId="4899" priority="489">
      <formula>O28&gt;0</formula>
    </cfRule>
  </conditionalFormatting>
  <conditionalFormatting sqref="P34">
    <cfRule type="expression" dxfId="4898" priority="488">
      <formula>O28&gt;0</formula>
    </cfRule>
  </conditionalFormatting>
  <conditionalFormatting sqref="P34">
    <cfRule type="expression" dxfId="4897" priority="487">
      <formula>O28&gt;0</formula>
    </cfRule>
  </conditionalFormatting>
  <conditionalFormatting sqref="P34">
    <cfRule type="expression" dxfId="4896" priority="486">
      <formula>O28&gt;0</formula>
    </cfRule>
  </conditionalFormatting>
  <conditionalFormatting sqref="P44">
    <cfRule type="expression" dxfId="4895" priority="485">
      <formula>O38&gt;0</formula>
    </cfRule>
  </conditionalFormatting>
  <conditionalFormatting sqref="P44">
    <cfRule type="expression" dxfId="4894" priority="484">
      <formula>O38&gt;0</formula>
    </cfRule>
  </conditionalFormatting>
  <conditionalFormatting sqref="P44">
    <cfRule type="expression" dxfId="4893" priority="483">
      <formula>O38&gt;0</formula>
    </cfRule>
  </conditionalFormatting>
  <conditionalFormatting sqref="P44">
    <cfRule type="expression" dxfId="4892" priority="482">
      <formula>O38&gt;0</formula>
    </cfRule>
  </conditionalFormatting>
  <conditionalFormatting sqref="P44">
    <cfRule type="expression" dxfId="4891" priority="481">
      <formula>O38&gt;0</formula>
    </cfRule>
  </conditionalFormatting>
  <conditionalFormatting sqref="P44">
    <cfRule type="expression" dxfId="4890" priority="480">
      <formula>O38&gt;0</formula>
    </cfRule>
  </conditionalFormatting>
  <conditionalFormatting sqref="P44">
    <cfRule type="expression" dxfId="4889" priority="479">
      <formula>O38&gt;0</formula>
    </cfRule>
  </conditionalFormatting>
  <conditionalFormatting sqref="P44">
    <cfRule type="expression" dxfId="4888" priority="478">
      <formula>O38&gt;0</formula>
    </cfRule>
  </conditionalFormatting>
  <conditionalFormatting sqref="P44">
    <cfRule type="expression" dxfId="4887" priority="477">
      <formula>O38&gt;0</formula>
    </cfRule>
  </conditionalFormatting>
  <conditionalFormatting sqref="P54">
    <cfRule type="expression" dxfId="4886" priority="476">
      <formula>O48&gt;0</formula>
    </cfRule>
  </conditionalFormatting>
  <conditionalFormatting sqref="P54">
    <cfRule type="expression" dxfId="4885" priority="475">
      <formula>O48&gt;0</formula>
    </cfRule>
  </conditionalFormatting>
  <conditionalFormatting sqref="P54">
    <cfRule type="expression" dxfId="4884" priority="474">
      <formula>O48&gt;0</formula>
    </cfRule>
  </conditionalFormatting>
  <conditionalFormatting sqref="P54">
    <cfRule type="expression" dxfId="4883" priority="473">
      <formula>O48&gt;0</formula>
    </cfRule>
  </conditionalFormatting>
  <conditionalFormatting sqref="P54">
    <cfRule type="expression" dxfId="4882" priority="472">
      <formula>O48&gt;0</formula>
    </cfRule>
  </conditionalFormatting>
  <conditionalFormatting sqref="P54">
    <cfRule type="expression" dxfId="4881" priority="471">
      <formula>O48&gt;0</formula>
    </cfRule>
  </conditionalFormatting>
  <conditionalFormatting sqref="P54">
    <cfRule type="expression" dxfId="4880" priority="470">
      <formula>O48&gt;0</formula>
    </cfRule>
  </conditionalFormatting>
  <conditionalFormatting sqref="P54">
    <cfRule type="expression" dxfId="4879" priority="469">
      <formula>O48&gt;0</formula>
    </cfRule>
  </conditionalFormatting>
  <conditionalFormatting sqref="P54">
    <cfRule type="expression" dxfId="4878" priority="468">
      <formula>O48&gt;0</formula>
    </cfRule>
  </conditionalFormatting>
  <conditionalFormatting sqref="P64">
    <cfRule type="expression" dxfId="4877" priority="467">
      <formula>O58&gt;0</formula>
    </cfRule>
  </conditionalFormatting>
  <conditionalFormatting sqref="P64">
    <cfRule type="expression" dxfId="4876" priority="466">
      <formula>O58&gt;0</formula>
    </cfRule>
  </conditionalFormatting>
  <conditionalFormatting sqref="P64">
    <cfRule type="expression" dxfId="4875" priority="465">
      <formula>O58&gt;0</formula>
    </cfRule>
  </conditionalFormatting>
  <conditionalFormatting sqref="P64">
    <cfRule type="expression" dxfId="4874" priority="464">
      <formula>O58&gt;0</formula>
    </cfRule>
  </conditionalFormatting>
  <conditionalFormatting sqref="P64">
    <cfRule type="expression" dxfId="4873" priority="463">
      <formula>O58&gt;0</formula>
    </cfRule>
  </conditionalFormatting>
  <conditionalFormatting sqref="P64">
    <cfRule type="expression" dxfId="4872" priority="462">
      <formula>O58&gt;0</formula>
    </cfRule>
  </conditionalFormatting>
  <conditionalFormatting sqref="P64">
    <cfRule type="expression" dxfId="4871" priority="461">
      <formula>O58&gt;0</formula>
    </cfRule>
  </conditionalFormatting>
  <conditionalFormatting sqref="P64">
    <cfRule type="expression" dxfId="4870" priority="460">
      <formula>O58&gt;0</formula>
    </cfRule>
  </conditionalFormatting>
  <conditionalFormatting sqref="P64">
    <cfRule type="expression" dxfId="4869" priority="459">
      <formula>O58&gt;0</formula>
    </cfRule>
  </conditionalFormatting>
  <conditionalFormatting sqref="P74">
    <cfRule type="expression" dxfId="4868" priority="458">
      <formula>O68&gt;0</formula>
    </cfRule>
  </conditionalFormatting>
  <conditionalFormatting sqref="P74">
    <cfRule type="expression" dxfId="4867" priority="457">
      <formula>O68&gt;0</formula>
    </cfRule>
  </conditionalFormatting>
  <conditionalFormatting sqref="P74">
    <cfRule type="expression" dxfId="4866" priority="456">
      <formula>O68&gt;0</formula>
    </cfRule>
  </conditionalFormatting>
  <conditionalFormatting sqref="P74">
    <cfRule type="expression" dxfId="4865" priority="455">
      <formula>O68&gt;0</formula>
    </cfRule>
  </conditionalFormatting>
  <conditionalFormatting sqref="P74">
    <cfRule type="expression" dxfId="4864" priority="454">
      <formula>O68&gt;0</formula>
    </cfRule>
  </conditionalFormatting>
  <conditionalFormatting sqref="P74">
    <cfRule type="expression" dxfId="4863" priority="453">
      <formula>O68&gt;0</formula>
    </cfRule>
  </conditionalFormatting>
  <conditionalFormatting sqref="P74">
    <cfRule type="expression" dxfId="4862" priority="452">
      <formula>O68&gt;0</formula>
    </cfRule>
  </conditionalFormatting>
  <conditionalFormatting sqref="P74">
    <cfRule type="expression" dxfId="4861" priority="451">
      <formula>O68&gt;0</formula>
    </cfRule>
  </conditionalFormatting>
  <conditionalFormatting sqref="P74">
    <cfRule type="expression" dxfId="4860" priority="450">
      <formula>O68&gt;0</formula>
    </cfRule>
  </conditionalFormatting>
  <conditionalFormatting sqref="P84">
    <cfRule type="expression" dxfId="4859" priority="449">
      <formula>O78&gt;0</formula>
    </cfRule>
  </conditionalFormatting>
  <conditionalFormatting sqref="P84">
    <cfRule type="expression" dxfId="4858" priority="448">
      <formula>O78&gt;0</formula>
    </cfRule>
  </conditionalFormatting>
  <conditionalFormatting sqref="P84">
    <cfRule type="expression" dxfId="4857" priority="447">
      <formula>O78&gt;0</formula>
    </cfRule>
  </conditionalFormatting>
  <conditionalFormatting sqref="P84">
    <cfRule type="expression" dxfId="4856" priority="446">
      <formula>O78&gt;0</formula>
    </cfRule>
  </conditionalFormatting>
  <conditionalFormatting sqref="P84">
    <cfRule type="expression" dxfId="4855" priority="445">
      <formula>O78&gt;0</formula>
    </cfRule>
  </conditionalFormatting>
  <conditionalFormatting sqref="P84">
    <cfRule type="expression" dxfId="4854" priority="444">
      <formula>O78&gt;0</formula>
    </cfRule>
  </conditionalFormatting>
  <conditionalFormatting sqref="P84">
    <cfRule type="expression" dxfId="4853" priority="443">
      <formula>O78&gt;0</formula>
    </cfRule>
  </conditionalFormatting>
  <conditionalFormatting sqref="P84">
    <cfRule type="expression" dxfId="4852" priority="442">
      <formula>O78&gt;0</formula>
    </cfRule>
  </conditionalFormatting>
  <conditionalFormatting sqref="P84">
    <cfRule type="expression" dxfId="4851" priority="441">
      <formula>O78&gt;0</formula>
    </cfRule>
  </conditionalFormatting>
  <conditionalFormatting sqref="P94">
    <cfRule type="expression" dxfId="4850" priority="440">
      <formula>O88&gt;0</formula>
    </cfRule>
  </conditionalFormatting>
  <conditionalFormatting sqref="P94">
    <cfRule type="expression" dxfId="4849" priority="439">
      <formula>O88&gt;0</formula>
    </cfRule>
  </conditionalFormatting>
  <conditionalFormatting sqref="P94">
    <cfRule type="expression" dxfId="4848" priority="438">
      <formula>O88&gt;0</formula>
    </cfRule>
  </conditionalFormatting>
  <conditionalFormatting sqref="P94">
    <cfRule type="expression" dxfId="4847" priority="437">
      <formula>O88&gt;0</formula>
    </cfRule>
  </conditionalFormatting>
  <conditionalFormatting sqref="P94">
    <cfRule type="expression" dxfId="4846" priority="436">
      <formula>O88&gt;0</formula>
    </cfRule>
  </conditionalFormatting>
  <conditionalFormatting sqref="P94">
    <cfRule type="expression" dxfId="4845" priority="435">
      <formula>O88&gt;0</formula>
    </cfRule>
  </conditionalFormatting>
  <conditionalFormatting sqref="P94">
    <cfRule type="expression" dxfId="4844" priority="434">
      <formula>O88&gt;0</formula>
    </cfRule>
  </conditionalFormatting>
  <conditionalFormatting sqref="P94">
    <cfRule type="expression" dxfId="4843" priority="433">
      <formula>O88&gt;0</formula>
    </cfRule>
  </conditionalFormatting>
  <conditionalFormatting sqref="P94">
    <cfRule type="expression" dxfId="4842" priority="432">
      <formula>O88&gt;0</formula>
    </cfRule>
  </conditionalFormatting>
  <conditionalFormatting sqref="P104">
    <cfRule type="expression" dxfId="4841" priority="431">
      <formula>O98&gt;0</formula>
    </cfRule>
  </conditionalFormatting>
  <conditionalFormatting sqref="P104">
    <cfRule type="expression" dxfId="4840" priority="430">
      <formula>O98&gt;0</formula>
    </cfRule>
  </conditionalFormatting>
  <conditionalFormatting sqref="P104">
    <cfRule type="expression" dxfId="4839" priority="429">
      <formula>O98&gt;0</formula>
    </cfRule>
  </conditionalFormatting>
  <conditionalFormatting sqref="P104">
    <cfRule type="expression" dxfId="4838" priority="428">
      <formula>O98&gt;0</formula>
    </cfRule>
  </conditionalFormatting>
  <conditionalFormatting sqref="P104">
    <cfRule type="expression" dxfId="4837" priority="427">
      <formula>O98&gt;0</formula>
    </cfRule>
  </conditionalFormatting>
  <conditionalFormatting sqref="P104">
    <cfRule type="expression" dxfId="4836" priority="426">
      <formula>O98&gt;0</formula>
    </cfRule>
  </conditionalFormatting>
  <conditionalFormatting sqref="P104">
    <cfRule type="expression" dxfId="4835" priority="425">
      <formula>O98&gt;0</formula>
    </cfRule>
  </conditionalFormatting>
  <conditionalFormatting sqref="P104">
    <cfRule type="expression" dxfId="4834" priority="424">
      <formula>O98&gt;0</formula>
    </cfRule>
  </conditionalFormatting>
  <conditionalFormatting sqref="P104">
    <cfRule type="expression" dxfId="4833" priority="423">
      <formula>O98&gt;0</formula>
    </cfRule>
  </conditionalFormatting>
  <conditionalFormatting sqref="P114">
    <cfRule type="expression" dxfId="4832" priority="422">
      <formula>O108&gt;0</formula>
    </cfRule>
  </conditionalFormatting>
  <conditionalFormatting sqref="P114">
    <cfRule type="expression" dxfId="4831" priority="421">
      <formula>O108&gt;0</formula>
    </cfRule>
  </conditionalFormatting>
  <conditionalFormatting sqref="P114">
    <cfRule type="expression" dxfId="4830" priority="420">
      <formula>O108&gt;0</formula>
    </cfRule>
  </conditionalFormatting>
  <conditionalFormatting sqref="P114">
    <cfRule type="expression" dxfId="4829" priority="419">
      <formula>O108&gt;0</formula>
    </cfRule>
  </conditionalFormatting>
  <conditionalFormatting sqref="P114">
    <cfRule type="expression" dxfId="4828" priority="418">
      <formula>O108&gt;0</formula>
    </cfRule>
  </conditionalFormatting>
  <conditionalFormatting sqref="P114">
    <cfRule type="expression" dxfId="4827" priority="417">
      <formula>O108&gt;0</formula>
    </cfRule>
  </conditionalFormatting>
  <conditionalFormatting sqref="P114">
    <cfRule type="expression" dxfId="4826" priority="416">
      <formula>O108&gt;0</formula>
    </cfRule>
  </conditionalFormatting>
  <conditionalFormatting sqref="P114">
    <cfRule type="expression" dxfId="4825" priority="415">
      <formula>O108&gt;0</formula>
    </cfRule>
  </conditionalFormatting>
  <conditionalFormatting sqref="P114">
    <cfRule type="expression" dxfId="4824" priority="414">
      <formula>O108&gt;0</formula>
    </cfRule>
  </conditionalFormatting>
  <conditionalFormatting sqref="P124">
    <cfRule type="expression" dxfId="4823" priority="413">
      <formula>O118&gt;0</formula>
    </cfRule>
  </conditionalFormatting>
  <conditionalFormatting sqref="P124">
    <cfRule type="expression" dxfId="4822" priority="412">
      <formula>O118&gt;0</formula>
    </cfRule>
  </conditionalFormatting>
  <conditionalFormatting sqref="P124">
    <cfRule type="expression" dxfId="4821" priority="411">
      <formula>O118&gt;0</formula>
    </cfRule>
  </conditionalFormatting>
  <conditionalFormatting sqref="P124">
    <cfRule type="expression" dxfId="4820" priority="410">
      <formula>O118&gt;0</formula>
    </cfRule>
  </conditionalFormatting>
  <conditionalFormatting sqref="P124">
    <cfRule type="expression" dxfId="4819" priority="409">
      <formula>O118&gt;0</formula>
    </cfRule>
  </conditionalFormatting>
  <conditionalFormatting sqref="P124">
    <cfRule type="expression" dxfId="4818" priority="408">
      <formula>O118&gt;0</formula>
    </cfRule>
  </conditionalFormatting>
  <conditionalFormatting sqref="P124">
    <cfRule type="expression" dxfId="4817" priority="407">
      <formula>O118&gt;0</formula>
    </cfRule>
  </conditionalFormatting>
  <conditionalFormatting sqref="P124">
    <cfRule type="expression" dxfId="4816" priority="406">
      <formula>O118&gt;0</formula>
    </cfRule>
  </conditionalFormatting>
  <conditionalFormatting sqref="P124">
    <cfRule type="expression" dxfId="4815" priority="405">
      <formula>O118&gt;0</formula>
    </cfRule>
  </conditionalFormatting>
  <conditionalFormatting sqref="P134">
    <cfRule type="expression" dxfId="4814" priority="404">
      <formula>O128&gt;0</formula>
    </cfRule>
  </conditionalFormatting>
  <conditionalFormatting sqref="P134">
    <cfRule type="expression" dxfId="4813" priority="403">
      <formula>O128&gt;0</formula>
    </cfRule>
  </conditionalFormatting>
  <conditionalFormatting sqref="P134">
    <cfRule type="expression" dxfId="4812" priority="402">
      <formula>O128&gt;0</formula>
    </cfRule>
  </conditionalFormatting>
  <conditionalFormatting sqref="P134">
    <cfRule type="expression" dxfId="4811" priority="401">
      <formula>O128&gt;0</formula>
    </cfRule>
  </conditionalFormatting>
  <conditionalFormatting sqref="P134">
    <cfRule type="expression" dxfId="4810" priority="400">
      <formula>O128&gt;0</formula>
    </cfRule>
  </conditionalFormatting>
  <conditionalFormatting sqref="P134">
    <cfRule type="expression" dxfId="4809" priority="399">
      <formula>O128&gt;0</formula>
    </cfRule>
  </conditionalFormatting>
  <conditionalFormatting sqref="P134">
    <cfRule type="expression" dxfId="4808" priority="398">
      <formula>O128&gt;0</formula>
    </cfRule>
  </conditionalFormatting>
  <conditionalFormatting sqref="P134">
    <cfRule type="expression" dxfId="4807" priority="397">
      <formula>O128&gt;0</formula>
    </cfRule>
  </conditionalFormatting>
  <conditionalFormatting sqref="P134">
    <cfRule type="expression" dxfId="4806" priority="396">
      <formula>O128&gt;0</formula>
    </cfRule>
  </conditionalFormatting>
  <conditionalFormatting sqref="P144">
    <cfRule type="expression" dxfId="4805" priority="395">
      <formula>O138&gt;0</formula>
    </cfRule>
  </conditionalFormatting>
  <conditionalFormatting sqref="P144">
    <cfRule type="expression" dxfId="4804" priority="394">
      <formula>O138&gt;0</formula>
    </cfRule>
  </conditionalFormatting>
  <conditionalFormatting sqref="P144">
    <cfRule type="expression" dxfId="4803" priority="393">
      <formula>O138&gt;0</formula>
    </cfRule>
  </conditionalFormatting>
  <conditionalFormatting sqref="P144">
    <cfRule type="expression" dxfId="4802" priority="392">
      <formula>O138&gt;0</formula>
    </cfRule>
  </conditionalFormatting>
  <conditionalFormatting sqref="P144">
    <cfRule type="expression" dxfId="4801" priority="391">
      <formula>O138&gt;0</formula>
    </cfRule>
  </conditionalFormatting>
  <conditionalFormatting sqref="P144">
    <cfRule type="expression" dxfId="4800" priority="390">
      <formula>O138&gt;0</formula>
    </cfRule>
  </conditionalFormatting>
  <conditionalFormatting sqref="P144">
    <cfRule type="expression" dxfId="4799" priority="389">
      <formula>O138&gt;0</formula>
    </cfRule>
  </conditionalFormatting>
  <conditionalFormatting sqref="P144">
    <cfRule type="expression" dxfId="4798" priority="388">
      <formula>O138&gt;0</formula>
    </cfRule>
  </conditionalFormatting>
  <conditionalFormatting sqref="P144">
    <cfRule type="expression" dxfId="4797" priority="387">
      <formula>O138&gt;0</formula>
    </cfRule>
  </conditionalFormatting>
  <conditionalFormatting sqref="P154">
    <cfRule type="expression" dxfId="4796" priority="386">
      <formula>O148&gt;0</formula>
    </cfRule>
  </conditionalFormatting>
  <conditionalFormatting sqref="P154">
    <cfRule type="expression" dxfId="4795" priority="385">
      <formula>O148&gt;0</formula>
    </cfRule>
  </conditionalFormatting>
  <conditionalFormatting sqref="P154">
    <cfRule type="expression" dxfId="4794" priority="384">
      <formula>O148&gt;0</formula>
    </cfRule>
  </conditionalFormatting>
  <conditionalFormatting sqref="P154">
    <cfRule type="expression" dxfId="4793" priority="383">
      <formula>O148&gt;0</formula>
    </cfRule>
  </conditionalFormatting>
  <conditionalFormatting sqref="P154">
    <cfRule type="expression" dxfId="4792" priority="382">
      <formula>O148&gt;0</formula>
    </cfRule>
  </conditionalFormatting>
  <conditionalFormatting sqref="P154">
    <cfRule type="expression" dxfId="4791" priority="381">
      <formula>O148&gt;0</formula>
    </cfRule>
  </conditionalFormatting>
  <conditionalFormatting sqref="P154">
    <cfRule type="expression" dxfId="4790" priority="380">
      <formula>O148&gt;0</formula>
    </cfRule>
  </conditionalFormatting>
  <conditionalFormatting sqref="P154">
    <cfRule type="expression" dxfId="4789" priority="379">
      <formula>O148&gt;0</formula>
    </cfRule>
  </conditionalFormatting>
  <conditionalFormatting sqref="P154">
    <cfRule type="expression" dxfId="4788" priority="378">
      <formula>O148&gt;0</formula>
    </cfRule>
  </conditionalFormatting>
  <conditionalFormatting sqref="P164">
    <cfRule type="expression" dxfId="4787" priority="377">
      <formula>O158&gt;0</formula>
    </cfRule>
  </conditionalFormatting>
  <conditionalFormatting sqref="P164">
    <cfRule type="expression" dxfId="4786" priority="376">
      <formula>O158&gt;0</formula>
    </cfRule>
  </conditionalFormatting>
  <conditionalFormatting sqref="P164">
    <cfRule type="expression" dxfId="4785" priority="375">
      <formula>O158&gt;0</formula>
    </cfRule>
  </conditionalFormatting>
  <conditionalFormatting sqref="P164">
    <cfRule type="expression" dxfId="4784" priority="374">
      <formula>O158&gt;0</formula>
    </cfRule>
  </conditionalFormatting>
  <conditionalFormatting sqref="P164">
    <cfRule type="expression" dxfId="4783" priority="373">
      <formula>O158&gt;0</formula>
    </cfRule>
  </conditionalFormatting>
  <conditionalFormatting sqref="P164">
    <cfRule type="expression" dxfId="4782" priority="372">
      <formula>O158&gt;0</formula>
    </cfRule>
  </conditionalFormatting>
  <conditionalFormatting sqref="P164">
    <cfRule type="expression" dxfId="4781" priority="371">
      <formula>O158&gt;0</formula>
    </cfRule>
  </conditionalFormatting>
  <conditionalFormatting sqref="P164">
    <cfRule type="expression" dxfId="4780" priority="370">
      <formula>O158&gt;0</formula>
    </cfRule>
  </conditionalFormatting>
  <conditionalFormatting sqref="P164">
    <cfRule type="expression" dxfId="4779" priority="369">
      <formula>O158&gt;0</formula>
    </cfRule>
  </conditionalFormatting>
  <conditionalFormatting sqref="P174">
    <cfRule type="expression" dxfId="4778" priority="368">
      <formula>O168&gt;0</formula>
    </cfRule>
  </conditionalFormatting>
  <conditionalFormatting sqref="P174">
    <cfRule type="expression" dxfId="4777" priority="367">
      <formula>O168&gt;0</formula>
    </cfRule>
  </conditionalFormatting>
  <conditionalFormatting sqref="P174">
    <cfRule type="expression" dxfId="4776" priority="366">
      <formula>O168&gt;0</formula>
    </cfRule>
  </conditionalFormatting>
  <conditionalFormatting sqref="P174">
    <cfRule type="expression" dxfId="4775" priority="365">
      <formula>O168&gt;0</formula>
    </cfRule>
  </conditionalFormatting>
  <conditionalFormatting sqref="P174">
    <cfRule type="expression" dxfId="4774" priority="364">
      <formula>O168&gt;0</formula>
    </cfRule>
  </conditionalFormatting>
  <conditionalFormatting sqref="P174">
    <cfRule type="expression" dxfId="4773" priority="363">
      <formula>O168&gt;0</formula>
    </cfRule>
  </conditionalFormatting>
  <conditionalFormatting sqref="P174">
    <cfRule type="expression" dxfId="4772" priority="362">
      <formula>O168&gt;0</formula>
    </cfRule>
  </conditionalFormatting>
  <conditionalFormatting sqref="P174">
    <cfRule type="expression" dxfId="4771" priority="361">
      <formula>O168&gt;0</formula>
    </cfRule>
  </conditionalFormatting>
  <conditionalFormatting sqref="P174">
    <cfRule type="expression" dxfId="4770" priority="360">
      <formula>O168&gt;0</formula>
    </cfRule>
  </conditionalFormatting>
  <conditionalFormatting sqref="P184">
    <cfRule type="expression" dxfId="4769" priority="359">
      <formula>O178&gt;0</formula>
    </cfRule>
  </conditionalFormatting>
  <conditionalFormatting sqref="P184">
    <cfRule type="expression" dxfId="4768" priority="358">
      <formula>O178&gt;0</formula>
    </cfRule>
  </conditionalFormatting>
  <conditionalFormatting sqref="P184">
    <cfRule type="expression" dxfId="4767" priority="357">
      <formula>O178&gt;0</formula>
    </cfRule>
  </conditionalFormatting>
  <conditionalFormatting sqref="P184">
    <cfRule type="expression" dxfId="4766" priority="356">
      <formula>O178&gt;0</formula>
    </cfRule>
  </conditionalFormatting>
  <conditionalFormatting sqref="P184">
    <cfRule type="expression" dxfId="4765" priority="355">
      <formula>O178&gt;0</formula>
    </cfRule>
  </conditionalFormatting>
  <conditionalFormatting sqref="P184">
    <cfRule type="expression" dxfId="4764" priority="354">
      <formula>O178&gt;0</formula>
    </cfRule>
  </conditionalFormatting>
  <conditionalFormatting sqref="P184">
    <cfRule type="expression" dxfId="4763" priority="353">
      <formula>O178&gt;0</formula>
    </cfRule>
  </conditionalFormatting>
  <conditionalFormatting sqref="P184">
    <cfRule type="expression" dxfId="4762" priority="352">
      <formula>O178&gt;0</formula>
    </cfRule>
  </conditionalFormatting>
  <conditionalFormatting sqref="P184">
    <cfRule type="expression" dxfId="4761" priority="351">
      <formula>O178&gt;0</formula>
    </cfRule>
  </conditionalFormatting>
  <conditionalFormatting sqref="P194">
    <cfRule type="expression" dxfId="4760" priority="350">
      <formula>O188&gt;0</formula>
    </cfRule>
  </conditionalFormatting>
  <conditionalFormatting sqref="P194">
    <cfRule type="expression" dxfId="4759" priority="349">
      <formula>O188&gt;0</formula>
    </cfRule>
  </conditionalFormatting>
  <conditionalFormatting sqref="P194">
    <cfRule type="expression" dxfId="4758" priority="348">
      <formula>O188&gt;0</formula>
    </cfRule>
  </conditionalFormatting>
  <conditionalFormatting sqref="P194">
    <cfRule type="expression" dxfId="4757" priority="347">
      <formula>O188&gt;0</formula>
    </cfRule>
  </conditionalFormatting>
  <conditionalFormatting sqref="P194">
    <cfRule type="expression" dxfId="4756" priority="346">
      <formula>O188&gt;0</formula>
    </cfRule>
  </conditionalFormatting>
  <conditionalFormatting sqref="P194">
    <cfRule type="expression" dxfId="4755" priority="345">
      <formula>O188&gt;0</formula>
    </cfRule>
  </conditionalFormatting>
  <conditionalFormatting sqref="P194">
    <cfRule type="expression" dxfId="4754" priority="344">
      <formula>O188&gt;0</formula>
    </cfRule>
  </conditionalFormatting>
  <conditionalFormatting sqref="P194">
    <cfRule type="expression" dxfId="4753" priority="343">
      <formula>O188&gt;0</formula>
    </cfRule>
  </conditionalFormatting>
  <conditionalFormatting sqref="P194">
    <cfRule type="expression" dxfId="4752" priority="342">
      <formula>O188&gt;0</formula>
    </cfRule>
  </conditionalFormatting>
  <conditionalFormatting sqref="P204">
    <cfRule type="expression" dxfId="4751" priority="341">
      <formula>O198&gt;0</formula>
    </cfRule>
  </conditionalFormatting>
  <conditionalFormatting sqref="P204">
    <cfRule type="expression" dxfId="4750" priority="340">
      <formula>O198&gt;0</formula>
    </cfRule>
  </conditionalFormatting>
  <conditionalFormatting sqref="P204">
    <cfRule type="expression" dxfId="4749" priority="339">
      <formula>O198&gt;0</formula>
    </cfRule>
  </conditionalFormatting>
  <conditionalFormatting sqref="P204">
    <cfRule type="expression" dxfId="4748" priority="338">
      <formula>O198&gt;0</formula>
    </cfRule>
  </conditionalFormatting>
  <conditionalFormatting sqref="P204">
    <cfRule type="expression" dxfId="4747" priority="337">
      <formula>O198&gt;0</formula>
    </cfRule>
  </conditionalFormatting>
  <conditionalFormatting sqref="P204">
    <cfRule type="expression" dxfId="4746" priority="336">
      <formula>O198&gt;0</formula>
    </cfRule>
  </conditionalFormatting>
  <conditionalFormatting sqref="P204">
    <cfRule type="expression" dxfId="4745" priority="335">
      <formula>O198&gt;0</formula>
    </cfRule>
  </conditionalFormatting>
  <conditionalFormatting sqref="P204">
    <cfRule type="expression" dxfId="4744" priority="334">
      <formula>O198&gt;0</formula>
    </cfRule>
  </conditionalFormatting>
  <conditionalFormatting sqref="P204">
    <cfRule type="expression" dxfId="4743" priority="333">
      <formula>O198&gt;0</formula>
    </cfRule>
  </conditionalFormatting>
  <conditionalFormatting sqref="P214">
    <cfRule type="expression" dxfId="4742" priority="332">
      <formula>O208&gt;0</formula>
    </cfRule>
  </conditionalFormatting>
  <conditionalFormatting sqref="P214">
    <cfRule type="expression" dxfId="4741" priority="331">
      <formula>O208&gt;0</formula>
    </cfRule>
  </conditionalFormatting>
  <conditionalFormatting sqref="P214">
    <cfRule type="expression" dxfId="4740" priority="330">
      <formula>O208&gt;0</formula>
    </cfRule>
  </conditionalFormatting>
  <conditionalFormatting sqref="P214">
    <cfRule type="expression" dxfId="4739" priority="329">
      <formula>O208&gt;0</formula>
    </cfRule>
  </conditionalFormatting>
  <conditionalFormatting sqref="P214">
    <cfRule type="expression" dxfId="4738" priority="328">
      <formula>O208&gt;0</formula>
    </cfRule>
  </conditionalFormatting>
  <conditionalFormatting sqref="P214">
    <cfRule type="expression" dxfId="4737" priority="327">
      <formula>O208&gt;0</formula>
    </cfRule>
  </conditionalFormatting>
  <conditionalFormatting sqref="P214">
    <cfRule type="expression" dxfId="4736" priority="326">
      <formula>O208&gt;0</formula>
    </cfRule>
  </conditionalFormatting>
  <conditionalFormatting sqref="P214">
    <cfRule type="expression" dxfId="4735" priority="325">
      <formula>O208&gt;0</formula>
    </cfRule>
  </conditionalFormatting>
  <conditionalFormatting sqref="P214">
    <cfRule type="expression" dxfId="4734" priority="324">
      <formula>O208&gt;0</formula>
    </cfRule>
  </conditionalFormatting>
  <conditionalFormatting sqref="P224 P234 P244 P254 P264 P274 P284 P294 P304 P314 P324 P334">
    <cfRule type="expression" dxfId="4733" priority="323">
      <formula>O218&gt;0</formula>
    </cfRule>
  </conditionalFormatting>
  <conditionalFormatting sqref="P224 P234 P244 P254 P264 P274 P284 P294 P304 P314 P324 P334">
    <cfRule type="expression" dxfId="4732" priority="322">
      <formula>O218&gt;0</formula>
    </cfRule>
  </conditionalFormatting>
  <conditionalFormatting sqref="P224 P234 P244 P254 P264 P274 P284 P294 P304 P314 P324 P334">
    <cfRule type="expression" dxfId="4731" priority="321">
      <formula>O218&gt;0</formula>
    </cfRule>
  </conditionalFormatting>
  <conditionalFormatting sqref="P224 P234 P244 P254 P264 P274 P284 P294 P304 P314 P324 P334">
    <cfRule type="expression" dxfId="4730" priority="320">
      <formula>O218&gt;0</formula>
    </cfRule>
  </conditionalFormatting>
  <conditionalFormatting sqref="P224 P234 P244 P254 P264 P274 P284 P294 P304 P314 P324 P334">
    <cfRule type="expression" dxfId="4729" priority="319">
      <formula>O218&gt;0</formula>
    </cfRule>
  </conditionalFormatting>
  <conditionalFormatting sqref="P224 P234 P244 P254 P264 P274 P284 P294 P304 P314 P324 P334">
    <cfRule type="expression" dxfId="4728" priority="318">
      <formula>O218&gt;0</formula>
    </cfRule>
  </conditionalFormatting>
  <conditionalFormatting sqref="P224 P234 P244 P254 P264 P274 P284 P294 P304 P314 P324 P334">
    <cfRule type="expression" dxfId="4727" priority="317">
      <formula>O218&gt;0</formula>
    </cfRule>
  </conditionalFormatting>
  <conditionalFormatting sqref="P224 P234 P244 P254 P264 P274 P284 P294 P304 P314 P324 P334">
    <cfRule type="expression" dxfId="4726" priority="316">
      <formula>O218&gt;0</formula>
    </cfRule>
  </conditionalFormatting>
  <conditionalFormatting sqref="P224 P234 P244 P254 P264 P274 P284 P294 P304 P314 P324 P334">
    <cfRule type="expression" dxfId="4725" priority="315">
      <formula>O218&gt;0</formula>
    </cfRule>
  </conditionalFormatting>
  <conditionalFormatting sqref="O14">
    <cfRule type="expression" dxfId="4724" priority="314" stopIfTrue="1">
      <formula>O8&gt;0</formula>
    </cfRule>
  </conditionalFormatting>
  <conditionalFormatting sqref="O14">
    <cfRule type="expression" dxfId="4723" priority="313" stopIfTrue="1">
      <formula>O8&gt;0</formula>
    </cfRule>
  </conditionalFormatting>
  <conditionalFormatting sqref="O14">
    <cfRule type="expression" dxfId="4722" priority="312" stopIfTrue="1">
      <formula>O8&gt;0</formula>
    </cfRule>
  </conditionalFormatting>
  <conditionalFormatting sqref="O14">
    <cfRule type="expression" dxfId="4721" priority="311" stopIfTrue="1">
      <formula>O8&gt;0</formula>
    </cfRule>
  </conditionalFormatting>
  <conditionalFormatting sqref="O14">
    <cfRule type="expression" dxfId="4720" priority="310" stopIfTrue="1">
      <formula>O8&gt;0</formula>
    </cfRule>
  </conditionalFormatting>
  <conditionalFormatting sqref="P14">
    <cfRule type="expression" dxfId="4719" priority="309">
      <formula>O8&gt;0</formula>
    </cfRule>
  </conditionalFormatting>
  <conditionalFormatting sqref="P14">
    <cfRule type="expression" dxfId="4718" priority="308">
      <formula>O8&gt;0</formula>
    </cfRule>
  </conditionalFormatting>
  <conditionalFormatting sqref="P14">
    <cfRule type="expression" dxfId="4717" priority="307">
      <formula>O8&gt;0</formula>
    </cfRule>
  </conditionalFormatting>
  <conditionalFormatting sqref="P14">
    <cfRule type="expression" dxfId="4716" priority="306">
      <formula>O8&gt;0</formula>
    </cfRule>
  </conditionalFormatting>
  <conditionalFormatting sqref="P14">
    <cfRule type="expression" dxfId="4715" priority="305">
      <formula>O8&gt;0</formula>
    </cfRule>
  </conditionalFormatting>
  <conditionalFormatting sqref="P14">
    <cfRule type="expression" dxfId="4714" priority="304">
      <formula>O8&gt;0</formula>
    </cfRule>
  </conditionalFormatting>
  <conditionalFormatting sqref="P14">
    <cfRule type="expression" dxfId="4713" priority="303">
      <formula>O8&gt;0</formula>
    </cfRule>
  </conditionalFormatting>
  <conditionalFormatting sqref="P14">
    <cfRule type="expression" dxfId="4712" priority="302">
      <formula>O8&gt;0</formula>
    </cfRule>
  </conditionalFormatting>
  <conditionalFormatting sqref="P14">
    <cfRule type="expression" dxfId="4711" priority="301">
      <formula>O8&gt;0</formula>
    </cfRule>
  </conditionalFormatting>
  <conditionalFormatting sqref="P14">
    <cfRule type="expression" dxfId="4710" priority="300">
      <formula>O8&gt;0</formula>
    </cfRule>
  </conditionalFormatting>
  <conditionalFormatting sqref="P14">
    <cfRule type="expression" dxfId="4709" priority="299">
      <formula>O8&gt;0</formula>
    </cfRule>
  </conditionalFormatting>
  <conditionalFormatting sqref="P14">
    <cfRule type="expression" dxfId="4708" priority="298">
      <formula>O8&gt;0</formula>
    </cfRule>
  </conditionalFormatting>
  <conditionalFormatting sqref="P14">
    <cfRule type="expression" dxfId="4707" priority="297">
      <formula>O8&gt;0</formula>
    </cfRule>
  </conditionalFormatting>
  <conditionalFormatting sqref="P14">
    <cfRule type="expression" dxfId="4706" priority="296">
      <formula>O8&gt;0</formula>
    </cfRule>
  </conditionalFormatting>
  <conditionalFormatting sqref="P14">
    <cfRule type="expression" dxfId="4705" priority="295">
      <formula>O8&gt;0</formula>
    </cfRule>
  </conditionalFormatting>
  <conditionalFormatting sqref="P14">
    <cfRule type="expression" dxfId="4704" priority="294">
      <formula>O8&gt;0</formula>
    </cfRule>
  </conditionalFormatting>
  <conditionalFormatting sqref="P14">
    <cfRule type="expression" dxfId="4703" priority="293">
      <formula>O8&gt;0</formula>
    </cfRule>
  </conditionalFormatting>
  <conditionalFormatting sqref="P14">
    <cfRule type="expression" dxfId="4702" priority="292">
      <formula>O8&gt;0</formula>
    </cfRule>
  </conditionalFormatting>
  <conditionalFormatting sqref="D23 F23 H23 J23 L23 N23 P23">
    <cfRule type="expression" dxfId="4701" priority="291" stopIfTrue="1">
      <formula>C21&gt;0</formula>
    </cfRule>
  </conditionalFormatting>
  <conditionalFormatting sqref="D23 F23 H23 J23 L23 N23 P23">
    <cfRule type="expression" dxfId="4700" priority="290" stopIfTrue="1">
      <formula>C21&gt;0</formula>
    </cfRule>
  </conditionalFormatting>
  <conditionalFormatting sqref="D23 F23 H23 J23 L23 N23 P23 D33 F33 H33 J33 L33 N33 P33">
    <cfRule type="expression" dxfId="4699" priority="289" stopIfTrue="1">
      <formula>C21&gt;0</formula>
    </cfRule>
  </conditionalFormatting>
  <conditionalFormatting sqref="D23 F23 H23 J23 L23 N23 P23 D33 F33 H33 J33 L33 N33 P33">
    <cfRule type="expression" dxfId="4698" priority="288" stopIfTrue="1">
      <formula>C21&gt;0</formula>
    </cfRule>
  </conditionalFormatting>
  <conditionalFormatting sqref="D23 F23 H23 J23 L23 N23 P23 D33 F33 H33 J33 L33 N33 P33 D43 F43 H43 J43 L43 N43 P43">
    <cfRule type="expression" dxfId="4697" priority="287" stopIfTrue="1">
      <formula>C21&gt;0</formula>
    </cfRule>
  </conditionalFormatting>
  <conditionalFormatting sqref="D23 F23 H23 J23 L23 N23 P23 D33 F33 H33 J33 L33 N33 P33 D43 F43 H43 J43 L43 N43 P43">
    <cfRule type="expression" dxfId="4696" priority="286" stopIfTrue="1">
      <formula>C21&gt;0</formula>
    </cfRule>
  </conditionalFormatting>
  <conditionalFormatting sqref="D23 F23 H23 J23 L23 N23 P23 D33 F33 H33 J33 L33 N33 P33 D43 F43 H43 J43 L43 N43 P43 D53 F53 H53 J53 L53 N53 P53">
    <cfRule type="expression" dxfId="4695" priority="285" stopIfTrue="1">
      <formula>C21&gt;0</formula>
    </cfRule>
  </conditionalFormatting>
  <conditionalFormatting sqref="D23 F23 H23 J23 L23 N23 P23 D33 F33 H33 J33 L33 N33 P33 D43 F43 H43 J43 L43 N43 P43 D53 F53 H53 J53 L53 N53 P53">
    <cfRule type="expression" dxfId="4694" priority="284" stopIfTrue="1">
      <formula>C21&gt;0</formula>
    </cfRule>
  </conditionalFormatting>
  <conditionalFormatting sqref="D63 F63 H63 J63 L63 N63 P63">
    <cfRule type="expression" dxfId="4693" priority="283" stopIfTrue="1">
      <formula>C61&gt;0</formula>
    </cfRule>
  </conditionalFormatting>
  <conditionalFormatting sqref="D63 F63 H63 J63 L63 N63 P63">
    <cfRule type="expression" dxfId="4692" priority="282" stopIfTrue="1">
      <formula>C61&gt;0</formula>
    </cfRule>
  </conditionalFormatting>
  <conditionalFormatting sqref="D63 F63 H63 J63 L63 N63 P63 D73 F73 H73 J73 L73 N73 P73">
    <cfRule type="expression" dxfId="4691" priority="281" stopIfTrue="1">
      <formula>C61&gt;0</formula>
    </cfRule>
  </conditionalFormatting>
  <conditionalFormatting sqref="D63 F63 H63 J63 L63 N63 P63 D73 F73 H73 J73 L73 N73 P73">
    <cfRule type="expression" dxfId="4690" priority="280" stopIfTrue="1">
      <formula>C61&gt;0</formula>
    </cfRule>
  </conditionalFormatting>
  <conditionalFormatting sqref="D63 F63 H63 J63 L63 N63 P63 D73 F73 H73 J73 L73 N73 P73 D83 F83 H83 J83 L83 N83 P83">
    <cfRule type="expression" dxfId="4689" priority="279" stopIfTrue="1">
      <formula>C61&gt;0</formula>
    </cfRule>
  </conditionalFormatting>
  <conditionalFormatting sqref="D63 F63 H63 J63 L63 N63 P63 D73 F73 H73 J73 L73 N73 P73 D83 F83 H83 J83 L83 N83 P83">
    <cfRule type="expression" dxfId="4688" priority="278" stopIfTrue="1">
      <formula>C61&gt;0</formula>
    </cfRule>
  </conditionalFormatting>
  <conditionalFormatting sqref="D63 F63 H63 J63 L63 N63 P63 D73 F73 H73 J73 L73 N73 P73 D83 F83 H83 J83 L83 N83 P83 D93 F93 H93 J93 L93 N93 P93">
    <cfRule type="expression" dxfId="4687" priority="277" stopIfTrue="1">
      <formula>C61&gt;0</formula>
    </cfRule>
  </conditionalFormatting>
  <conditionalFormatting sqref="D63 F63 H63 J63 L63 N63 P63 D73 F73 H73 J73 L73 N73 P73 D83 F83 H83 J83 L83 N83 P83 D93 F93 H93 J93 L93 N93 P93">
    <cfRule type="expression" dxfId="4686" priority="276" stopIfTrue="1">
      <formula>C61&gt;0</formula>
    </cfRule>
  </conditionalFormatting>
  <conditionalFormatting sqref="D63 F63 H63 J63 L63 N63 P63 D73 F73 H73 J73 L73 N73 P73 D83 F83 H83 J83 L83 N83 P83 D93 F93 H93 J93 L93 N93 P93 D103 F103 H103 J103 L103 N103 P103">
    <cfRule type="expression" dxfId="4685" priority="275" stopIfTrue="1">
      <formula>C61&gt;0</formula>
    </cfRule>
  </conditionalFormatting>
  <conditionalFormatting sqref="D63 F63 H63 J63 L63 N63 P63 D73 F73 H73 J73 L73 N73 P73 D83 F83 H83 J83 L83 N83 P83 D93 F93 H93 J93 L93 N93 P93 D103 F103 H103 J103 L103 N103 P103">
    <cfRule type="expression" dxfId="4684" priority="274"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4683" priority="273"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4682" priority="27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4681" priority="27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4680" priority="27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4679" priority="26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4678" priority="26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4677" priority="26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4676" priority="26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4675" priority="26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4674" priority="26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4673" priority="263"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4672" priority="26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4671" priority="26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4670" priority="26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4669" priority="25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4668" priority="258" stopIfTrue="1">
      <formula>C61&gt;0</formula>
    </cfRule>
  </conditionalFormatting>
  <conditionalFormatting sqref="D273 F273 H273 J273 L273 N273 P273 D283 F283 H283 J283 L283 N283 P283 D293 F293 H293 J293 L293 N293 P293">
    <cfRule type="expression" dxfId="4667" priority="257" stopIfTrue="1">
      <formula>C271&gt;0</formula>
    </cfRule>
  </conditionalFormatting>
  <conditionalFormatting sqref="D273 F273 H273 J273 L273 N273 P273 D283 F283 H283 J283 L283 N283 P283 D293 F293 H293 J293 L293 N293 P293">
    <cfRule type="expression" dxfId="4666" priority="256"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4665" priority="255"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4664" priority="254"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4663" priority="253"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4662" priority="252" stopIfTrue="1">
      <formula>C271&gt;0</formula>
    </cfRule>
  </conditionalFormatting>
  <conditionalFormatting sqref="P24 P34 P44 P54 P64 P74 P84 P94 P104 P114 P124 P134 P144 P154 P164 P174 P184 P194 P204 P214 P224 P234 P244 P254 P264 P274 P284 P294 P304 P314 P324 P334">
    <cfRule type="expression" dxfId="4661" priority="251">
      <formula>O18&gt;0</formula>
    </cfRule>
  </conditionalFormatting>
  <conditionalFormatting sqref="P24 P34 P44 P54 P64 P74 P84 P94 P104 P114 P124 P134 P144 P154 P164 P174 P184 P194 P204 P214 P224 P234 P244 P254 P264 P274 P284 P294 P304 P314 P324 P334">
    <cfRule type="expression" dxfId="4660" priority="250">
      <formula>O18&gt;0</formula>
    </cfRule>
  </conditionalFormatting>
  <conditionalFormatting sqref="P24 P34 P44 P54 P64 P74 P84 P94 P104 P114 P124 P134 P144 P154 P164 P174 P184 P194 P204 P214 P224 P234 P244 P254 P264 P274 P284 P294 P304 P314 P324 P334">
    <cfRule type="expression" dxfId="4659" priority="249">
      <formula>O18&gt;0</formula>
    </cfRule>
  </conditionalFormatting>
  <conditionalFormatting sqref="P24 P34 P44 P54 P64 P74 P84 P94 P104 P114 P124 P134 P144 P154 P164 P174 P184 P194 P204 P214 P224 P234 P244 P254 P264 P274 P284 P294 P304 P314 P324 P334">
    <cfRule type="expression" dxfId="4658" priority="248">
      <formula>O18&gt;0</formula>
    </cfRule>
  </conditionalFormatting>
  <conditionalFormatting sqref="P24 P34 P44 P54 P64 P74 P84 P94 P104 P114 P124 P134 P144 P154 P164 P174 P184 P194 P204 P214 P224 P234 P244 P254 P264 P274 P284 P294 P304 P314 P324 P334">
    <cfRule type="expression" dxfId="4657" priority="247">
      <formula>O18&gt;0</formula>
    </cfRule>
  </conditionalFormatting>
  <conditionalFormatting sqref="P24 P34 P44 P54 P64 P74 P84 P94 P104 P114 P124 P134 P144 P154 P164 P174 P184 P194 P204 P214 P224 P234 P244 P254 P264 P274 P284 P294 P304 P314 P324 P334">
    <cfRule type="expression" dxfId="4656" priority="246">
      <formula>O18&gt;0</formula>
    </cfRule>
  </conditionalFormatting>
  <conditionalFormatting sqref="P24 P34 P44 P54 P64 P74 P84 P94 P104 P114 P124 P134 P144 P154 P164 P174 P184 P194 P204 P214 P224 P234 P244 P254 P264 P274 P284 P294 P304 P314 P324 P334">
    <cfRule type="expression" dxfId="4655" priority="245">
      <formula>O18&gt;0</formula>
    </cfRule>
  </conditionalFormatting>
  <conditionalFormatting sqref="P24 P34 P44 P54 P64 P74 P84 P94 P104 P114 P124 P134 P144 P154 P164 P174 P184 P194 P204 P214 P224 P234 P244 P254 P264 P274 P284 P294 P304 P314 P324 P334">
    <cfRule type="expression" dxfId="4654" priority="244">
      <formula>O18&gt;0</formula>
    </cfRule>
  </conditionalFormatting>
  <conditionalFormatting sqref="P24 P34 P44 P54 P64 P74 P84 P94 P104 P114 P124 P134 P144 P154 P164 P174 P184 P194 P204 P214 P224 P234 P244 P254 P264 P274 P284 P294 P304 P314 P324 P334">
    <cfRule type="expression" dxfId="4653" priority="243">
      <formula>O18&gt;0</formula>
    </cfRule>
  </conditionalFormatting>
  <conditionalFormatting sqref="P24 P34 P44 P54 P64 P74 P84 P94 P104 P114 P124 P134 P144 P154 P164 P174 P184 P194 P204 P214 P224 P234 P244 P254 P264 P274 P284 P294 P304 P314 P324 P334">
    <cfRule type="expression" dxfId="4652" priority="242">
      <formula>O18&gt;0</formula>
    </cfRule>
  </conditionalFormatting>
  <conditionalFormatting sqref="P24 P34 P44 P54 P64 P74 P84 P94 P104 P114 P124 P134 P144 P154 P164 P174 P184 P194 P204 P214 P224 P234 P244 P254 P264 P274 P284 P294 P304 P314 P324 P334">
    <cfRule type="expression" dxfId="4651" priority="241">
      <formula>O18&gt;0</formula>
    </cfRule>
  </conditionalFormatting>
  <conditionalFormatting sqref="P24 P34 P44 P54 P64 P74 P84 P94 P104 P114 P124 P134 P144 P154 P164 P174 P184 P194 P204 P214 P224 P234 P244 P254 P264 P274 P284 P294 P304 P314 P324 P334">
    <cfRule type="expression" dxfId="4650" priority="240">
      <formula>O18&gt;0</formula>
    </cfRule>
  </conditionalFormatting>
  <conditionalFormatting sqref="P24 P34 P44 P54 P64 P74 P84 P94 P104 P114 P124 P134 P144 P154 P164 P174 P184 P194 P204 P214 P224 P234 P244 P254 P264 P274 P284 P294 P304 P314 P324 P334">
    <cfRule type="expression" dxfId="4649" priority="239">
      <formula>O18&gt;0</formula>
    </cfRule>
  </conditionalFormatting>
  <conditionalFormatting sqref="P24 P34 P44 P54 P64 P74 P84 P94 P104 P114 P124 P134 P144 P154 P164 P174 P184 P194 P204 P214 P224 P234 P244 P254 P264 P274 P284 P294 P304 P314 P324 P334">
    <cfRule type="expression" dxfId="4648" priority="238">
      <formula>O18&gt;0</formula>
    </cfRule>
  </conditionalFormatting>
  <conditionalFormatting sqref="P24 P34 P44 P54 P64 P74 P84 P94 P104 P114 P124 P134 P144 P154 P164 P174 P184 P194 P204 P214 P224 P234 P244 P254 P264 P274 P284 P294 P304 P314 P324 P334">
    <cfRule type="expression" dxfId="4647" priority="237">
      <formula>O18&gt;0</formula>
    </cfRule>
  </conditionalFormatting>
  <conditionalFormatting sqref="P24 P34 P44 P54 P64 P74 P84 P94 P104 P114 P124 P134 P144 P154 P164 P174 P184 P194 P204 P214 P224 P234 P244 P254 P264 P274 P284 P294 P304 P314 P324 P334">
    <cfRule type="expression" dxfId="4646" priority="236">
      <formula>O18&gt;0</formula>
    </cfRule>
  </conditionalFormatting>
  <conditionalFormatting sqref="P24 P34 P44 P54 P64 P74 P84 P94 P104 P114 P124 P134 P144 P154 P164 P174 P184 P194 P204 P214 P224 P234 P244 P254 P264 P274 P284 P294 P304 P314 P324 P334">
    <cfRule type="expression" dxfId="4645" priority="235">
      <formula>O18&gt;0</formula>
    </cfRule>
  </conditionalFormatting>
  <conditionalFormatting sqref="P24 P34 P44 P54 P64 P74 P84 P94 P104 P114 P124 P134 P144 P154 P164 P174 P184 P194 P204 P214 P224 P234 P244 P254 P264 P274 P284 P294 P304 P314 P324 P334">
    <cfRule type="expression" dxfId="4644" priority="234">
      <formula>O18&gt;0</formula>
    </cfRule>
  </conditionalFormatting>
  <conditionalFormatting sqref="P24 P34 P44 P54 P64 P74 P84 P94 P104 P114 P124 P134 P144 P154 P164 P174 P184 P194 P204 P214 P224 P234 P244 P254 P264 P274 P284 P294 P304 P314 P324 P334">
    <cfRule type="expression" dxfId="4643" priority="233">
      <formula>O18&gt;0</formula>
    </cfRule>
  </conditionalFormatting>
  <conditionalFormatting sqref="P24 P34 P44 P54 P64 P74 P84 P94 P104 P114 P124 P134 P144 P154 P164 P174 P184 P194 P204 P214 P224 P234 P244 P254 P264 P274 P284 P294 P304 P314 P324 P334">
    <cfRule type="expression" dxfId="4642" priority="232">
      <formula>O18&gt;0</formula>
    </cfRule>
  </conditionalFormatting>
  <conditionalFormatting sqref="P24 P34 P44 P54 P64 P74 P84 P94 P104 P114 P124 P134 P144 P154 P164 P174 P184 P194 P204 P214 P224 P234 P244 P254 P264 P274 P284 P294 P304 P314 P324 P334">
    <cfRule type="expression" dxfId="4641" priority="231">
      <formula>O18&gt;0</formula>
    </cfRule>
  </conditionalFormatting>
  <conditionalFormatting sqref="P24 P34 P44 P54 P64 P74 P84 P94 P104 P114 P124 P134 P144 P154 P164 P174 P184 P194 P204 P214 P224 P234 P244 P254 P264 P274 P284 P294 P304 P314 P324 P334">
    <cfRule type="expression" dxfId="4640" priority="230">
      <formula>O18&gt;0</formula>
    </cfRule>
  </conditionalFormatting>
  <conditionalFormatting sqref="P24 P34 P44 P54 P64 P74 P84 P94 P104 P114 P124 P134 P144 P154 P164 P174 P184 P194 P204 P214 P224 P234 P244 P254 P264 P274 P284 P294 P304 P314 P324 P334">
    <cfRule type="expression" dxfId="4639" priority="229">
      <formula>O18&gt;0</formula>
    </cfRule>
  </conditionalFormatting>
  <conditionalFormatting sqref="P24 P34 P44 P54 P64 P74 P84 P94 P104 P114 P124 P134 P144 P154 P164 P174 P184 P194 P204 P214 P224 P234 P244 P254 P264 P274 P284 P294 P304 P314 P324 P334">
    <cfRule type="expression" dxfId="4638" priority="228">
      <formula>O18&gt;0</formula>
    </cfRule>
  </conditionalFormatting>
  <conditionalFormatting sqref="P24 P34 P44 P54 P64 P74 P84 P94 P104 P114 P124 P134 P144 P154 P164 P174 P184 P194 P204 P214 P224 P234 P244 P254 P264 P274 P284 P294 P304 P314 P324 P334">
    <cfRule type="expression" dxfId="4637" priority="227">
      <formula>O18&gt;0</formula>
    </cfRule>
  </conditionalFormatting>
  <conditionalFormatting sqref="P24 P34 P44 P54 P64 P74 P84 P94 P104 P114 P124 P134 P144 P154 P164 P174 P184 P194 P204 P214 P224 P234 P244 P254 P264 P274 P284 P294 P304 P314 P324 P334">
    <cfRule type="expression" dxfId="4636" priority="226">
      <formula>O18&gt;0</formula>
    </cfRule>
  </conditionalFormatting>
  <conditionalFormatting sqref="P24 P34 P44 P54 P64 P74 P84 P94 P104 P114 P124 P134 P144 P154 P164 P174 P184 P194 P204 P214 P224 P234 P244 P254 P264 P274 P284 P294 P304 P314 P324 P334">
    <cfRule type="expression" dxfId="4635" priority="225">
      <formula>O18&gt;0</formula>
    </cfRule>
  </conditionalFormatting>
  <conditionalFormatting sqref="P14">
    <cfRule type="expression" dxfId="4634" priority="224">
      <formula>O8&gt;0</formula>
    </cfRule>
  </conditionalFormatting>
  <conditionalFormatting sqref="P14">
    <cfRule type="expression" dxfId="4633" priority="223">
      <formula>O8&gt;0</formula>
    </cfRule>
  </conditionalFormatting>
  <conditionalFormatting sqref="P14">
    <cfRule type="expression" dxfId="4632" priority="222">
      <formula>O8&gt;0</formula>
    </cfRule>
  </conditionalFormatting>
  <conditionalFormatting sqref="P14">
    <cfRule type="expression" dxfId="4631" priority="221">
      <formula>O8&gt;0</formula>
    </cfRule>
  </conditionalFormatting>
  <conditionalFormatting sqref="P14">
    <cfRule type="expression" dxfId="4630" priority="220">
      <formula>O8&gt;0</formula>
    </cfRule>
  </conditionalFormatting>
  <conditionalFormatting sqref="P14">
    <cfRule type="expression" dxfId="4629" priority="219">
      <formula>O8&gt;0</formula>
    </cfRule>
  </conditionalFormatting>
  <conditionalFormatting sqref="P14">
    <cfRule type="expression" dxfId="4628" priority="218">
      <formula>O8&gt;0</formula>
    </cfRule>
  </conditionalFormatting>
  <conditionalFormatting sqref="P14">
    <cfRule type="expression" dxfId="4627" priority="217">
      <formula>O8&gt;0</formula>
    </cfRule>
  </conditionalFormatting>
  <conditionalFormatting sqref="P14">
    <cfRule type="expression" dxfId="4626" priority="216">
      <formula>O8&gt;0</formula>
    </cfRule>
  </conditionalFormatting>
  <conditionalFormatting sqref="P14">
    <cfRule type="expression" dxfId="4625" priority="215">
      <formula>O8&gt;0</formula>
    </cfRule>
  </conditionalFormatting>
  <conditionalFormatting sqref="P14">
    <cfRule type="expression" dxfId="4624" priority="214">
      <formula>O8&gt;0</formula>
    </cfRule>
  </conditionalFormatting>
  <conditionalFormatting sqref="P14">
    <cfRule type="expression" dxfId="4623" priority="213">
      <formula>O8&gt;0</formula>
    </cfRule>
  </conditionalFormatting>
  <conditionalFormatting sqref="P14">
    <cfRule type="expression" dxfId="4622" priority="212">
      <formula>O8&gt;0</formula>
    </cfRule>
  </conditionalFormatting>
  <conditionalFormatting sqref="P14">
    <cfRule type="expression" dxfId="4621" priority="211">
      <formula>O8&gt;0</formula>
    </cfRule>
  </conditionalFormatting>
  <conditionalFormatting sqref="P14">
    <cfRule type="expression" dxfId="4620" priority="210">
      <formula>O8&gt;0</formula>
    </cfRule>
  </conditionalFormatting>
  <conditionalFormatting sqref="P14">
    <cfRule type="expression" dxfId="4619" priority="209">
      <formula>O8&gt;0</formula>
    </cfRule>
  </conditionalFormatting>
  <conditionalFormatting sqref="P14">
    <cfRule type="expression" dxfId="4618" priority="208">
      <formula>O8&gt;0</formula>
    </cfRule>
  </conditionalFormatting>
  <conditionalFormatting sqref="P14">
    <cfRule type="expression" dxfId="4617" priority="207">
      <formula>O8&gt;0</formula>
    </cfRule>
  </conditionalFormatting>
  <conditionalFormatting sqref="P14">
    <cfRule type="expression" dxfId="4616" priority="206">
      <formula>O8&gt;0</formula>
    </cfRule>
  </conditionalFormatting>
  <conditionalFormatting sqref="P14">
    <cfRule type="expression" dxfId="4615" priority="205">
      <formula>O8&gt;0</formula>
    </cfRule>
  </conditionalFormatting>
  <conditionalFormatting sqref="P14">
    <cfRule type="expression" dxfId="4614" priority="204">
      <formula>O8&gt;0</formula>
    </cfRule>
  </conditionalFormatting>
  <conditionalFormatting sqref="P14">
    <cfRule type="expression" dxfId="4613" priority="203">
      <formula>O8&gt;0</formula>
    </cfRule>
  </conditionalFormatting>
  <conditionalFormatting sqref="P14">
    <cfRule type="expression" dxfId="4612" priority="202">
      <formula>O8&gt;0</formula>
    </cfRule>
  </conditionalFormatting>
  <conditionalFormatting sqref="P14">
    <cfRule type="expression" dxfId="4611" priority="201">
      <formula>O8&gt;0</formula>
    </cfRule>
  </conditionalFormatting>
  <conditionalFormatting sqref="P14">
    <cfRule type="expression" dxfId="4610" priority="200">
      <formula>O8&gt;0</formula>
    </cfRule>
  </conditionalFormatting>
  <conditionalFormatting sqref="P14">
    <cfRule type="expression" dxfId="4609" priority="199">
      <formula>O8&gt;0</formula>
    </cfRule>
  </conditionalFormatting>
  <conditionalFormatting sqref="P14">
    <cfRule type="expression" dxfId="4608" priority="198">
      <formula>O8&gt;0</formula>
    </cfRule>
  </conditionalFormatting>
  <conditionalFormatting sqref="P14">
    <cfRule type="expression" dxfId="4607" priority="197">
      <formula>O8&gt;0</formula>
    </cfRule>
  </conditionalFormatting>
  <conditionalFormatting sqref="P14">
    <cfRule type="expression" dxfId="4606" priority="196">
      <formula>O8&gt;0</formula>
    </cfRule>
  </conditionalFormatting>
  <conditionalFormatting sqref="P14">
    <cfRule type="expression" dxfId="4605" priority="195">
      <formula>O8&gt;0</formula>
    </cfRule>
  </conditionalFormatting>
  <conditionalFormatting sqref="P14">
    <cfRule type="expression" dxfId="4604" priority="194">
      <formula>O8&gt;0</formula>
    </cfRule>
  </conditionalFormatting>
  <conditionalFormatting sqref="P14">
    <cfRule type="expression" dxfId="4603" priority="193">
      <formula>O8&gt;0</formula>
    </cfRule>
  </conditionalFormatting>
  <conditionalFormatting sqref="P14">
    <cfRule type="expression" dxfId="4602" priority="192">
      <formula>O8&gt;0</formula>
    </cfRule>
  </conditionalFormatting>
  <conditionalFormatting sqref="P14">
    <cfRule type="expression" dxfId="4601" priority="191">
      <formula>O8&gt;0</formula>
    </cfRule>
  </conditionalFormatting>
  <conditionalFormatting sqref="P14">
    <cfRule type="expression" dxfId="4600" priority="190">
      <formula>O8&gt;0</formula>
    </cfRule>
  </conditionalFormatting>
  <conditionalFormatting sqref="P14">
    <cfRule type="expression" dxfId="4599" priority="189">
      <formula>O8&gt;0</formula>
    </cfRule>
  </conditionalFormatting>
  <conditionalFormatting sqref="P14">
    <cfRule type="expression" dxfId="4598" priority="188">
      <formula>O8&gt;0</formula>
    </cfRule>
  </conditionalFormatting>
  <conditionalFormatting sqref="P14">
    <cfRule type="expression" dxfId="4597" priority="187">
      <formula>O8&gt;0</formula>
    </cfRule>
  </conditionalFormatting>
  <conditionalFormatting sqref="P14">
    <cfRule type="expression" dxfId="4596" priority="186">
      <formula>O8&gt;0</formula>
    </cfRule>
  </conditionalFormatting>
  <conditionalFormatting sqref="P14">
    <cfRule type="expression" dxfId="4595" priority="185">
      <formula>O8&gt;0</formula>
    </cfRule>
  </conditionalFormatting>
  <conditionalFormatting sqref="P14">
    <cfRule type="expression" dxfId="4594" priority="184">
      <formula>O8&gt;0</formula>
    </cfRule>
  </conditionalFormatting>
  <conditionalFormatting sqref="P14">
    <cfRule type="expression" dxfId="4593" priority="183">
      <formula>O8&gt;0</formula>
    </cfRule>
  </conditionalFormatting>
  <conditionalFormatting sqref="P14">
    <cfRule type="expression" dxfId="4592" priority="182">
      <formula>O8&gt;0</formula>
    </cfRule>
  </conditionalFormatting>
  <conditionalFormatting sqref="P14">
    <cfRule type="expression" dxfId="4591" priority="181">
      <formula>O8&gt;0</formula>
    </cfRule>
  </conditionalFormatting>
  <conditionalFormatting sqref="P14">
    <cfRule type="expression" dxfId="4590" priority="180">
      <formula>O8&gt;0</formula>
    </cfRule>
  </conditionalFormatting>
  <conditionalFormatting sqref="P14">
    <cfRule type="expression" dxfId="4589" priority="179">
      <formula>O8&gt;0</formula>
    </cfRule>
  </conditionalFormatting>
  <conditionalFormatting sqref="P14">
    <cfRule type="expression" dxfId="4588" priority="178">
      <formula>O8&gt;0</formula>
    </cfRule>
  </conditionalFormatting>
  <conditionalFormatting sqref="P14">
    <cfRule type="expression" dxfId="4587" priority="177">
      <formula>O8&gt;0</formula>
    </cfRule>
  </conditionalFormatting>
  <conditionalFormatting sqref="P14">
    <cfRule type="expression" dxfId="4586" priority="176">
      <formula>O8&gt;0</formula>
    </cfRule>
  </conditionalFormatting>
  <conditionalFormatting sqref="P14">
    <cfRule type="expression" dxfId="4585" priority="175">
      <formula>O8&gt;0</formula>
    </cfRule>
  </conditionalFormatting>
  <conditionalFormatting sqref="P14">
    <cfRule type="expression" dxfId="4584" priority="174">
      <formula>O8&gt;0</formula>
    </cfRule>
  </conditionalFormatting>
  <conditionalFormatting sqref="P14">
    <cfRule type="expression" dxfId="4583" priority="173">
      <formula>O8&gt;0</formula>
    </cfRule>
  </conditionalFormatting>
  <conditionalFormatting sqref="P14">
    <cfRule type="expression" dxfId="4582" priority="172">
      <formula>O8&gt;0</formula>
    </cfRule>
  </conditionalFormatting>
  <conditionalFormatting sqref="P14">
    <cfRule type="expression" dxfId="4581" priority="171">
      <formula>O8&gt;0</formula>
    </cfRule>
  </conditionalFormatting>
  <conditionalFormatting sqref="P14">
    <cfRule type="expression" dxfId="4580" priority="170">
      <formula>O8&gt;0</formula>
    </cfRule>
  </conditionalFormatting>
  <conditionalFormatting sqref="P14">
    <cfRule type="expression" dxfId="4579" priority="169">
      <formula>O8&gt;0</formula>
    </cfRule>
  </conditionalFormatting>
  <conditionalFormatting sqref="P14">
    <cfRule type="expression" dxfId="4578" priority="168">
      <formula>O8&gt;0</formula>
    </cfRule>
  </conditionalFormatting>
  <conditionalFormatting sqref="P14">
    <cfRule type="expression" dxfId="4577" priority="167">
      <formula>O8&gt;0</formula>
    </cfRule>
  </conditionalFormatting>
  <conditionalFormatting sqref="P14">
    <cfRule type="expression" dxfId="4576" priority="166">
      <formula>O8&gt;0</formula>
    </cfRule>
  </conditionalFormatting>
  <conditionalFormatting sqref="P14">
    <cfRule type="expression" dxfId="4575" priority="165">
      <formula>O8&gt;0</formula>
    </cfRule>
  </conditionalFormatting>
  <conditionalFormatting sqref="P14">
    <cfRule type="expression" dxfId="4574" priority="164">
      <formula>O8&gt;0</formula>
    </cfRule>
  </conditionalFormatting>
  <conditionalFormatting sqref="P14">
    <cfRule type="expression" dxfId="4573" priority="163">
      <formula>O8&gt;0</formula>
    </cfRule>
  </conditionalFormatting>
  <conditionalFormatting sqref="P14">
    <cfRule type="expression" dxfId="4572" priority="162">
      <formula>O8&gt;0</formula>
    </cfRule>
  </conditionalFormatting>
  <conditionalFormatting sqref="P14">
    <cfRule type="expression" dxfId="4571" priority="161">
      <formula>O8&gt;0</formula>
    </cfRule>
  </conditionalFormatting>
  <conditionalFormatting sqref="P14">
    <cfRule type="expression" dxfId="4570" priority="160">
      <formula>O8&gt;0</formula>
    </cfRule>
  </conditionalFormatting>
  <conditionalFormatting sqref="P14">
    <cfRule type="expression" dxfId="4569" priority="159">
      <formula>O8&gt;0</formula>
    </cfRule>
  </conditionalFormatting>
  <conditionalFormatting sqref="P14">
    <cfRule type="expression" dxfId="4568" priority="158">
      <formula>O8&gt;0</formula>
    </cfRule>
  </conditionalFormatting>
  <conditionalFormatting sqref="P14">
    <cfRule type="expression" dxfId="4567" priority="157">
      <formula>O8&gt;0</formula>
    </cfRule>
  </conditionalFormatting>
  <conditionalFormatting sqref="P14">
    <cfRule type="expression" dxfId="4566" priority="156">
      <formula>O8&gt;0</formula>
    </cfRule>
  </conditionalFormatting>
  <conditionalFormatting sqref="P14">
    <cfRule type="expression" dxfId="4565" priority="155">
      <formula>O8&gt;0</formula>
    </cfRule>
  </conditionalFormatting>
  <conditionalFormatting sqref="P14">
    <cfRule type="expression" dxfId="4564" priority="154">
      <formula>O8&gt;0</formula>
    </cfRule>
  </conditionalFormatting>
  <conditionalFormatting sqref="P14">
    <cfRule type="expression" dxfId="4563" priority="153">
      <formula>O8&gt;0</formula>
    </cfRule>
  </conditionalFormatting>
  <conditionalFormatting sqref="P14">
    <cfRule type="expression" dxfId="4562" priority="152">
      <formula>O8&gt;0</formula>
    </cfRule>
  </conditionalFormatting>
  <conditionalFormatting sqref="P14">
    <cfRule type="expression" dxfId="4561" priority="151">
      <formula>O8&gt;0</formula>
    </cfRule>
  </conditionalFormatting>
  <conditionalFormatting sqref="P14">
    <cfRule type="expression" dxfId="4560" priority="150">
      <formula>O8&gt;0</formula>
    </cfRule>
  </conditionalFormatting>
  <conditionalFormatting sqref="P14">
    <cfRule type="expression" dxfId="4559" priority="149">
      <formula>O8&gt;0</formula>
    </cfRule>
  </conditionalFormatting>
  <conditionalFormatting sqref="P14">
    <cfRule type="expression" dxfId="4558" priority="148">
      <formula>O8&gt;0</formula>
    </cfRule>
  </conditionalFormatting>
  <conditionalFormatting sqref="P14">
    <cfRule type="expression" dxfId="4557" priority="147">
      <formula>O8&gt;0</formula>
    </cfRule>
  </conditionalFormatting>
  <conditionalFormatting sqref="P14">
    <cfRule type="expression" dxfId="4556" priority="146">
      <formula>O8&gt;0</formula>
    </cfRule>
  </conditionalFormatting>
  <conditionalFormatting sqref="P14">
    <cfRule type="expression" dxfId="4555" priority="145">
      <formula>O8&gt;0</formula>
    </cfRule>
  </conditionalFormatting>
  <conditionalFormatting sqref="P14">
    <cfRule type="expression" dxfId="4554" priority="144">
      <formula>O8&gt;0</formula>
    </cfRule>
  </conditionalFormatting>
  <conditionalFormatting sqref="P14">
    <cfRule type="expression" dxfId="4553" priority="143">
      <formula>O8&gt;0</formula>
    </cfRule>
  </conditionalFormatting>
  <conditionalFormatting sqref="P14">
    <cfRule type="expression" dxfId="4552" priority="142">
      <formula>O8&gt;0</formula>
    </cfRule>
  </conditionalFormatting>
  <conditionalFormatting sqref="P14">
    <cfRule type="expression" dxfId="4551" priority="141">
      <formula>O8&gt;0</formula>
    </cfRule>
  </conditionalFormatting>
  <conditionalFormatting sqref="P14">
    <cfRule type="expression" dxfId="4550" priority="140">
      <formula>O8&gt;0</formula>
    </cfRule>
  </conditionalFormatting>
  <conditionalFormatting sqref="P14">
    <cfRule type="expression" dxfId="4549" priority="139">
      <formula>O8&gt;0</formula>
    </cfRule>
  </conditionalFormatting>
  <conditionalFormatting sqref="P14">
    <cfRule type="expression" dxfId="4548" priority="138">
      <formula>O8&gt;0</formula>
    </cfRule>
  </conditionalFormatting>
  <conditionalFormatting sqref="P14">
    <cfRule type="expression" dxfId="4547" priority="137">
      <formula>O8&gt;0</formula>
    </cfRule>
  </conditionalFormatting>
  <conditionalFormatting sqref="P14">
    <cfRule type="expression" dxfId="4546" priority="136">
      <formula>O8&gt;0</formula>
    </cfRule>
  </conditionalFormatting>
  <conditionalFormatting sqref="P14">
    <cfRule type="expression" dxfId="4545" priority="135">
      <formula>O8&gt;0</formula>
    </cfRule>
  </conditionalFormatting>
  <conditionalFormatting sqref="P14">
    <cfRule type="expression" dxfId="4544" priority="134">
      <formula>O8&gt;0</formula>
    </cfRule>
  </conditionalFormatting>
  <conditionalFormatting sqref="P14">
    <cfRule type="expression" dxfId="4543" priority="133">
      <formula>O8&gt;0</formula>
    </cfRule>
  </conditionalFormatting>
  <conditionalFormatting sqref="P14">
    <cfRule type="expression" dxfId="4542" priority="132">
      <formula>O8&gt;0</formula>
    </cfRule>
  </conditionalFormatting>
  <conditionalFormatting sqref="P14">
    <cfRule type="expression" dxfId="4541" priority="131">
      <formula>O8&gt;0</formula>
    </cfRule>
  </conditionalFormatting>
  <conditionalFormatting sqref="P14">
    <cfRule type="expression" dxfId="4540" priority="130">
      <formula>O8&gt;0</formula>
    </cfRule>
  </conditionalFormatting>
  <conditionalFormatting sqref="P14">
    <cfRule type="expression" dxfId="4539" priority="129">
      <formula>O8&gt;0</formula>
    </cfRule>
  </conditionalFormatting>
  <conditionalFormatting sqref="P14">
    <cfRule type="expression" dxfId="4538" priority="128">
      <formula>O8&gt;0</formula>
    </cfRule>
  </conditionalFormatting>
  <conditionalFormatting sqref="P14">
    <cfRule type="expression" dxfId="4537" priority="127">
      <formula>O8&gt;0</formula>
    </cfRule>
  </conditionalFormatting>
  <conditionalFormatting sqref="P14">
    <cfRule type="expression" dxfId="4536" priority="126">
      <formula>O8&gt;0</formula>
    </cfRule>
  </conditionalFormatting>
  <conditionalFormatting sqref="P14">
    <cfRule type="expression" dxfId="4535" priority="125">
      <formula>O8&gt;0</formula>
    </cfRule>
  </conditionalFormatting>
  <conditionalFormatting sqref="P14">
    <cfRule type="expression" dxfId="4534" priority="124">
      <formula>O8&gt;0</formula>
    </cfRule>
  </conditionalFormatting>
  <conditionalFormatting sqref="P14">
    <cfRule type="expression" dxfId="4533" priority="123">
      <formula>O8&gt;0</formula>
    </cfRule>
  </conditionalFormatting>
  <conditionalFormatting sqref="P14">
    <cfRule type="expression" dxfId="4532" priority="122">
      <formula>O8&gt;0</formula>
    </cfRule>
  </conditionalFormatting>
  <conditionalFormatting sqref="P14">
    <cfRule type="expression" dxfId="4531" priority="121">
      <formula>O8&gt;0</formula>
    </cfRule>
  </conditionalFormatting>
  <conditionalFormatting sqref="P14">
    <cfRule type="expression" dxfId="4530" priority="120">
      <formula>O8&gt;0</formula>
    </cfRule>
  </conditionalFormatting>
  <conditionalFormatting sqref="P14">
    <cfRule type="expression" dxfId="4529" priority="119">
      <formula>O8&gt;0</formula>
    </cfRule>
  </conditionalFormatting>
  <conditionalFormatting sqref="P14">
    <cfRule type="expression" dxfId="4528" priority="118">
      <formula>O8&gt;0</formula>
    </cfRule>
  </conditionalFormatting>
  <conditionalFormatting sqref="P14">
    <cfRule type="expression" dxfId="4527" priority="117">
      <formula>O8&gt;0</formula>
    </cfRule>
  </conditionalFormatting>
  <conditionalFormatting sqref="P14">
    <cfRule type="expression" dxfId="4526" priority="116">
      <formula>O8&gt;0</formula>
    </cfRule>
  </conditionalFormatting>
  <conditionalFormatting sqref="P14">
    <cfRule type="expression" dxfId="4525" priority="115">
      <formula>O8&gt;0</formula>
    </cfRule>
  </conditionalFormatting>
  <conditionalFormatting sqref="P14">
    <cfRule type="expression" dxfId="4524" priority="114">
      <formula>O8&gt;0</formula>
    </cfRule>
  </conditionalFormatting>
  <conditionalFormatting sqref="P14">
    <cfRule type="expression" dxfId="4523" priority="113">
      <formula>O8&gt;0</formula>
    </cfRule>
  </conditionalFormatting>
  <conditionalFormatting sqref="P14 P24 P34 P44 P54 P64 P74 P84 P94 P104 P114 P124 P134 P144 P154 P164 P174 P184 P194 P204 P214 P224 P234 P244 P254 P264 P274 P284 P294 P304 P314 P324 P334">
    <cfRule type="expression" dxfId="4522" priority="112">
      <formula>O8&gt;0</formula>
    </cfRule>
  </conditionalFormatting>
  <conditionalFormatting sqref="P14 P24 P34 P44 P54 P64 P74 P84 P94 P104 P114 P124 P134 P144 P154 P164 P174 P184 P194 P204 P214 P224 P234 P244 P254 P264 P274 P284 P294 P304 P314 P324 P334">
    <cfRule type="expression" dxfId="4521" priority="111">
      <formula>O8&gt;0</formula>
    </cfRule>
  </conditionalFormatting>
  <conditionalFormatting sqref="P14 P24 P34 P44 P54 P64 P74 P84 P94 P104 P114 P124 P134 P144 P154 P164 P174 P184 P194 P204 P214 P224 P234 P244 P254 P264 P274 P284 P294 P304 P314 P324 P334">
    <cfRule type="expression" dxfId="4520" priority="110">
      <formula>O8&gt;0</formula>
    </cfRule>
  </conditionalFormatting>
  <conditionalFormatting sqref="P14 P24 P34 P44 P54 P64 P74 P84 P94 P104 P114 P124 P134 P144 P154 P164 P174 P184 P194 P204 P214 P224 P234 P244 P254 P264 P274 P284 P294 P304 P314 P324 P334">
    <cfRule type="expression" dxfId="4519" priority="109">
      <formula>O8&gt;0</formula>
    </cfRule>
  </conditionalFormatting>
  <conditionalFormatting sqref="P14 P24 P34 P44 P54 P64 P74 P84 P94 P104 P114 P124 P134 P144 P154 P164 P174 P184 P194 P204 P214 P224 P234 P244 P254 P264 P274 P284 P294 P304 P314 P324 P334">
    <cfRule type="expression" dxfId="4518" priority="108">
      <formula>O8&gt;0</formula>
    </cfRule>
  </conditionalFormatting>
  <conditionalFormatting sqref="P14 P24 P34 P44 P54 P64 P74 P84 P94 P104 P114 P124 P134 P144 P154 P164 P174 P184 P194 P204 P214 P224 P234 P244 P254 P264 P274 P284 P294 P304 P314 P324 P334">
    <cfRule type="expression" dxfId="4517" priority="107">
      <formula>O8&gt;0</formula>
    </cfRule>
  </conditionalFormatting>
  <conditionalFormatting sqref="P14 P24 P34 P44 P54 P64 P74 P84 P94 P104 P114 P124 P134 P144 P154 P164 P174 P184 P194 P204 P214 P224 P234 P244 P254 P264 P274 P284 P294 P304 P314 P324 P334">
    <cfRule type="expression" dxfId="4516" priority="106">
      <formula>O8&gt;0</formula>
    </cfRule>
  </conditionalFormatting>
  <conditionalFormatting sqref="P14 P24 P34 P44 P54 P64 P74 P84 P94 P104 P114 P124 P134 P144 P154 P164 P174 P184 P194 P204 P214 P224 P234 P244 P254 P264 P274 P284 P294 P304 P314 P324 P334">
    <cfRule type="expression" dxfId="4515" priority="105">
      <formula>O8&gt;0</formula>
    </cfRule>
  </conditionalFormatting>
  <conditionalFormatting sqref="P14 P24 P34 P44 P54 P64 P74 P84 P94 P104 P114 P124 P134 P144 P154 P164 P174 P184 P194 P204 P214 P224 P234 P244 P254 P264 P274 P284 P294 P304 P314 P324 P334">
    <cfRule type="expression" dxfId="4514" priority="104">
      <formula>O8&gt;0</formula>
    </cfRule>
  </conditionalFormatting>
  <conditionalFormatting sqref="P14 P24 P34 P44 P54 P64 P74 P84 P94 P104 P114 P124 P134 P144 P154 P164 P174 P184 P194 P204 P214 P224 P234 P244 P254 P264 P274 P284 P294 P304 P314 P324 P334">
    <cfRule type="expression" dxfId="4513" priority="103">
      <formula>O8&gt;0</formula>
    </cfRule>
  </conditionalFormatting>
  <conditionalFormatting sqref="P14 P24 P34 P44 P54 P64 P74 P84 P94 P104 P114 P124 P134 P144 P154 P164 P174 P184 P194 P204 P214 P224 P234 P244 P254 P264 P274 P284 P294 P304 P314 P324 P334">
    <cfRule type="expression" dxfId="4512" priority="102">
      <formula>O8&gt;0</formula>
    </cfRule>
  </conditionalFormatting>
  <conditionalFormatting sqref="P14 P24 P34 P44 P54 P64 P74 P84 P94 P104 P114 P124 P134 P144 P154 P164 P174 P184 P194 P204 P214 P224 P234 P244 P254 P264 P274 P284 P294 P304 P314 P324 P334">
    <cfRule type="expression" dxfId="4511" priority="101">
      <formula>O8&gt;0</formula>
    </cfRule>
  </conditionalFormatting>
  <conditionalFormatting sqref="P14 P24 P34 P44 P54 P64 P74 P84 P94 P104 P114 P124 P134 P144 P154 P164 P174 P184 P194 P204 P214 P224 P234 P244 P254 P264 P274 P284 P294 P304 P314 P324 P334">
    <cfRule type="expression" dxfId="4510" priority="100">
      <formula>O8&gt;0</formula>
    </cfRule>
  </conditionalFormatting>
  <conditionalFormatting sqref="P14 P24 P34 P44 P54 P64 P74 P84 P94 P104 P114 P124 P134 P144 P154 P164 P174 P184 P194 P204 P214 P224 P234 P244 P254 P264 P274 P284 P294 P304 P314 P324 P334">
    <cfRule type="expression" dxfId="4509" priority="99">
      <formula>O8&gt;0</formula>
    </cfRule>
  </conditionalFormatting>
  <conditionalFormatting sqref="P14 P24 P34 P44 P54 P64 P74 P84 P94 P104 P114 P124 P134 P144 P154 P164 P174 P184 P194 P204 P214 P224 P234 P244 P254 P264 P274 P284 P294 P304 P314 P324 P334">
    <cfRule type="expression" dxfId="4508" priority="98">
      <formula>O8&gt;0</formula>
    </cfRule>
  </conditionalFormatting>
  <conditionalFormatting sqref="P14 P24 P34 P44 P54 P64 P74 P84 P94 P104 P114 P124 P134 P144 P154 P164 P174 P184 P194 P204 P214 P224 P234 P244 P254 P264 P274 P284 P294 P304 P314 P324 P334">
    <cfRule type="expression" dxfId="4507" priority="97">
      <formula>O8&gt;0</formula>
    </cfRule>
  </conditionalFormatting>
  <conditionalFormatting sqref="P14 P24 P34 P44 P54 P64 P74 P84 P94 P104 P114 P124 P134 P144 P154 P164 P174 P184 P194 P204 P214 P224 P234 P244 P254 P264 P274 P284 P294 P304 P314 P324 P334">
    <cfRule type="expression" dxfId="4506" priority="96">
      <formula>O8&gt;0</formula>
    </cfRule>
  </conditionalFormatting>
  <conditionalFormatting sqref="P14 P24 P34 P44 P54 P64 P74 P84 P94 P104 P114 P124 P134 P144 P154 P164 P174 P184 P194 P204 P214 P224 P234 P244 P254 P264 P274 P284 P294 P304 P314 P324 P334">
    <cfRule type="expression" dxfId="4505" priority="95">
      <formula>O8&gt;0</formula>
    </cfRule>
  </conditionalFormatting>
  <conditionalFormatting sqref="P14 P24 P34 P44 P54 P64 P74 P84 P94 P104 P114 P124 P134 P144 P154 P164 P174 P184 P194 P204 P214 P224 P234 P244 P254 P264 P274 P284 P294 P304 P314 P324 P334">
    <cfRule type="expression" dxfId="4504" priority="94">
      <formula>O8&gt;0</formula>
    </cfRule>
  </conditionalFormatting>
  <conditionalFormatting sqref="P14 P24 P34 P44 P54 P64 P74 P84 P94 P104 P114 P124 P134 P144 P154 P164 P174 P184 P194 P204 P214 P224 P234 P244 P254 P264 P274 P284 P294 P304 P314 P324 P334">
    <cfRule type="expression" dxfId="4503" priority="93">
      <formula>O8&gt;0</formula>
    </cfRule>
  </conditionalFormatting>
  <conditionalFormatting sqref="P14 P24 P34 P44 P54 P64 P74 P84 P94 P104 P114 P124 P134 P144 P154 P164 P174 P184 P194 P204 P214 P224 P234 P244 P254 P264 P274 P284 P294 P304 P314 P324 P334">
    <cfRule type="expression" dxfId="4502" priority="92">
      <formula>O8&gt;0</formula>
    </cfRule>
  </conditionalFormatting>
  <conditionalFormatting sqref="P14 P24 P34 P44 P54 P64 P74 P84 P94 P104 P114 P124 P134 P144 P154 P164 P174 P184 P194 P204 P214 P224 P234 P244 P254 P264 P274 P284 P294 P304 P314 P324 P334">
    <cfRule type="expression" dxfId="4501" priority="91">
      <formula>O8&gt;0</formula>
    </cfRule>
  </conditionalFormatting>
  <conditionalFormatting sqref="P14 P24 P34 P44 P54 P64 P74 P84 P94 P104 P114 P124 P134 P144 P154 P164 P174 P184 P194 P204 P214 P224 P234 P244 P254 P264 P274 P284 P294 P304 P314 P324 P334">
    <cfRule type="expression" dxfId="4500" priority="90">
      <formula>O8&gt;0</formula>
    </cfRule>
  </conditionalFormatting>
  <conditionalFormatting sqref="P14 P24 P34 P44 P54 P64 P74 P84 P94 P104 P114 P124 P134 P144 P154 P164 P174 P184 P194 P204 P214 P224 P234 P244 P254 P264 P274 P284 P294 P304 P314 P324 P334">
    <cfRule type="expression" dxfId="4499" priority="89">
      <formula>O8&gt;0</formula>
    </cfRule>
  </conditionalFormatting>
  <conditionalFormatting sqref="P14 P24 P34 P44 P54 P64 P74 P84 P94 P104 P114 P124 P134 P144 P154 P164 P174 P184 P194 P204 P214 P224 P234 P244 P254 P264 P274 P284 P294 P304 P314 P324 P334">
    <cfRule type="expression" dxfId="4498" priority="88">
      <formula>O8&gt;0</formula>
    </cfRule>
  </conditionalFormatting>
  <conditionalFormatting sqref="P14 P24 P34 P44 P54 P64 P74 P84 P94 P104 P114 P124 P134 P144 P154 P164 P174 P184 P194 P204 P214 P224 P234 P244 P254 P264 P274 P284 P294 P304 P314 P324 P334">
    <cfRule type="expression" dxfId="4497" priority="87">
      <formula>O8&gt;0</formula>
    </cfRule>
  </conditionalFormatting>
  <conditionalFormatting sqref="P14 P24 P34 P44 P54 P64 P74 P84 P94 P104 P114 P124 P134 P144 P154 P164 P174 P184 P194 P204 P214 P224 P234 P244 P254 P264 P274 P284 P294 P304 P314 P324 P334">
    <cfRule type="expression" dxfId="4496" priority="86">
      <formula>O8&gt;0</formula>
    </cfRule>
  </conditionalFormatting>
  <conditionalFormatting sqref="P14 P24 P34 P44 P54 P64 P74 P84 P94 P104 P114 P124 P134 P144 P154 P164 P174 P184 P194 P204 P214 P224 P234 P244 P254 P264 P274 P284 P294 P304 P314 P324 P334">
    <cfRule type="expression" dxfId="4495" priority="85">
      <formula>O8&gt;0</formula>
    </cfRule>
  </conditionalFormatting>
  <conditionalFormatting sqref="P14 P24 P34 P44 P54 P64 P74 P84 P94 P104 P114 P124 P134 P144 P154 P164 P174 P184 P194 P204 P214 P224 P234 P244 P254 P264 P274 P284 P294 P304 P314 P324 P334">
    <cfRule type="expression" dxfId="4494" priority="84">
      <formula>O8&gt;0</formula>
    </cfRule>
  </conditionalFormatting>
  <conditionalFormatting sqref="P14 P24 P34 P44 P54 P64 P74 P84 P94 P104 P114 P124 P134 P144 P154 P164 P174 P184 P194 P204 P214 P224 P234 P244 P254 P264 P274 P284 P294 P304 P314 P324 P334">
    <cfRule type="expression" dxfId="4493" priority="83">
      <formula>O8&gt;0</formula>
    </cfRule>
  </conditionalFormatting>
  <conditionalFormatting sqref="P14 P24 P34 P44 P54 P64 P74 P84 P94 P104 P114 P124 P134 P144 P154 P164 P174 P184 P194 P204 P214 P224 P234 P244 P254 P264 P274 P284 P294 P304 P314 P324 P334">
    <cfRule type="expression" dxfId="4492" priority="82">
      <formula>O8&gt;0</formula>
    </cfRule>
  </conditionalFormatting>
  <conditionalFormatting sqref="P14 P24 P34 P44 P54 P64 P74 P84 P94 P104 P114 P124 P134 P144 P154 P164 P174 P184 P194 P204 P214 P224 P234 P244 P254 P264 P274 P284 P294 P304 P314 P324 P334">
    <cfRule type="expression" dxfId="4491" priority="81">
      <formula>O8&gt;0</formula>
    </cfRule>
  </conditionalFormatting>
  <conditionalFormatting sqref="P14 P24 P34 P44 P54 P64 P74 P84 P94 P104 P114 P124 P134 P144 P154 P164 P174 P184 P194 P204 P214 P224 P234 P244 P254 P264 P274 P284 P294 P304 P314 P324 P334">
    <cfRule type="expression" dxfId="4490" priority="80">
      <formula>O8&gt;0</formula>
    </cfRule>
  </conditionalFormatting>
  <conditionalFormatting sqref="P14 P24 P34 P44 P54 P64 P74 P84 P94 P104 P114 P124 P134 P144 P154 P164 P174 P184 P194 P204 P214 P224 P234 P244 P254 P264 P274 P284 P294 P304 P314 P324 P334">
    <cfRule type="expression" dxfId="4489" priority="79">
      <formula>O8&gt;0</formula>
    </cfRule>
  </conditionalFormatting>
  <conditionalFormatting sqref="P14 P24 P34 P44 P54 P64 P74 P84 P94 P104 P114 P124 P134 P144 P154 P164 P174 P184 P194 P204 P214 P224 P234 P244 P254 P264 P274 P284 P294 P304 P314 P324 P334">
    <cfRule type="expression" dxfId="4488" priority="78">
      <formula>O8&gt;0</formula>
    </cfRule>
  </conditionalFormatting>
  <conditionalFormatting sqref="P14 P24 P34 P44 P54 P64 P74 P84 P94 P104 P114 P124 P134 P144 P154 P164 P174 P184 P194 P204 P214 P224 P234 P244 P254 P264 P274 P284 P294 P304 P314 P324 P334">
    <cfRule type="expression" dxfId="4487" priority="77">
      <formula>O8&gt;0</formula>
    </cfRule>
  </conditionalFormatting>
  <conditionalFormatting sqref="P14 P24 P34 P44 P54 P64 P74 P84 P94 P104 P114 P124 P134 P144 P154 P164 P174 P184 P194 P204 P214 P224 P234 P244 P254 P264 P274 P284 P294 P304 P314 P324 P334">
    <cfRule type="expression" dxfId="4486" priority="76">
      <formula>O8&gt;0</formula>
    </cfRule>
  </conditionalFormatting>
  <conditionalFormatting sqref="P14 P24 P34 P44 P54 P64 P74 P84 P94 P104 P114 P124 P134 P144 P154 P164 P174 P184 P194 P204 P214 P224 P234 P244 P254 P264 P274 P284 P294 P304 P314 P324 P334">
    <cfRule type="expression" dxfId="4485" priority="75">
      <formula>O8&gt;0</formula>
    </cfRule>
  </conditionalFormatting>
  <conditionalFormatting sqref="P14 P24 P34 P44 P54 P64 P74 P84 P94 P104 P114 P124 P134 P144 P154 P164 P174 P184 P194 P204 P214 P224 P234 P244 P254 P264 P274 P284 P294 P304 P314 P324 P334">
    <cfRule type="expression" dxfId="4484" priority="74">
      <formula>O8&gt;0</formula>
    </cfRule>
  </conditionalFormatting>
  <conditionalFormatting sqref="P14 P24 P34 P44 P54 P64 P74 P84 P94 P104 P114 P124 P134 P144 P154 P164 P174 P184 P194 P204 P214 P224 P234 P244 P254 P264 P274 P284 P294 P304 P314 P324 P334">
    <cfRule type="expression" dxfId="4483" priority="73">
      <formula>O8&gt;0</formula>
    </cfRule>
  </conditionalFormatting>
  <conditionalFormatting sqref="P14 P24 P34 P44 P54 P64 P74 P84 P94 P104 P114 P124 P134 P144 P154 P164 P174 P184 P194 P204 P214 P224 P234 P244 P254 P264 P274 P284 P294 P304 P314 P324 P334">
    <cfRule type="expression" dxfId="4482" priority="72">
      <formula>O8&gt;0</formula>
    </cfRule>
  </conditionalFormatting>
  <conditionalFormatting sqref="P14 P24 P34 P44 P54 P64 P74 P84 P94 P104 P114 P124 P134 P144 P154 P164 P174 P184 P194 P204 P214 P224 P234 P244 P254 P264 P274 P284 P294 P304 P314 P324 P334">
    <cfRule type="expression" dxfId="4481" priority="71">
      <formula>O8&gt;0</formula>
    </cfRule>
  </conditionalFormatting>
  <conditionalFormatting sqref="P14 P24 P34 P44 P54 P64 P74 P84 P94 P104 P114 P124 P134 P144 P154 P164 P174 P184 P194 P204 P214 P224 P234 P244 P254 P264 P274 P284 P294 P304 P314 P324 P334">
    <cfRule type="expression" dxfId="4480" priority="70">
      <formula>O8&gt;0</formula>
    </cfRule>
  </conditionalFormatting>
  <conditionalFormatting sqref="P14 P24 P34 P44 P54 P64 P74 P84 P94 P104 P114 P124 P134 P144 P154 P164 P174 P184 P194 P204 P214 P224 P234 P244 P254 P264 P274 P284 P294 P304 P314 P324 P334">
    <cfRule type="expression" dxfId="4479" priority="69">
      <formula>O8&gt;0</formula>
    </cfRule>
  </conditionalFormatting>
  <conditionalFormatting sqref="P14 P24 P34 P44 P54 P64 P74 P84 P94 P104 P114 P124 P134 P144 P154 P164 P174 P184 P194 P204 P214 P224 P234 P244 P254 P264 P274 P284 P294 P304 P314 P324 P334">
    <cfRule type="expression" dxfId="4478" priority="68">
      <formula>O8&gt;0</formula>
    </cfRule>
  </conditionalFormatting>
  <conditionalFormatting sqref="P14 P24 P34 P44 P54 P64 P74 P84 P94 P104 P114 P124 P134 P144 P154 P164 P174 P184 P194 P204 P214 P224 P234 P244 P254 P264 P274 P284 P294 P304 P314 P324 P334">
    <cfRule type="expression" dxfId="4477" priority="67">
      <formula>O8&gt;0</formula>
    </cfRule>
  </conditionalFormatting>
  <conditionalFormatting sqref="P14 P24 P34 P44 P54 P64 P74 P84 P94 P104 P114 P124 P134 P144 P154 P164 P174 P184 P194 P204 P214 P224 P234 P244 P254 P264 P274 P284 P294 P304 P314 P324 P334">
    <cfRule type="expression" dxfId="4476" priority="66">
      <formula>O8&gt;0</formula>
    </cfRule>
  </conditionalFormatting>
  <conditionalFormatting sqref="P14 P24 P34 P44 P54 P64 P74 P84 P94 P104 P114 P124 P134 P144 P154 P164 P174 P184 P194 P204 P214 P224 P234 P244 P254 P264 P274 P284 P294 P304 P314 P324 P334">
    <cfRule type="expression" dxfId="4475" priority="65">
      <formula>O8&gt;0</formula>
    </cfRule>
  </conditionalFormatting>
  <conditionalFormatting sqref="P14 P24 P34 P44 P54 P64 P74 P84 P94 P104 P114 P124 P134 P144 P154 P164 P174 P184 P194 P204 P214 P224 P234 P244 P254 P264 P274 P284 P294 P304 P314 P324 P334">
    <cfRule type="expression" dxfId="4474" priority="64">
      <formula>O8&gt;0</formula>
    </cfRule>
  </conditionalFormatting>
  <conditionalFormatting sqref="P14 P24 P34 P44 P54 P64 P74 P84 P94 P104 P114 P124 P134 P144 P154 P164 P174 P184 P194 P204 P214 P224 P234 P244 P254 P264 P274 P284 P294 P304 P314 P324 P334">
    <cfRule type="expression" dxfId="4473" priority="63">
      <formula>O8&gt;0</formula>
    </cfRule>
  </conditionalFormatting>
  <conditionalFormatting sqref="P14 P24 P34 P44 P54 P64 P74 P84 P94 P104 P114 P124 P134 P144 P154 P164 P174 P184 P194 P204 P214 P224 P234 P244 P254 P264 P274 P284 P294 P304 P314 P324 P334">
    <cfRule type="expression" dxfId="4472" priority="62">
      <formula>O8&gt;0</formula>
    </cfRule>
  </conditionalFormatting>
  <conditionalFormatting sqref="P14 P24 P34 P44 P54 P64 P74 P84 P94 P104 P114 P124 P134 P144 P154 P164 P174 P184 P194 P204 P214 P224 P234 P244 P254 P264 P274 P284 P294 P304 P314 P324 P334">
    <cfRule type="expression" dxfId="4471" priority="61">
      <formula>O8&gt;0</formula>
    </cfRule>
  </conditionalFormatting>
  <conditionalFormatting sqref="P14 P24 P34 P44 P54 P64 P74 P84 P94 P104 P114 P124 P134 P144 P154 P164 P174 P184 P194 P204 P214 P224 P234 P244 P254 P264 P274 P284 P294 P304 P314 P324 P334">
    <cfRule type="expression" dxfId="4470" priority="60">
      <formula>O8&gt;0</formula>
    </cfRule>
  </conditionalFormatting>
  <conditionalFormatting sqref="P14 P24 P34 P44 P54 P64 P74 P84 P94 P104 P114 P124 P134 P144 P154 P164 P174 P184 P194 P204 P214 P224 P234 P244 P254 P264 P274 P284 P294 P304 P314 P324 P334">
    <cfRule type="expression" dxfId="4469" priority="59">
      <formula>O8&gt;0</formula>
    </cfRule>
  </conditionalFormatting>
  <conditionalFormatting sqref="P14 P24 P34 P44 P54 P64 P74 P84 P94 P104 P114 P124 P134 P144 P154 P164 P174 P184 P194 P204 P214 P224 P234 P244 P254 P264 P274 P284 P294 P304 P314 P324 P334">
    <cfRule type="expression" dxfId="4468" priority="58">
      <formula>O8&gt;0</formula>
    </cfRule>
  </conditionalFormatting>
  <conditionalFormatting sqref="P14 P24 P34 P44 P54 P64 P74 P84 P94 P104 P114 P124 P134 P144 P154 P164 P174 P184 P194 P204 P214 P224 P234 P244 P254 P264 P274 P284 P294 P304 P314 P324 P334">
    <cfRule type="expression" dxfId="4467" priority="57">
      <formula>O8&gt;0</formula>
    </cfRule>
  </conditionalFormatting>
  <conditionalFormatting sqref="P14 P24 P34 P44 P54 P64 P74 P84 P94 P104 P114 P124 P134 P144 P154 P164 P174 P184 P194 P204 P214 P224 P234 P244 P254 P264 P274 P284 P294 P304 P314 P324 P334">
    <cfRule type="expression" dxfId="4466" priority="56">
      <formula>O8&gt;0</formula>
    </cfRule>
  </conditionalFormatting>
  <conditionalFormatting sqref="P14 P24 P34 P44 P54 P64 P74 P84 P94 P104 P114 P124 P134 P144 P154 P164 P174 P184 P194 P204 P214 P224 P234 P244 P254 P264 P274 P284 P294 P304 P314 P324 P334">
    <cfRule type="expression" dxfId="4465" priority="55">
      <formula>O8&gt;0</formula>
    </cfRule>
  </conditionalFormatting>
  <conditionalFormatting sqref="P14 P24 P34 P44 P54 P64 P74 P84 P94 P104 P114 P124 P134 P144 P154 P164 P174 P184 P194 P204 P214 P224 P234 P244 P254 P264 P274 P284 P294 P304 P314 P324 P334">
    <cfRule type="expression" dxfId="4464" priority="54">
      <formula>O8&gt;0</formula>
    </cfRule>
  </conditionalFormatting>
  <conditionalFormatting sqref="P14 P24 P34 P44 P54 P64 P74 P84 P94 P104 P114 P124 P134 P144 P154 P164 P174 P184 P194 P204 P214 P224 P234 P244 P254 P264 P274 P284 P294 P304 P314 P324 P334">
    <cfRule type="expression" dxfId="4463" priority="53">
      <formula>O8&gt;0</formula>
    </cfRule>
  </conditionalFormatting>
  <conditionalFormatting sqref="P14 P24 P34 P44 P54 P64 P74 P84 P94 P104 P114 P124 P134 P144 P154 P164 P174 P184 P194 P204 P214 P224 P234 P244 P254 P264 P274 P284 P294 P304 P314 P324 P334">
    <cfRule type="expression" dxfId="4462" priority="52">
      <formula>O8&gt;0</formula>
    </cfRule>
  </conditionalFormatting>
  <conditionalFormatting sqref="P14 P24 P34 P44 P54 P64 P74 P84 P94 P104 P114 P124 P134 P144 P154 P164 P174 P184 P194 P204 P214 P224 P234 P244 P254 P264 P274 P284 P294 P304 P314 P324 P334">
    <cfRule type="expression" dxfId="4461" priority="51">
      <formula>O8&gt;0</formula>
    </cfRule>
  </conditionalFormatting>
  <conditionalFormatting sqref="P14 P24 P34 P44 P54 P64 P74 P84 P94 P104 P114 P124 P134 P144 P154 P164 P174 P184 P194 P204 P214 P224 P234 P244 P254 P264 P274 P284 P294 P304 P314 P324 P334">
    <cfRule type="expression" dxfId="4460" priority="50">
      <formula>O8&gt;0</formula>
    </cfRule>
  </conditionalFormatting>
  <conditionalFormatting sqref="P14 P24 P34 P44 P54 P64 P74 P84 P94 P104 P114 P124 P134 P144 P154 P164 P174 P184 P194 P204 P214 P224 P234 P244 P254 P264 P274 P284 P294 P304 P314 P324 P334">
    <cfRule type="expression" dxfId="4459" priority="49">
      <formula>O8&gt;0</formula>
    </cfRule>
  </conditionalFormatting>
  <conditionalFormatting sqref="P14 P24 P34 P44 P54 P64 P74 P84 P94 P104 P114 P124 P134 P144 P154 P164 P174 P184 P194 P204 P214 P224 P234 P244 P254 P264 P274 P284 P294 P304 P314 P324 P334">
    <cfRule type="expression" dxfId="4458" priority="48">
      <formula>O8&gt;0</formula>
    </cfRule>
  </conditionalFormatting>
  <conditionalFormatting sqref="P14 P24 P34 P44 P54 P64 P74 P84 P94 P104 P114 P124 P134 P144 P154 P164 P174 P184 P194 P204 P214 P224 P234 P244 P254 P264 P274 P284 P294 P304 P314 P324 P334">
    <cfRule type="expression" dxfId="4457" priority="47">
      <formula>O8&gt;0</formula>
    </cfRule>
  </conditionalFormatting>
  <conditionalFormatting sqref="P14 P24 P34 P44 P54 P64 P74 P84 P94 P104 P114 P124 P134 P144 P154 P164 P174 P184 P194 P204 P214 P224 P234 P244 P254 P264 P274 P284 P294 P304 P314 P324 P334">
    <cfRule type="expression" dxfId="4456" priority="46">
      <formula>O8&gt;0</formula>
    </cfRule>
  </conditionalFormatting>
  <conditionalFormatting sqref="P14 P24 P34 P44 P54 P64 P74 P84 P94 P104 P114 P124 P134 P144 P154 P164 P174 P184 P194 P204 P214 P224 P234 P244 P254 P264 P274 P284 P294 P304 P314 P324 P334">
    <cfRule type="expression" dxfId="4455" priority="45">
      <formula>O8&gt;0</formula>
    </cfRule>
  </conditionalFormatting>
  <conditionalFormatting sqref="P14 P24 P34 P44 P54 P64 P74 P84 P94 P104 P114 P124 P134 P144 P154 P164 P174 P184 P194 P204 P214 P224 P234 P244 P254 P264 P274 P284 P294 P304 P314 P324 P334">
    <cfRule type="expression" dxfId="4454" priority="44">
      <formula>O8&gt;0</formula>
    </cfRule>
  </conditionalFormatting>
  <conditionalFormatting sqref="P14 P24 P34 P44 P54 P64 P74 P84 P94 P104 P114 P124 P134 P144 P154 P164 P174 P184 P194 P204 P214 P224 P234 P244 P254 P264 P274 P284 P294 P304 P314 P324 P334">
    <cfRule type="expression" dxfId="4453" priority="43">
      <formula>O8&gt;0</formula>
    </cfRule>
  </conditionalFormatting>
  <conditionalFormatting sqref="P14 P24 P34 P44 P54 P64 P74 P84 P94 P104 P114 P124 P134 P144 P154 P164 P174 P184 P194 P204 P214 P224 P234 P244 P254 P264 P274 P284 P294 P304 P314 P324 P334">
    <cfRule type="expression" dxfId="4452" priority="42">
      <formula>O8&gt;0</formula>
    </cfRule>
  </conditionalFormatting>
  <conditionalFormatting sqref="P14 P24 P34 P44 P54 P64 P74 P84 P94 P104 P114 P124 P134 P144 P154 P164 P174 P184 P194 P204 P214 P224 P234 P244 P254 P264 P274 P284 P294 P304 P314 P324 P334">
    <cfRule type="expression" dxfId="4451" priority="41">
      <formula>O8&gt;0</formula>
    </cfRule>
  </conditionalFormatting>
  <conditionalFormatting sqref="P14 P24 P34 P44 P54 P64 P74 P84 P94 P104 P114 P124 P134 P144 P154 P164 P174 P184 P194 P204 P214 P224 P234 P244 P254 P264 P274 P284 P294 P304 P314 P324 P334">
    <cfRule type="expression" dxfId="4450" priority="40">
      <formula>O8&gt;0</formula>
    </cfRule>
  </conditionalFormatting>
  <conditionalFormatting sqref="P14 P24 P34 P44 P54 P64 P74 P84 P94 P104 P114 P124 P134 P144 P154 P164 P174 P184 P194 P204 P214 P224 P234 P244 P254 P264 P274 P284 P294 P304 P314 P324 P334">
    <cfRule type="expression" dxfId="4449" priority="39">
      <formula>O8&gt;0</formula>
    </cfRule>
  </conditionalFormatting>
  <conditionalFormatting sqref="P14 P24 P34 P44 P54 P64 P74 P84 P94 P104 P114 P124 P134 P144 P154 P164 P174 P184 P194 P204 P214 P224 P234 P244 P254 P264 P274 P284 P294 P304 P314 P324 P334">
    <cfRule type="expression" dxfId="4448" priority="38">
      <formula>O8&gt;0</formula>
    </cfRule>
  </conditionalFormatting>
  <conditionalFormatting sqref="P14 P24 P34 P44 P54 P64 P74 P84 P94 P104 P114 P124 P134 P144 P154 P164 P174 P184 P194 P204 P214 P224 P234 P244 P254 P264 P274 P284 P294 P304 P314 P324 P334">
    <cfRule type="expression" dxfId="4447" priority="37">
      <formula>O8&gt;0</formula>
    </cfRule>
  </conditionalFormatting>
  <conditionalFormatting sqref="P14 P24 P34 P44 P54 P64 P74 P84 P94 P104 P114 P124 P134 P144 P154 P164 P174 P184 P194 P204 P214 P224 P234 P244 P254 P264 P274 P284 P294 P304 P314 P324 P334">
    <cfRule type="expression" dxfId="4446" priority="36">
      <formula>O8&gt;0</formula>
    </cfRule>
  </conditionalFormatting>
  <conditionalFormatting sqref="P14 P24 P34 P44 P54 P64 P74 P84 P94 P104 P114 P124 P134 P144 P154 P164 P174 P184 P194 P204 P214 P224 P234 P244 P254 P264 P274 P284 P294 P304 P314 P324 P334">
    <cfRule type="expression" dxfId="4445" priority="35">
      <formula>O8&gt;0</formula>
    </cfRule>
  </conditionalFormatting>
  <conditionalFormatting sqref="P14 P24 P34 P44 P54 P64 P74 P84 P94 P104 P114 P124 P134 P144 P154 P164 P174 P184 P194 P204 P214 P224 P234 P244 P254 P264 P274 P284 P294 P304 P314 P324 P334">
    <cfRule type="expression" dxfId="4444" priority="34">
      <formula>O8&gt;0</formula>
    </cfRule>
  </conditionalFormatting>
  <conditionalFormatting sqref="P14 P24 P34 P44 P54 P64 P74 P84 P94 P104 P114 P124 P134 P144 P154 P164 P174 P184 P194 P204 P214 P224 P234 P244 P254 P264 P274 P284 P294 P304 P314 P324 P334">
    <cfRule type="expression" dxfId="4443" priority="33">
      <formula>O8&gt;0</formula>
    </cfRule>
  </conditionalFormatting>
  <conditionalFormatting sqref="P14 P24 P34 P44 P54 P64 P74 P84 P94 P104 P114 P124 P134 P144 P154 P164 P174 P184 P194 P204 P214 P224 P234 P244 P254 P264 P274 P284 P294 P304 P314 P324 P334">
    <cfRule type="expression" dxfId="4442" priority="32">
      <formula>O8&gt;0</formula>
    </cfRule>
  </conditionalFormatting>
  <conditionalFormatting sqref="P14 P24 P34 P44 P54 P64 P74 P84 P94 P104 P114 P124 P134 P144 P154 P164 P174 P184 P194 P204 P214 P224 P234 P244 P254 P264 P274 P284 P294 P304 P314 P324 P334">
    <cfRule type="expression" dxfId="4441" priority="31">
      <formula>O8&gt;0</formula>
    </cfRule>
  </conditionalFormatting>
  <conditionalFormatting sqref="P14 P24 P34 P44 P54 P64 P74 P84 P94 P104 P114 P124 P134 P144 P154 P164 P174 P184 P194 P204 P214 P224 P234 P244 P254 P264 P274 P284 P294 P304 P314 P324 P334">
    <cfRule type="expression" dxfId="4440" priority="30">
      <formula>O8&gt;0</formula>
    </cfRule>
  </conditionalFormatting>
  <conditionalFormatting sqref="P14 P24 P34 P44 P54 P64 P74 P84 P94 P104 P114 P124 P134 P144 P154 P164 P174 P184 P194 P204 P214 P224 P234 P244 P254 P264 P274 P284 P294 P304 P314 P324 P334">
    <cfRule type="expression" dxfId="4439" priority="29">
      <formula>O8&gt;0</formula>
    </cfRule>
  </conditionalFormatting>
  <conditionalFormatting sqref="P14 P24 P34 P44 P54 P64 P74 P84 P94 P104 P114 P124 P134 P144 P154 P164 P174 P184 P194 P204 P214 P224 P234 P244 P254 P264 P274 P284 P294 P304 P314 P324 P334">
    <cfRule type="expression" dxfId="4438" priority="28">
      <formula>O8&gt;0</formula>
    </cfRule>
  </conditionalFormatting>
  <conditionalFormatting sqref="P14 P24 P34 P44 P54 P64 P74 P84 P94 P104 P114 P124 P134 P144 P154 P164 P174 P184 P194 P204 P214 P224 P234 P244 P254 P264 P274 P284 P294 P304 P314 P324 P334">
    <cfRule type="expression" dxfId="4437" priority="27">
      <formula>O8&gt;0</formula>
    </cfRule>
  </conditionalFormatting>
  <conditionalFormatting sqref="P14 P24 P34 P44 P54 P64 P74 P84 P94 P104 P114 P124 P134 P144 P154 P164 P174 P184 P194 P204 P214 P224 P234 P244 P254 P264 P274 P284 P294 P304 P314 P324 P334">
    <cfRule type="expression" dxfId="4436" priority="26">
      <formula>O8&gt;0</formula>
    </cfRule>
  </conditionalFormatting>
  <conditionalFormatting sqref="P14 P24 P34 P44 P54 P64 P74 P84 P94 P104 P114 P124 P134 P144 P154 P164 P174 P184 P194 P204 P214 P224 P234 P244 P254 P264 P274 P284 P294 P304 P314 P324 P334">
    <cfRule type="expression" dxfId="4435" priority="25">
      <formula>O8&gt;0</formula>
    </cfRule>
  </conditionalFormatting>
  <conditionalFormatting sqref="P14 P24 P34 P44 P54 P64 P74 P84 P94 P104 P114 P124 P134 P144 P154 P164 P174 P184 P194 P204 P214 P224 P234 P244 P254 P264 P274 P284 P294 P304 P314 P324 P334">
    <cfRule type="expression" dxfId="4434" priority="24">
      <formula>O8&gt;0</formula>
    </cfRule>
  </conditionalFormatting>
  <conditionalFormatting sqref="P14 P24 P34 P44 P54 P64 P74 P84 P94 P104 P114 P124 P134 P144 P154 P164 P174 P184 P194 P204 P214 P224 P234 P244 P254 P264 P274 P284 P294 P304 P314 P324 P334">
    <cfRule type="expression" dxfId="4433" priority="23">
      <formula>O8&gt;0</formula>
    </cfRule>
  </conditionalFormatting>
  <conditionalFormatting sqref="P14 P24 P34 P44 P54 P64 P74 P84 P94 P104 P114 P124 P134 P144 P154 P164 P174 P184 P194 P204 P214 P224 P234 P244 P254 P264 P274 P284 P294 P304 P314 P324 P334">
    <cfRule type="expression" dxfId="4432" priority="22">
      <formula>O8&gt;0</formula>
    </cfRule>
  </conditionalFormatting>
  <conditionalFormatting sqref="P14 P24 P34 P44 P54 P64 P74 P84 P94 P104 P114 P124 P134 P144 P154 P164 P174 P184 P194 P204 P214 P224 P234 P244 P254 P264 P274 P284 P294 P304 P314 P324 P334">
    <cfRule type="expression" dxfId="4431" priority="21">
      <formula>O8&gt;0</formula>
    </cfRule>
  </conditionalFormatting>
  <conditionalFormatting sqref="P14 P24 P34 P44 P54 P64 P74 P84 P94 P104 P114 P124 P134 P144 P154 P164 P174 P184 P194 P204 P214 P224 P234 P244 P254 P264 P274 P284 P294 P304 P314 P324 P334">
    <cfRule type="expression" dxfId="4430" priority="20">
      <formula>O8&gt;0</formula>
    </cfRule>
  </conditionalFormatting>
  <conditionalFormatting sqref="P14 P24 P34 P44 P54 P64 P74 P84 P94 P104 P114 P124 P134 P144 P154 P164 P174 P184 P194 P204 P214 P224 P234 P244 P254 P264 P274 P284 P294 P304 P314 P324 P334">
    <cfRule type="expression" dxfId="4429" priority="19">
      <formula>O8&gt;0</formula>
    </cfRule>
  </conditionalFormatting>
  <conditionalFormatting sqref="P14 P24 P34 P44 P54 P64 P74 P84 P94 P104 P114 P124 P134 P144 P154 P164 P174 P184 P194 P204 P214 P224 P234 P244 P254 P264 P274 P284 P294 P304 P314 P324 P334">
    <cfRule type="expression" dxfId="4428" priority="18">
      <formula>O8&gt;0</formula>
    </cfRule>
  </conditionalFormatting>
  <conditionalFormatting sqref="P14 P24 P34 P44 P54 P64 P74 P84 P94 P104 P114 P124 P134 P144 P154 P164 P174 P184 P194 P204 P214 P224 P234 P244 P254 P264 P274 P284 P294 P304 P314 P324 P334">
    <cfRule type="expression" dxfId="4427" priority="17">
      <formula>O8&gt;0</formula>
    </cfRule>
  </conditionalFormatting>
  <conditionalFormatting sqref="P14 P24 P34 P44 P54 P64 P74 P84 P94 P104 P114 P124 P134 P144 P154 P164 P174 P184 P194 P204 P214 P224 P234 P244 P254 P264 P274 P284 P294 P304 P314 P324 P334">
    <cfRule type="expression" dxfId="4426" priority="16">
      <formula>O8&gt;0</formula>
    </cfRule>
  </conditionalFormatting>
  <conditionalFormatting sqref="P14 P24 P34 P44 P54 P64 P74 P84 P94 P104 P114 P124 P134 P144 P154 P164 P174 P184 P194 P204 P214 P224 P234 P244 P254 P264 P274 P284 P294 P304 P314 P324 P334">
    <cfRule type="expression" dxfId="4425" priority="15">
      <formula>O8&gt;0</formula>
    </cfRule>
  </conditionalFormatting>
  <conditionalFormatting sqref="P14 P24 P34 P44 P54 P64 P74 P84 P94 P104 P114 P124 P134 P144 P154 P164 P174 P184 P194 P204 P214 P224 P234 P244 P254 P264 P274 P284 P294 P304 P314 P324 P334">
    <cfRule type="expression" dxfId="4424" priority="14">
      <formula>O8&gt;0</formula>
    </cfRule>
  </conditionalFormatting>
  <conditionalFormatting sqref="P14 P24 P34 P44 P54 P64 P74 P84 P94 P104 P114 P124 P134 P144 P154 P164 P174 P184 P194 P204 P214 P224 P234 P244 P254 P264 P274 P284 P294 P304 P314 P324 P334">
    <cfRule type="expression" dxfId="4423" priority="13">
      <formula>O8&gt;0</formula>
    </cfRule>
  </conditionalFormatting>
  <conditionalFormatting sqref="P14 P24 P34 P44 P54 P64 P74 P84 P94 P104 P114 P124 P134 P144 P154 P164 P174 P184 P194 P204 P214 P224 P234 P244 P254 P264 P274 P284 P294 P304 P314 P324 P334">
    <cfRule type="expression" dxfId="4422" priority="12">
      <formula>O8&gt;0</formula>
    </cfRule>
  </conditionalFormatting>
  <conditionalFormatting sqref="P14 P24 P34 P44 P54 P64 P74 P84 P94 P104 P114 P124 P134 P144 P154 P164 P174 P184 P194 P204 P214 P224 P234 P244 P254 P264 P274 P284 P294 P304 P314 P324 P334">
    <cfRule type="expression" dxfId="4421" priority="11">
      <formula>O8&gt;0</formula>
    </cfRule>
  </conditionalFormatting>
  <conditionalFormatting sqref="P14 P24 P34 P44 P54 P64 P74 P84 P94 P104 P114 P124 P134 P144 P154 P164 P174 P184 P194 P204 P214 P224 P234 P244 P254 P264 P274 P284 P294 P304 P314 P324 P334">
    <cfRule type="expression" dxfId="4420" priority="10">
      <formula>O8&gt;0</formula>
    </cfRule>
  </conditionalFormatting>
  <conditionalFormatting sqref="P14 P24 P34 P44 P54 P64 P74 P84 P94 P104 P114 P124 P134 P144 P154 P164 P174 P184 P194 P204 P214 P224 P234 P244 P254 P264 P274 P284 P294 P304 P314 P324 P334">
    <cfRule type="expression" dxfId="4419" priority="9">
      <formula>O8&gt;0</formula>
    </cfRule>
  </conditionalFormatting>
  <conditionalFormatting sqref="P14 P24 P34 P44 P54 P64 P74 P84 P94 P104 P114 P124 P134 P144 P154 P164 P174 P184 P194 P204 P214 P224 P234 P244 P254 P264 P274 P284 P294 P304 P314 P324 P334">
    <cfRule type="expression" dxfId="4418" priority="8">
      <formula>O8&gt;0</formula>
    </cfRule>
  </conditionalFormatting>
  <conditionalFormatting sqref="P14 P24 P34 P44 P54 P64 P74 P84 P94 P104 P114 P124 P134 P144 P154 P164 P174 P184 P194 P204 P214 P224 P234 P244 P254 P264 P274 P284 P294 P304 P314 P324 P334">
    <cfRule type="expression" dxfId="4417" priority="7">
      <formula>O8&gt;0</formula>
    </cfRule>
  </conditionalFormatting>
  <conditionalFormatting sqref="P14 P24 P34 P44 P54 P64 P74 P84 P94 P104 P114 P124 P134 P144 P154 P164 P174 P184 P194 P204 P214 P224 P234 P244 P254 P264 P274 P284 P294 P304 P314 P324 P334">
    <cfRule type="expression" dxfId="4416" priority="6">
      <formula>O8&gt;0</formula>
    </cfRule>
  </conditionalFormatting>
  <conditionalFormatting sqref="P14 P24 P34 P44 P54 P64 P74 P84 P94 P104 P114 P124 P134 P144 P154 P164 P174 P184 P194 P204 P214 P224 P234 P244 P254 P264 P274 P284 P294 P304 P314 P324 P334">
    <cfRule type="expression" dxfId="4415" priority="5">
      <formula>O8&gt;0</formula>
    </cfRule>
  </conditionalFormatting>
  <conditionalFormatting sqref="P14 P24 P34 P44 P54 P64 P74 P84 P94 P104 P114 P124 P134 P144 P154 P164 P174 P184 P194 P204 P214 P224 P234 P244 P254 P264 P274 P284 P294 P304 P314 P324 P334">
    <cfRule type="expression" dxfId="4414" priority="4">
      <formula>O8&gt;0</formula>
    </cfRule>
  </conditionalFormatting>
  <conditionalFormatting sqref="P14 P24 P34 P44 P54 P64 P74 P84 P94 P104 P114 P124 P134 P144 P154 P164 P174 P184 P194 P204 P214 P224 P234 P244 P254 P264 P274 P284 P294 P304 P314 P324 P334">
    <cfRule type="expression" dxfId="4413" priority="3">
      <formula>O8&gt;0</formula>
    </cfRule>
  </conditionalFormatting>
  <conditionalFormatting sqref="P14 P24 P34 P44 P54 P64 P74 P84 P94 P104 P114 P124 P134 P144 P154 P164 P174 P184 P194 P204 P214 P224 P234 P244 P254 P264 P274 P284 P294 P304 P314 P324 P334">
    <cfRule type="expression" dxfId="4412" priority="2">
      <formula>O8&gt;0</formula>
    </cfRule>
  </conditionalFormatting>
  <conditionalFormatting sqref="P14 P24 P34 P44 P54 P64 P74 P84 P94 P104 P114 P124 P134 P144 P154 P164 P174 P184 P194 P204 P214 P224 P234 P244 P254 P264 P274 P284 P294 P304 P314 P324 P334">
    <cfRule type="expression" dxfId="4411"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S2" sqref="S2"/>
    </sheetView>
  </sheetViews>
  <sheetFormatPr baseColWidth="10" defaultColWidth="11.42578125" defaultRowHeight="15"/>
  <cols>
    <col min="1" max="1" width="9.85546875" style="203" hidden="1" customWidth="1"/>
    <col min="2" max="2" width="12.5703125" style="203" hidden="1" customWidth="1"/>
    <col min="3" max="3" width="10.7109375" style="203" hidden="1" customWidth="1"/>
    <col min="4" max="4" width="1.7109375" style="203" hidden="1" customWidth="1"/>
    <col min="5" max="5" width="10.7109375" style="203" hidden="1" customWidth="1"/>
    <col min="6" max="6" width="1.7109375" style="203" hidden="1" customWidth="1"/>
    <col min="7" max="7" width="10.7109375" style="203" hidden="1" customWidth="1"/>
    <col min="8" max="8" width="1.7109375" style="203" hidden="1" customWidth="1"/>
    <col min="9" max="9" width="10.7109375" style="203" hidden="1" customWidth="1"/>
    <col min="10" max="10" width="1.7109375" style="203" hidden="1" customWidth="1"/>
    <col min="11" max="11" width="10.7109375" style="203" hidden="1" customWidth="1"/>
    <col min="12" max="12" width="1.7109375" style="203" hidden="1" customWidth="1"/>
    <col min="13" max="13" width="10.7109375" style="203" hidden="1" customWidth="1"/>
    <col min="14" max="14" width="1.7109375" style="203" hidden="1" customWidth="1"/>
    <col min="15" max="15" width="10.7109375" style="203" hidden="1" customWidth="1"/>
    <col min="16" max="16" width="10.7109375" style="203" customWidth="1"/>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1.42578125" style="203"/>
  </cols>
  <sheetData>
    <row r="1" spans="1:33" s="203" customFormat="1"/>
    <row r="2" spans="1:33"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3"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3"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3"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3" s="203" customFormat="1" ht="15.75">
      <c r="A6" s="211"/>
      <c r="B6" s="211"/>
      <c r="C6" s="211"/>
      <c r="D6" s="211"/>
      <c r="E6" s="211"/>
      <c r="F6" s="211"/>
      <c r="G6" s="211"/>
      <c r="H6" s="211"/>
      <c r="I6" s="211"/>
      <c r="J6" s="211"/>
      <c r="K6" s="211"/>
      <c r="L6" s="211"/>
      <c r="M6" s="211"/>
      <c r="N6" s="211"/>
      <c r="O6" s="211"/>
      <c r="P6" s="211"/>
      <c r="Q6" s="209" t="s">
        <v>20</v>
      </c>
      <c r="R6" s="91">
        <f>September!B6</f>
        <v>41518</v>
      </c>
      <c r="S6" s="91"/>
      <c r="T6" s="210" t="s">
        <v>21</v>
      </c>
      <c r="U6" s="210"/>
      <c r="V6" s="91">
        <f>September!B296</f>
        <v>41547</v>
      </c>
      <c r="W6" s="91"/>
      <c r="X6" s="211"/>
      <c r="Y6" s="211"/>
      <c r="Z6" s="211"/>
      <c r="AA6" s="211"/>
      <c r="AB6" s="211"/>
      <c r="AC6" s="211"/>
      <c r="AD6" s="211"/>
      <c r="AE6" s="211"/>
      <c r="AF6" s="211"/>
    </row>
    <row r="7" spans="1:33"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255"/>
      <c r="O7" s="92">
        <v>0.875</v>
      </c>
      <c r="P7" s="245"/>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463"/>
      <c r="AF7" s="463"/>
      <c r="AG7" s="463"/>
    </row>
    <row r="8" spans="1:33" s="203" customFormat="1" ht="15.75">
      <c r="A8" s="96" t="s">
        <v>24</v>
      </c>
      <c r="B8" s="97">
        <v>41518</v>
      </c>
      <c r="C8" s="256" t="str">
        <f>IF(September!C8&gt;0,September!C8,"")</f>
        <v/>
      </c>
      <c r="D8" s="256" t="str">
        <f>IF(September!D8&gt;0,September!D8,"")</f>
        <v/>
      </c>
      <c r="E8" s="256" t="str">
        <f>IF(September!E8&gt;0,September!E8,"")</f>
        <v/>
      </c>
      <c r="F8" s="256" t="str">
        <f>IF(September!F8&gt;0,September!F8,"")</f>
        <v/>
      </c>
      <c r="G8" s="256" t="str">
        <f>IF(September!G8&gt;0,September!G8,"")</f>
        <v/>
      </c>
      <c r="H8" s="256" t="str">
        <f>IF(September!H8&gt;0,September!H8,"")</f>
        <v/>
      </c>
      <c r="I8" s="256" t="str">
        <f>IF(September!I8&gt;0,September!I8,"")</f>
        <v/>
      </c>
      <c r="J8" s="256" t="str">
        <f>IF(September!J8&gt;0,September!J8,"")</f>
        <v/>
      </c>
      <c r="K8" s="256" t="str">
        <f>IF(September!K8&gt;0,September!K8,"")</f>
        <v/>
      </c>
      <c r="L8" s="256" t="str">
        <f>IF(September!L8&gt;0,September!L8,"")</f>
        <v/>
      </c>
      <c r="M8" s="256" t="str">
        <f>IF(September!M8&gt;0,September!M8,"")</f>
        <v/>
      </c>
      <c r="N8" s="256" t="str">
        <f>IF(September!N8&gt;0,September!N8,"")</f>
        <v/>
      </c>
      <c r="O8" s="256" t="str">
        <f>IF(September!P8="K","",IF(September!O8&gt;0,September!O8,""))</f>
        <v/>
      </c>
      <c r="P8" s="246"/>
      <c r="Q8" s="99" t="s">
        <v>25</v>
      </c>
      <c r="R8" s="464" t="s">
        <v>26</v>
      </c>
      <c r="S8" s="465"/>
      <c r="T8" s="465"/>
      <c r="U8" s="465"/>
      <c r="V8" s="466"/>
      <c r="W8" s="466"/>
      <c r="X8" s="466"/>
      <c r="Y8" s="466"/>
      <c r="Z8" s="466"/>
      <c r="AA8" s="466"/>
      <c r="AB8" s="466"/>
      <c r="AC8" s="466"/>
      <c r="AD8" s="100"/>
      <c r="AE8" s="211"/>
      <c r="AF8" s="211"/>
    </row>
    <row r="9" spans="1:33" s="203" customFormat="1" ht="15.75">
      <c r="A9" s="96" t="s">
        <v>27</v>
      </c>
      <c r="B9" s="97">
        <f>B8+1</f>
        <v>41519</v>
      </c>
      <c r="C9" s="256" t="str">
        <f>IF(September!C18&gt;0,September!C18,"")</f>
        <v/>
      </c>
      <c r="D9" s="256" t="str">
        <f>IF(September!D18&gt;0,September!D18,"")</f>
        <v/>
      </c>
      <c r="E9" s="256" t="str">
        <f>IF(September!E18&gt;0,September!E18,"")</f>
        <v/>
      </c>
      <c r="F9" s="256" t="str">
        <f>IF(September!F18&gt;0,September!F18,"")</f>
        <v/>
      </c>
      <c r="G9" s="256" t="str">
        <f>IF(September!G18&gt;0,September!G18,"")</f>
        <v/>
      </c>
      <c r="H9" s="256" t="str">
        <f>IF(September!H18&gt;0,September!H18,"")</f>
        <v/>
      </c>
      <c r="I9" s="256" t="str">
        <f>IF(September!I18&gt;0,September!I18,"")</f>
        <v/>
      </c>
      <c r="J9" s="256" t="str">
        <f>IF(September!J18&gt;0,September!J18,"")</f>
        <v/>
      </c>
      <c r="K9" s="256" t="str">
        <f>IF(September!K18&gt;0,September!K18,"")</f>
        <v/>
      </c>
      <c r="L9" s="256" t="str">
        <f>IF(September!L18&gt;0,September!L18,"")</f>
        <v/>
      </c>
      <c r="M9" s="256" t="str">
        <f>IF(September!M18&gt;0,September!M18,"")</f>
        <v/>
      </c>
      <c r="N9" s="256" t="str">
        <f>IF(September!N18&gt;0,September!N18,"")</f>
        <v/>
      </c>
      <c r="O9" s="256" t="str">
        <f>IF(September!P18="K","",IF(September!O18&gt;0,September!O18,""))</f>
        <v/>
      </c>
      <c r="P9" s="115"/>
      <c r="Q9" s="101" t="s">
        <v>1</v>
      </c>
      <c r="R9" s="102" t="s">
        <v>28</v>
      </c>
      <c r="S9" s="102"/>
      <c r="T9" s="102"/>
      <c r="U9" s="102"/>
      <c r="V9" s="103"/>
      <c r="W9" s="103"/>
      <c r="X9" s="103"/>
      <c r="Y9" s="103"/>
      <c r="Z9" s="103"/>
      <c r="AA9" s="103"/>
      <c r="AB9" s="103"/>
      <c r="AC9" s="103"/>
      <c r="AD9" s="104"/>
      <c r="AE9" s="211"/>
      <c r="AF9" s="211"/>
    </row>
    <row r="10" spans="1:33" s="203" customFormat="1" ht="15.75">
      <c r="A10" s="96" t="s">
        <v>29</v>
      </c>
      <c r="B10" s="97">
        <f t="shared" ref="B10:B37" si="0">B9+1</f>
        <v>41520</v>
      </c>
      <c r="C10" s="256" t="str">
        <f>IF(September!C28&gt;0,September!C28,"")</f>
        <v/>
      </c>
      <c r="D10" s="256" t="str">
        <f>IF(September!D28&gt;0,September!D28,"")</f>
        <v/>
      </c>
      <c r="E10" s="256" t="str">
        <f>IF(September!E28&gt;0,September!E28,"")</f>
        <v/>
      </c>
      <c r="F10" s="256" t="str">
        <f>IF(September!F28&gt;0,September!F28,"")</f>
        <v/>
      </c>
      <c r="G10" s="256" t="str">
        <f>IF(September!G28&gt;0,September!G28,"")</f>
        <v/>
      </c>
      <c r="H10" s="256" t="str">
        <f>IF(September!H28&gt;0,September!H28,"")</f>
        <v/>
      </c>
      <c r="I10" s="256" t="str">
        <f>IF(September!I28&gt;0,September!I28,"")</f>
        <v/>
      </c>
      <c r="J10" s="256" t="str">
        <f>IF(September!J28&gt;0,September!J28,"")</f>
        <v/>
      </c>
      <c r="K10" s="256" t="str">
        <f>IF(September!K28&gt;0,September!K28,"")</f>
        <v/>
      </c>
      <c r="L10" s="256" t="str">
        <f>IF(September!L28&gt;0,September!L28,"")</f>
        <v/>
      </c>
      <c r="M10" s="256" t="str">
        <f>IF(September!M28&gt;0,September!M28,"")</f>
        <v/>
      </c>
      <c r="N10" s="256" t="str">
        <f>IF(September!N28&gt;0,September!N28,"")</f>
        <v/>
      </c>
      <c r="O10" s="256" t="str">
        <f>IF(September!P28="K","",IF(September!O28&gt;0,September!O28,""))</f>
        <v/>
      </c>
      <c r="P10" s="247"/>
      <c r="Q10" s="434" t="s">
        <v>109</v>
      </c>
      <c r="R10" s="92" t="s">
        <v>36</v>
      </c>
      <c r="S10" s="426"/>
      <c r="T10" s="92" t="s">
        <v>37</v>
      </c>
      <c r="U10" s="426"/>
      <c r="V10" s="92" t="s">
        <v>38</v>
      </c>
      <c r="W10" s="426"/>
      <c r="X10" s="426" t="s">
        <v>39</v>
      </c>
      <c r="Y10" s="426"/>
      <c r="Z10" s="92" t="s">
        <v>40</v>
      </c>
      <c r="AA10" s="426"/>
      <c r="AB10" s="92" t="s">
        <v>41</v>
      </c>
      <c r="AC10" s="429"/>
      <c r="AD10" s="105" t="s">
        <v>42</v>
      </c>
      <c r="AE10" s="211"/>
      <c r="AF10" s="211"/>
    </row>
    <row r="11" spans="1:33" s="203" customFormat="1">
      <c r="A11" s="96" t="s">
        <v>30</v>
      </c>
      <c r="B11" s="97">
        <f t="shared" si="0"/>
        <v>41521</v>
      </c>
      <c r="C11" s="256" t="str">
        <f>IF(September!C38&gt;0,September!C38,"")</f>
        <v/>
      </c>
      <c r="D11" s="256" t="str">
        <f>IF(September!D38&gt;0,September!D38,"")</f>
        <v/>
      </c>
      <c r="E11" s="256" t="str">
        <f>IF(September!E38&gt;0,September!E38,"")</f>
        <v/>
      </c>
      <c r="F11" s="256" t="str">
        <f>IF(September!F38&gt;0,September!F38,"")</f>
        <v/>
      </c>
      <c r="G11" s="256" t="str">
        <f>IF(September!G38&gt;0,September!G38,"")</f>
        <v/>
      </c>
      <c r="H11" s="256" t="str">
        <f>IF(September!H38&gt;0,September!H38,"")</f>
        <v/>
      </c>
      <c r="I11" s="256" t="str">
        <f>IF(September!I38&gt;0,September!I38,"")</f>
        <v/>
      </c>
      <c r="J11" s="256" t="str">
        <f>IF(September!J38&gt;0,September!J38,"")</f>
        <v/>
      </c>
      <c r="K11" s="256" t="str">
        <f>IF(September!K38&gt;0,September!K38,"")</f>
        <v/>
      </c>
      <c r="L11" s="256" t="str">
        <f>IF(September!L38&gt;0,September!L38,"")</f>
        <v/>
      </c>
      <c r="M11" s="256" t="str">
        <f>IF(September!M38&gt;0,September!M38,"")</f>
        <v/>
      </c>
      <c r="N11" s="256" t="str">
        <f>IF(September!N38&gt;0,September!N38,"")</f>
        <v/>
      </c>
      <c r="O11" s="256" t="str">
        <f>IF(September!P38="K","",IF(September!O38&gt;0,September!O38,""))</f>
        <v/>
      </c>
      <c r="P11" s="248"/>
      <c r="Q11" s="468">
        <v>60</v>
      </c>
      <c r="R11" s="106">
        <f t="array" ref="R11:R25">FREQUENCY(C8:C38,Q8:Q24)</f>
        <v>0</v>
      </c>
      <c r="S11" s="427"/>
      <c r="T11" s="106">
        <f t="array" ref="T11:T25">FREQUENCY(E8:E38,Q8:Q24)</f>
        <v>0</v>
      </c>
      <c r="U11" s="427"/>
      <c r="V11" s="106">
        <f t="array" ref="V11:V25">FREQUENCY(G8:G38,Q8:Q24)</f>
        <v>0</v>
      </c>
      <c r="W11" s="427"/>
      <c r="X11" s="432">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3" s="203" customFormat="1">
      <c r="A12" s="96" t="s">
        <v>31</v>
      </c>
      <c r="B12" s="97">
        <f t="shared" si="0"/>
        <v>41522</v>
      </c>
      <c r="C12" s="256" t="str">
        <f>IF(September!C48&gt;0,September!C48,"")</f>
        <v/>
      </c>
      <c r="D12" s="256" t="str">
        <f>IF(September!D48&gt;0,September!D48,"")</f>
        <v/>
      </c>
      <c r="E12" s="256" t="str">
        <f>IF(September!E48&gt;0,September!E48,"")</f>
        <v/>
      </c>
      <c r="F12" s="256" t="str">
        <f>IF(September!F48&gt;0,September!F48,"")</f>
        <v/>
      </c>
      <c r="G12" s="256" t="str">
        <f>IF(September!G48&gt;0,September!G48,"")</f>
        <v/>
      </c>
      <c r="H12" s="256" t="str">
        <f>IF(September!H48&gt;0,September!H48,"")</f>
        <v/>
      </c>
      <c r="I12" s="256" t="str">
        <f>IF(September!I48&gt;0,September!I48,"")</f>
        <v/>
      </c>
      <c r="J12" s="256" t="str">
        <f>IF(September!J48&gt;0,September!J48,"")</f>
        <v/>
      </c>
      <c r="K12" s="256" t="str">
        <f>IF(September!K48&gt;0,September!K48,"")</f>
        <v/>
      </c>
      <c r="L12" s="256" t="str">
        <f>IF(September!L48&gt;0,September!L48,"")</f>
        <v/>
      </c>
      <c r="M12" s="256" t="str">
        <f>IF(September!M48&gt;0,September!M48,"")</f>
        <v/>
      </c>
      <c r="N12" s="256" t="str">
        <f>IF(September!N48&gt;0,September!N48,"")</f>
        <v/>
      </c>
      <c r="O12" s="256" t="str">
        <f>IF(September!P48="K","",IF(September!O48&gt;0,September!O48,""))</f>
        <v/>
      </c>
      <c r="P12" s="248"/>
      <c r="Q12" s="469">
        <v>80</v>
      </c>
      <c r="R12" s="106">
        <v>0</v>
      </c>
      <c r="S12" s="427"/>
      <c r="T12" s="106">
        <v>0</v>
      </c>
      <c r="U12" s="427"/>
      <c r="V12" s="106">
        <v>0</v>
      </c>
      <c r="W12" s="427"/>
      <c r="X12" s="432">
        <v>0</v>
      </c>
      <c r="Y12" s="427"/>
      <c r="Z12" s="106">
        <v>0</v>
      </c>
      <c r="AA12" s="427"/>
      <c r="AB12" s="106">
        <v>0</v>
      </c>
      <c r="AC12" s="430"/>
      <c r="AD12" s="108">
        <v>0</v>
      </c>
      <c r="AE12" s="252"/>
      <c r="AF12" s="253"/>
    </row>
    <row r="13" spans="1:33" s="203" customFormat="1">
      <c r="A13" s="96" t="s">
        <v>32</v>
      </c>
      <c r="B13" s="97">
        <f t="shared" si="0"/>
        <v>41523</v>
      </c>
      <c r="C13" s="256" t="str">
        <f>IF(September!C58&gt;0,September!C58,"")</f>
        <v/>
      </c>
      <c r="D13" s="256" t="str">
        <f>IF(September!D58&gt;0,September!D58,"")</f>
        <v/>
      </c>
      <c r="E13" s="256" t="str">
        <f>IF(September!E58&gt;0,September!E58,"")</f>
        <v/>
      </c>
      <c r="F13" s="256" t="str">
        <f>IF(September!F58&gt;0,September!F58,"")</f>
        <v/>
      </c>
      <c r="G13" s="256" t="str">
        <f>IF(September!G58&gt;0,September!G58,"")</f>
        <v/>
      </c>
      <c r="H13" s="256" t="str">
        <f>IF(September!H58&gt;0,September!H58,"")</f>
        <v/>
      </c>
      <c r="I13" s="256" t="str">
        <f>IF(September!I58&gt;0,September!I58,"")</f>
        <v/>
      </c>
      <c r="J13" s="256" t="str">
        <f>IF(September!J58&gt;0,September!J58,"")</f>
        <v/>
      </c>
      <c r="K13" s="256" t="str">
        <f>IF(September!K58&gt;0,September!K58,"")</f>
        <v/>
      </c>
      <c r="L13" s="256" t="str">
        <f>IF(September!L58&gt;0,September!L58,"")</f>
        <v/>
      </c>
      <c r="M13" s="256" t="str">
        <f>IF(September!M58&gt;0,September!M58,"")</f>
        <v/>
      </c>
      <c r="N13" s="256" t="str">
        <f>IF(September!N58&gt;0,September!N58,"")</f>
        <v/>
      </c>
      <c r="O13" s="256" t="str">
        <f>IF(September!P58="K","",IF(September!O58&gt;0,September!O58,""))</f>
        <v/>
      </c>
      <c r="P13" s="248"/>
      <c r="Q13" s="470">
        <v>100</v>
      </c>
      <c r="R13" s="106">
        <v>0</v>
      </c>
      <c r="S13" s="427"/>
      <c r="T13" s="106">
        <v>0</v>
      </c>
      <c r="U13" s="427"/>
      <c r="V13" s="106">
        <v>0</v>
      </c>
      <c r="W13" s="427"/>
      <c r="X13" s="432">
        <v>0</v>
      </c>
      <c r="Y13" s="427"/>
      <c r="Z13" s="106">
        <v>0</v>
      </c>
      <c r="AA13" s="427"/>
      <c r="AB13" s="106">
        <v>0</v>
      </c>
      <c r="AC13" s="430"/>
      <c r="AD13" s="108">
        <v>0</v>
      </c>
      <c r="AE13" s="252"/>
      <c r="AF13" s="253"/>
    </row>
    <row r="14" spans="1:33" s="203" customFormat="1">
      <c r="A14" s="96" t="s">
        <v>33</v>
      </c>
      <c r="B14" s="97">
        <f t="shared" si="0"/>
        <v>41524</v>
      </c>
      <c r="C14" s="256" t="str">
        <f>IF(September!C68&gt;0,September!C68,"")</f>
        <v/>
      </c>
      <c r="D14" s="256" t="str">
        <f>IF(September!D68&gt;0,September!D68,"")</f>
        <v/>
      </c>
      <c r="E14" s="256" t="str">
        <f>IF(September!E68&gt;0,September!E68,"")</f>
        <v/>
      </c>
      <c r="F14" s="256" t="str">
        <f>IF(September!F68&gt;0,September!F68,"")</f>
        <v/>
      </c>
      <c r="G14" s="256" t="str">
        <f>IF(September!G68&gt;0,September!G68,"")</f>
        <v/>
      </c>
      <c r="H14" s="256" t="str">
        <f>IF(September!H68&gt;0,September!H68,"")</f>
        <v/>
      </c>
      <c r="I14" s="256" t="str">
        <f>IF(September!I68&gt;0,September!I68,"")</f>
        <v/>
      </c>
      <c r="J14" s="256" t="str">
        <f>IF(September!J68&gt;0,September!J68,"")</f>
        <v/>
      </c>
      <c r="K14" s="256" t="str">
        <f>IF(September!K68&gt;0,September!K68,"")</f>
        <v/>
      </c>
      <c r="L14" s="256" t="str">
        <f>IF(September!L68&gt;0,September!L68,"")</f>
        <v/>
      </c>
      <c r="M14" s="256" t="str">
        <f>IF(September!M68&gt;0,September!M68,"")</f>
        <v/>
      </c>
      <c r="N14" s="256" t="str">
        <f>IF(September!N68&gt;0,September!N68,"")</f>
        <v/>
      </c>
      <c r="O14" s="256" t="str">
        <f>IF(September!P68="K","",IF(September!O68&gt;0,September!O68,""))</f>
        <v/>
      </c>
      <c r="P14" s="248"/>
      <c r="Q14" s="471">
        <v>120</v>
      </c>
      <c r="R14" s="106">
        <v>0</v>
      </c>
      <c r="S14" s="427"/>
      <c r="T14" s="106">
        <v>0</v>
      </c>
      <c r="U14" s="427"/>
      <c r="V14" s="106">
        <v>0</v>
      </c>
      <c r="W14" s="427"/>
      <c r="X14" s="432">
        <v>0</v>
      </c>
      <c r="Y14" s="427"/>
      <c r="Z14" s="106">
        <v>0</v>
      </c>
      <c r="AA14" s="427"/>
      <c r="AB14" s="106">
        <v>0</v>
      </c>
      <c r="AC14" s="430"/>
      <c r="AD14" s="108">
        <v>0</v>
      </c>
      <c r="AE14" s="252"/>
      <c r="AF14" s="253"/>
    </row>
    <row r="15" spans="1:33" s="203" customFormat="1">
      <c r="A15" s="96" t="s">
        <v>24</v>
      </c>
      <c r="B15" s="97">
        <f t="shared" si="0"/>
        <v>41525</v>
      </c>
      <c r="C15" s="256" t="str">
        <f>IF(September!C78&gt;0,September!C78,"")</f>
        <v/>
      </c>
      <c r="D15" s="256" t="str">
        <f>IF(September!D78&gt;0,September!D78,"")</f>
        <v/>
      </c>
      <c r="E15" s="256" t="str">
        <f>IF(September!E78&gt;0,September!E78,"")</f>
        <v/>
      </c>
      <c r="F15" s="256" t="str">
        <f>IF(September!F78&gt;0,September!F78,"")</f>
        <v/>
      </c>
      <c r="G15" s="256" t="str">
        <f>IF(September!G78&gt;0,September!G78,"")</f>
        <v/>
      </c>
      <c r="H15" s="256" t="str">
        <f>IF(September!H78&gt;0,September!H78,"")</f>
        <v/>
      </c>
      <c r="I15" s="256" t="str">
        <f>IF(September!I78&gt;0,September!I78,"")</f>
        <v/>
      </c>
      <c r="J15" s="256" t="str">
        <f>IF(September!J78&gt;0,September!J78,"")</f>
        <v/>
      </c>
      <c r="K15" s="256" t="str">
        <f>IF(September!K78&gt;0,September!K78,"")</f>
        <v/>
      </c>
      <c r="L15" s="256" t="str">
        <f>IF(September!L78&gt;0,September!L78,"")</f>
        <v/>
      </c>
      <c r="M15" s="256" t="str">
        <f>IF(September!M78&gt;0,September!M78,"")</f>
        <v/>
      </c>
      <c r="N15" s="256" t="str">
        <f>IF(September!N78&gt;0,September!N78,"")</f>
        <v/>
      </c>
      <c r="O15" s="256" t="str">
        <f>IF(September!P78="K","",IF(September!O78&gt;0,September!O78,""))</f>
        <v/>
      </c>
      <c r="P15" s="248"/>
      <c r="Q15" s="472">
        <v>140</v>
      </c>
      <c r="R15" s="106">
        <v>0</v>
      </c>
      <c r="S15" s="427"/>
      <c r="T15" s="106">
        <v>0</v>
      </c>
      <c r="U15" s="427"/>
      <c r="V15" s="106">
        <v>0</v>
      </c>
      <c r="W15" s="427"/>
      <c r="X15" s="432">
        <v>0</v>
      </c>
      <c r="Y15" s="427"/>
      <c r="Z15" s="106">
        <v>0</v>
      </c>
      <c r="AA15" s="427"/>
      <c r="AB15" s="106">
        <v>0</v>
      </c>
      <c r="AC15" s="430"/>
      <c r="AD15" s="108">
        <v>0</v>
      </c>
      <c r="AE15" s="252"/>
      <c r="AF15" s="253"/>
    </row>
    <row r="16" spans="1:33" s="203" customFormat="1">
      <c r="A16" s="96" t="s">
        <v>27</v>
      </c>
      <c r="B16" s="97">
        <f t="shared" si="0"/>
        <v>41526</v>
      </c>
      <c r="C16" s="256" t="str">
        <f>IF(September!C88&gt;0,September!C88,"")</f>
        <v/>
      </c>
      <c r="D16" s="256" t="str">
        <f>IF(September!D88&gt;0,September!D88,"")</f>
        <v/>
      </c>
      <c r="E16" s="256" t="str">
        <f>IF(September!E88&gt;0,September!E88,"")</f>
        <v/>
      </c>
      <c r="F16" s="256" t="str">
        <f>IF(September!F88&gt;0,September!F88,"")</f>
        <v/>
      </c>
      <c r="G16" s="256" t="str">
        <f>IF(September!G88&gt;0,September!G88,"")</f>
        <v/>
      </c>
      <c r="H16" s="256" t="str">
        <f>IF(September!H88&gt;0,September!H88,"")</f>
        <v/>
      </c>
      <c r="I16" s="256" t="str">
        <f>IF(September!I88&gt;0,September!I88,"")</f>
        <v/>
      </c>
      <c r="J16" s="256" t="str">
        <f>IF(September!J88&gt;0,September!J88,"")</f>
        <v/>
      </c>
      <c r="K16" s="256" t="str">
        <f>IF(September!K88&gt;0,September!K88,"")</f>
        <v/>
      </c>
      <c r="L16" s="256" t="str">
        <f>IF(September!L88&gt;0,September!L88,"")</f>
        <v/>
      </c>
      <c r="M16" s="256" t="str">
        <f>IF(September!M88&gt;0,September!M88,"")</f>
        <v/>
      </c>
      <c r="N16" s="256" t="str">
        <f>IF(September!N88&gt;0,September!N88,"")</f>
        <v/>
      </c>
      <c r="O16" s="256" t="str">
        <f>IF(September!P88="K","",IF(September!O88&gt;0,September!O88,""))</f>
        <v/>
      </c>
      <c r="P16" s="248"/>
      <c r="Q16" s="473">
        <v>160</v>
      </c>
      <c r="R16" s="106">
        <v>0</v>
      </c>
      <c r="S16" s="427"/>
      <c r="T16" s="106">
        <v>0</v>
      </c>
      <c r="U16" s="427"/>
      <c r="V16" s="106">
        <v>0</v>
      </c>
      <c r="W16" s="427"/>
      <c r="X16" s="432">
        <v>0</v>
      </c>
      <c r="Y16" s="427"/>
      <c r="Z16" s="106">
        <v>0</v>
      </c>
      <c r="AA16" s="427"/>
      <c r="AB16" s="106">
        <v>0</v>
      </c>
      <c r="AC16" s="430"/>
      <c r="AD16" s="108">
        <v>0</v>
      </c>
      <c r="AE16" s="252"/>
      <c r="AF16" s="253"/>
    </row>
    <row r="17" spans="1:32" s="203" customFormat="1">
      <c r="A17" s="96" t="s">
        <v>29</v>
      </c>
      <c r="B17" s="97">
        <f t="shared" si="0"/>
        <v>41527</v>
      </c>
      <c r="C17" s="256" t="str">
        <f>IF(September!C98&gt;0,September!C98,"")</f>
        <v/>
      </c>
      <c r="D17" s="256" t="str">
        <f>IF(September!D98&gt;0,September!D98,"")</f>
        <v/>
      </c>
      <c r="E17" s="256" t="str">
        <f>IF(September!E98&gt;0,September!E98,"")</f>
        <v/>
      </c>
      <c r="F17" s="256" t="str">
        <f>IF(September!F98&gt;0,September!F98,"")</f>
        <v/>
      </c>
      <c r="G17" s="256" t="str">
        <f>IF(September!G98&gt;0,September!G98,"")</f>
        <v/>
      </c>
      <c r="H17" s="256" t="str">
        <f>IF(September!H98&gt;0,September!H98,"")</f>
        <v/>
      </c>
      <c r="I17" s="256" t="str">
        <f>IF(September!I98&gt;0,September!I98,"")</f>
        <v/>
      </c>
      <c r="J17" s="256" t="str">
        <f>IF(September!J98&gt;0,September!J98,"")</f>
        <v/>
      </c>
      <c r="K17" s="256" t="str">
        <f>IF(September!K98&gt;0,September!K98,"")</f>
        <v/>
      </c>
      <c r="L17" s="256" t="str">
        <f>IF(September!L98&gt;0,September!L98,"")</f>
        <v/>
      </c>
      <c r="M17" s="256" t="str">
        <f>IF(September!M98&gt;0,September!M98,"")</f>
        <v/>
      </c>
      <c r="N17" s="256" t="str">
        <f>IF(September!N98&gt;0,September!N98,"")</f>
        <v/>
      </c>
      <c r="O17" s="256" t="str">
        <f>IF(September!P98="K","",IF(September!O98&gt;0,September!O98,""))</f>
        <v/>
      </c>
      <c r="P17" s="248"/>
      <c r="Q17" s="474">
        <v>180</v>
      </c>
      <c r="R17" s="106">
        <v>0</v>
      </c>
      <c r="S17" s="427"/>
      <c r="T17" s="106">
        <v>0</v>
      </c>
      <c r="U17" s="427"/>
      <c r="V17" s="106">
        <v>0</v>
      </c>
      <c r="W17" s="427"/>
      <c r="X17" s="432">
        <v>0</v>
      </c>
      <c r="Y17" s="427"/>
      <c r="Z17" s="106">
        <v>0</v>
      </c>
      <c r="AA17" s="427"/>
      <c r="AB17" s="106">
        <v>0</v>
      </c>
      <c r="AC17" s="430"/>
      <c r="AD17" s="108">
        <v>0</v>
      </c>
      <c r="AE17" s="252"/>
      <c r="AF17" s="253"/>
    </row>
    <row r="18" spans="1:32" s="203" customFormat="1">
      <c r="A18" s="96" t="s">
        <v>30</v>
      </c>
      <c r="B18" s="97">
        <f t="shared" si="0"/>
        <v>41528</v>
      </c>
      <c r="C18" s="256" t="str">
        <f>IF(September!C108&gt;0,September!C108,"")</f>
        <v/>
      </c>
      <c r="D18" s="256" t="str">
        <f>IF(September!D108&gt;0,September!D108,"")</f>
        <v/>
      </c>
      <c r="E18" s="256" t="str">
        <f>IF(September!E108&gt;0,September!E108,"")</f>
        <v/>
      </c>
      <c r="F18" s="256" t="str">
        <f>IF(September!F108&gt;0,September!F108,"")</f>
        <v/>
      </c>
      <c r="G18" s="256" t="str">
        <f>IF(September!G108&gt;0,September!G108,"")</f>
        <v/>
      </c>
      <c r="H18" s="256" t="str">
        <f>IF(September!H108&gt;0,September!H108,"")</f>
        <v/>
      </c>
      <c r="I18" s="256" t="str">
        <f>IF(September!I108&gt;0,September!I108,"")</f>
        <v/>
      </c>
      <c r="J18" s="256" t="str">
        <f>IF(September!J108&gt;0,September!J108,"")</f>
        <v/>
      </c>
      <c r="K18" s="256" t="str">
        <f>IF(September!K108&gt;0,September!K108,"")</f>
        <v/>
      </c>
      <c r="L18" s="256" t="str">
        <f>IF(September!L108&gt;0,September!L108,"")</f>
        <v/>
      </c>
      <c r="M18" s="256" t="str">
        <f>IF(September!M108&gt;0,September!M108,"")</f>
        <v/>
      </c>
      <c r="N18" s="256" t="str">
        <f>IF(September!N108&gt;0,September!N108,"")</f>
        <v/>
      </c>
      <c r="O18" s="256" t="str">
        <f>IF(September!P108="K","",IF(September!O108&gt;0,September!O108,""))</f>
        <v/>
      </c>
      <c r="P18" s="248"/>
      <c r="Q18" s="475">
        <v>200</v>
      </c>
      <c r="R18" s="106">
        <v>0</v>
      </c>
      <c r="S18" s="427"/>
      <c r="T18" s="106">
        <v>0</v>
      </c>
      <c r="U18" s="427"/>
      <c r="V18" s="106">
        <v>0</v>
      </c>
      <c r="W18" s="427"/>
      <c r="X18" s="432">
        <v>0</v>
      </c>
      <c r="Y18" s="427"/>
      <c r="Z18" s="106">
        <v>0</v>
      </c>
      <c r="AA18" s="427"/>
      <c r="AB18" s="106">
        <v>0</v>
      </c>
      <c r="AC18" s="430"/>
      <c r="AD18" s="108">
        <v>0</v>
      </c>
      <c r="AE18" s="252"/>
      <c r="AF18" s="253"/>
    </row>
    <row r="19" spans="1:32" s="203" customFormat="1">
      <c r="A19" s="96" t="s">
        <v>31</v>
      </c>
      <c r="B19" s="97">
        <f t="shared" si="0"/>
        <v>41529</v>
      </c>
      <c r="C19" s="256" t="str">
        <f>IF(September!C118&gt;0,September!C118,"")</f>
        <v/>
      </c>
      <c r="D19" s="256" t="str">
        <f>IF(September!D118&gt;0,September!D118,"")</f>
        <v/>
      </c>
      <c r="E19" s="256" t="str">
        <f>IF(September!E118&gt;0,September!E118,"")</f>
        <v/>
      </c>
      <c r="F19" s="256" t="str">
        <f>IF(September!F118&gt;0,September!F118,"")</f>
        <v/>
      </c>
      <c r="G19" s="256" t="str">
        <f>IF(September!G118&gt;0,September!G118,"")</f>
        <v/>
      </c>
      <c r="H19" s="256" t="str">
        <f>IF(September!H118&gt;0,September!H118,"")</f>
        <v/>
      </c>
      <c r="I19" s="256" t="str">
        <f>IF(September!I118&gt;0,September!I118,"")</f>
        <v/>
      </c>
      <c r="J19" s="256" t="str">
        <f>IF(September!J118&gt;0,September!J118,"")</f>
        <v/>
      </c>
      <c r="K19" s="256" t="str">
        <f>IF(September!K118&gt;0,September!K118,"")</f>
        <v/>
      </c>
      <c r="L19" s="256" t="str">
        <f>IF(September!L118&gt;0,September!L118,"")</f>
        <v/>
      </c>
      <c r="M19" s="256" t="str">
        <f>IF(September!M118&gt;0,September!M118,"")</f>
        <v/>
      </c>
      <c r="N19" s="256" t="str">
        <f>IF(September!N118&gt;0,September!N118,"")</f>
        <v/>
      </c>
      <c r="O19" s="256" t="str">
        <f>IF(September!P118="K","",IF(September!O118&gt;0,September!O118,""))</f>
        <v/>
      </c>
      <c r="P19" s="248"/>
      <c r="Q19" s="476">
        <v>220</v>
      </c>
      <c r="R19" s="106">
        <v>0</v>
      </c>
      <c r="S19" s="427"/>
      <c r="T19" s="106">
        <v>0</v>
      </c>
      <c r="U19" s="427"/>
      <c r="V19" s="106">
        <v>0</v>
      </c>
      <c r="W19" s="427"/>
      <c r="X19" s="432">
        <v>0</v>
      </c>
      <c r="Y19" s="427"/>
      <c r="Z19" s="106">
        <v>0</v>
      </c>
      <c r="AA19" s="427"/>
      <c r="AB19" s="106">
        <v>0</v>
      </c>
      <c r="AC19" s="430"/>
      <c r="AD19" s="108">
        <v>0</v>
      </c>
      <c r="AE19" s="252"/>
      <c r="AF19" s="253"/>
    </row>
    <row r="20" spans="1:32" s="203" customFormat="1">
      <c r="A20" s="96" t="s">
        <v>32</v>
      </c>
      <c r="B20" s="97">
        <f t="shared" si="0"/>
        <v>41530</v>
      </c>
      <c r="C20" s="256" t="str">
        <f>IF(September!C128&gt;0,September!C128,"")</f>
        <v/>
      </c>
      <c r="D20" s="256" t="str">
        <f>IF(September!D128&gt;0,September!D128,"")</f>
        <v/>
      </c>
      <c r="E20" s="256" t="str">
        <f>IF(September!E128&gt;0,September!E128,"")</f>
        <v/>
      </c>
      <c r="F20" s="256" t="str">
        <f>IF(September!F128&gt;0,September!F128,"")</f>
        <v/>
      </c>
      <c r="G20" s="256" t="str">
        <f>IF(September!G128&gt;0,September!G128,"")</f>
        <v/>
      </c>
      <c r="H20" s="256" t="str">
        <f>IF(September!H128&gt;0,September!H128,"")</f>
        <v/>
      </c>
      <c r="I20" s="256" t="str">
        <f>IF(September!I128&gt;0,September!I128,"")</f>
        <v/>
      </c>
      <c r="J20" s="256" t="str">
        <f>IF(September!J128&gt;0,September!J128,"")</f>
        <v/>
      </c>
      <c r="K20" s="256" t="str">
        <f>IF(September!K128&gt;0,September!K128,"")</f>
        <v/>
      </c>
      <c r="L20" s="256" t="str">
        <f>IF(September!L128&gt;0,September!L128,"")</f>
        <v/>
      </c>
      <c r="M20" s="256" t="str">
        <f>IF(September!M128&gt;0,September!M128,"")</f>
        <v/>
      </c>
      <c r="N20" s="256" t="str">
        <f>IF(September!N128&gt;0,September!N128,"")</f>
        <v/>
      </c>
      <c r="O20" s="256" t="str">
        <f>IF(September!P128="K","",IF(September!O128&gt;0,September!O128,""))</f>
        <v/>
      </c>
      <c r="P20" s="248"/>
      <c r="Q20" s="477">
        <v>240</v>
      </c>
      <c r="R20" s="106">
        <v>0</v>
      </c>
      <c r="S20" s="427"/>
      <c r="T20" s="106">
        <v>0</v>
      </c>
      <c r="U20" s="427"/>
      <c r="V20" s="106">
        <v>0</v>
      </c>
      <c r="W20" s="427"/>
      <c r="X20" s="432">
        <v>0</v>
      </c>
      <c r="Y20" s="427"/>
      <c r="Z20" s="106">
        <v>0</v>
      </c>
      <c r="AA20" s="427"/>
      <c r="AB20" s="106">
        <v>0</v>
      </c>
      <c r="AC20" s="430"/>
      <c r="AD20" s="108">
        <v>0</v>
      </c>
      <c r="AE20" s="252"/>
      <c r="AF20" s="252"/>
    </row>
    <row r="21" spans="1:32" s="203" customFormat="1">
      <c r="A21" s="96" t="s">
        <v>33</v>
      </c>
      <c r="B21" s="97">
        <f t="shared" si="0"/>
        <v>41531</v>
      </c>
      <c r="C21" s="256" t="str">
        <f>IF(September!C138&gt;0,September!C138,"")</f>
        <v/>
      </c>
      <c r="D21" s="256" t="str">
        <f>IF(September!D138&gt;0,September!D138,"")</f>
        <v/>
      </c>
      <c r="E21" s="256" t="str">
        <f>IF(September!E138&gt;0,September!E138,"")</f>
        <v/>
      </c>
      <c r="F21" s="256" t="str">
        <f>IF(September!F138&gt;0,September!F138,"")</f>
        <v/>
      </c>
      <c r="G21" s="256" t="str">
        <f>IF(September!G138&gt;0,September!G138,"")</f>
        <v/>
      </c>
      <c r="H21" s="256" t="str">
        <f>IF(September!H138&gt;0,September!H138,"")</f>
        <v/>
      </c>
      <c r="I21" s="256" t="str">
        <f>IF(September!I138&gt;0,September!I138,"")</f>
        <v/>
      </c>
      <c r="J21" s="256" t="str">
        <f>IF(September!J138&gt;0,September!J138,"")</f>
        <v/>
      </c>
      <c r="K21" s="256" t="str">
        <f>IF(September!K138&gt;0,September!K138,"")</f>
        <v/>
      </c>
      <c r="L21" s="256" t="str">
        <f>IF(September!L138&gt;0,September!L138,"")</f>
        <v/>
      </c>
      <c r="M21" s="256" t="str">
        <f>IF(September!M138&gt;0,September!M138,"")</f>
        <v/>
      </c>
      <c r="N21" s="256" t="str">
        <f>IF(September!N138&gt;0,September!N138,"")</f>
        <v/>
      </c>
      <c r="O21" s="256" t="str">
        <f>IF(September!P138="K","",IF(September!O138&gt;0,September!O138,""))</f>
        <v/>
      </c>
      <c r="P21" s="245"/>
      <c r="Q21" s="478">
        <v>260</v>
      </c>
      <c r="R21" s="106">
        <v>0</v>
      </c>
      <c r="S21" s="427"/>
      <c r="T21" s="106">
        <v>0</v>
      </c>
      <c r="U21" s="427"/>
      <c r="V21" s="106">
        <v>0</v>
      </c>
      <c r="W21" s="427"/>
      <c r="X21" s="432">
        <v>0</v>
      </c>
      <c r="Y21" s="427"/>
      <c r="Z21" s="106">
        <v>0</v>
      </c>
      <c r="AA21" s="427"/>
      <c r="AB21" s="106">
        <v>0</v>
      </c>
      <c r="AC21" s="430"/>
      <c r="AD21" s="108">
        <v>0</v>
      </c>
      <c r="AE21" s="211"/>
      <c r="AF21" s="211"/>
    </row>
    <row r="22" spans="1:32" s="203" customFormat="1">
      <c r="A22" s="96" t="s">
        <v>24</v>
      </c>
      <c r="B22" s="97">
        <f t="shared" si="0"/>
        <v>41532</v>
      </c>
      <c r="C22" s="256" t="str">
        <f>IF(September!C148&gt;0,September!C148,"")</f>
        <v/>
      </c>
      <c r="D22" s="256" t="str">
        <f>IF(September!D148&gt;0,September!D148,"")</f>
        <v/>
      </c>
      <c r="E22" s="256" t="str">
        <f>IF(September!E148&gt;0,September!E148,"")</f>
        <v/>
      </c>
      <c r="F22" s="256" t="str">
        <f>IF(September!F148&gt;0,September!F148,"")</f>
        <v/>
      </c>
      <c r="G22" s="256" t="str">
        <f>IF(September!G148&gt;0,September!G148,"")</f>
        <v/>
      </c>
      <c r="H22" s="256" t="str">
        <f>IF(September!H148&gt;0,September!H148,"")</f>
        <v/>
      </c>
      <c r="I22" s="256" t="str">
        <f>IF(September!I148&gt;0,September!I148,"")</f>
        <v/>
      </c>
      <c r="J22" s="256" t="str">
        <f>IF(September!J148&gt;0,September!J148,"")</f>
        <v/>
      </c>
      <c r="K22" s="256" t="str">
        <f>IF(September!K148&gt;0,September!K148,"")</f>
        <v/>
      </c>
      <c r="L22" s="256" t="str">
        <f>IF(September!L148&gt;0,September!L148,"")</f>
        <v/>
      </c>
      <c r="M22" s="256" t="str">
        <f>IF(September!M148&gt;0,September!M148,"")</f>
        <v/>
      </c>
      <c r="N22" s="256" t="str">
        <f>IF(September!N148&gt;0,September!N148,"")</f>
        <v/>
      </c>
      <c r="O22" s="256" t="str">
        <f>IF(September!P148="K","",IF(September!O148&gt;0,September!O148,""))</f>
        <v/>
      </c>
      <c r="P22" s="211"/>
      <c r="Q22" s="479">
        <v>280</v>
      </c>
      <c r="R22" s="106">
        <v>0</v>
      </c>
      <c r="S22" s="427"/>
      <c r="T22" s="106">
        <v>0</v>
      </c>
      <c r="U22" s="427"/>
      <c r="V22" s="106">
        <v>0</v>
      </c>
      <c r="W22" s="427"/>
      <c r="X22" s="432">
        <v>0</v>
      </c>
      <c r="Y22" s="427"/>
      <c r="Z22" s="106">
        <v>0</v>
      </c>
      <c r="AA22" s="427"/>
      <c r="AB22" s="106">
        <v>0</v>
      </c>
      <c r="AC22" s="430"/>
      <c r="AD22" s="108">
        <v>0</v>
      </c>
      <c r="AE22" s="211"/>
      <c r="AF22" s="211"/>
    </row>
    <row r="23" spans="1:32" s="203" customFormat="1">
      <c r="A23" s="96" t="s">
        <v>27</v>
      </c>
      <c r="B23" s="97">
        <f t="shared" si="0"/>
        <v>41533</v>
      </c>
      <c r="C23" s="256" t="str">
        <f>IF(September!C158&gt;0,September!C158,"")</f>
        <v/>
      </c>
      <c r="D23" s="256" t="str">
        <f>IF(September!D158&gt;0,September!D158,"")</f>
        <v/>
      </c>
      <c r="E23" s="256" t="str">
        <f>IF(September!E158&gt;0,September!E158,"")</f>
        <v/>
      </c>
      <c r="F23" s="256" t="str">
        <f>IF(September!F158&gt;0,September!F158,"")</f>
        <v/>
      </c>
      <c r="G23" s="256" t="str">
        <f>IF(September!G158&gt;0,September!G158,"")</f>
        <v/>
      </c>
      <c r="H23" s="256" t="str">
        <f>IF(September!H158&gt;0,September!H158,"")</f>
        <v/>
      </c>
      <c r="I23" s="256" t="str">
        <f>IF(September!I158&gt;0,September!I158,"")</f>
        <v/>
      </c>
      <c r="J23" s="256" t="str">
        <f>IF(September!J158&gt;0,September!J158,"")</f>
        <v/>
      </c>
      <c r="K23" s="256" t="str">
        <f>IF(September!K158&gt;0,September!K158,"")</f>
        <v/>
      </c>
      <c r="L23" s="256" t="str">
        <f>IF(September!L158&gt;0,September!L158,"")</f>
        <v/>
      </c>
      <c r="M23" s="256" t="str">
        <f>IF(September!M158&gt;0,September!M158,"")</f>
        <v/>
      </c>
      <c r="N23" s="256" t="str">
        <f>IF(September!N158&gt;0,September!N158,"")</f>
        <v/>
      </c>
      <c r="O23" s="256" t="str">
        <f>IF(September!P158="K","",IF(September!O158&gt;0,September!O158,""))</f>
        <v/>
      </c>
      <c r="P23" s="211"/>
      <c r="Q23" s="480">
        <v>300</v>
      </c>
      <c r="R23" s="106">
        <v>0</v>
      </c>
      <c r="S23" s="427"/>
      <c r="T23" s="106">
        <v>0</v>
      </c>
      <c r="U23" s="427"/>
      <c r="V23" s="106">
        <v>0</v>
      </c>
      <c r="W23" s="427"/>
      <c r="X23" s="432">
        <v>0</v>
      </c>
      <c r="Y23" s="427"/>
      <c r="Z23" s="106">
        <v>0</v>
      </c>
      <c r="AA23" s="427"/>
      <c r="AB23" s="106">
        <v>0</v>
      </c>
      <c r="AC23" s="430"/>
      <c r="AD23" s="108">
        <v>0</v>
      </c>
      <c r="AE23" s="211"/>
      <c r="AF23" s="211"/>
    </row>
    <row r="24" spans="1:32" s="203" customFormat="1">
      <c r="A24" s="96" t="s">
        <v>29</v>
      </c>
      <c r="B24" s="97">
        <f t="shared" si="0"/>
        <v>41534</v>
      </c>
      <c r="C24" s="256" t="str">
        <f>IF(September!C168&gt;0,September!C168,"")</f>
        <v/>
      </c>
      <c r="D24" s="256" t="str">
        <f>IF(September!D168&gt;0,September!D168,"")</f>
        <v/>
      </c>
      <c r="E24" s="256" t="str">
        <f>IF(September!E168&gt;0,September!E168,"")</f>
        <v/>
      </c>
      <c r="F24" s="256" t="str">
        <f>IF(September!F168&gt;0,September!F168,"")</f>
        <v/>
      </c>
      <c r="G24" s="256" t="str">
        <f>IF(September!G168&gt;0,September!G168,"")</f>
        <v/>
      </c>
      <c r="H24" s="256" t="str">
        <f>IF(September!H168&gt;0,September!H168,"")</f>
        <v/>
      </c>
      <c r="I24" s="256" t="str">
        <f>IF(September!I168&gt;0,September!I168,"")</f>
        <v/>
      </c>
      <c r="J24" s="256" t="str">
        <f>IF(September!J168&gt;0,September!J168,"")</f>
        <v/>
      </c>
      <c r="K24" s="256" t="str">
        <f>IF(September!K168&gt;0,September!K168,"")</f>
        <v/>
      </c>
      <c r="L24" s="256" t="str">
        <f>IF(September!L168&gt;0,September!L168,"")</f>
        <v/>
      </c>
      <c r="M24" s="256" t="str">
        <f>IF(September!M168&gt;0,September!M168,"")</f>
        <v/>
      </c>
      <c r="N24" s="256" t="str">
        <f>IF(September!N168&gt;0,September!N168,"")</f>
        <v/>
      </c>
      <c r="O24" s="256" t="str">
        <f>IF(September!P168="K","",IF(September!O168&gt;0,September!O168,""))</f>
        <v/>
      </c>
      <c r="P24" s="211"/>
      <c r="Q24" s="481">
        <v>320</v>
      </c>
      <c r="R24" s="106">
        <v>0</v>
      </c>
      <c r="S24" s="427"/>
      <c r="T24" s="106">
        <v>0</v>
      </c>
      <c r="U24" s="427"/>
      <c r="V24" s="106">
        <v>0</v>
      </c>
      <c r="W24" s="427"/>
      <c r="X24" s="432">
        <v>0</v>
      </c>
      <c r="Y24" s="427"/>
      <c r="Z24" s="106">
        <v>0</v>
      </c>
      <c r="AA24" s="427"/>
      <c r="AB24" s="106">
        <v>0</v>
      </c>
      <c r="AC24" s="430"/>
      <c r="AD24" s="108">
        <v>0</v>
      </c>
      <c r="AE24" s="211"/>
      <c r="AF24" s="211"/>
    </row>
    <row r="25" spans="1:32" s="203" customFormat="1" ht="15.75" thickBot="1">
      <c r="A25" s="96" t="s">
        <v>30</v>
      </c>
      <c r="B25" s="97">
        <f t="shared" si="0"/>
        <v>41535</v>
      </c>
      <c r="C25" s="256" t="str">
        <f>IF(September!C178&gt;0,September!C178,"")</f>
        <v/>
      </c>
      <c r="D25" s="256" t="str">
        <f>IF(September!D178&gt;0,September!D178,"")</f>
        <v/>
      </c>
      <c r="E25" s="256" t="str">
        <f>IF(September!E178&gt;0,September!E178,"")</f>
        <v/>
      </c>
      <c r="F25" s="256" t="str">
        <f>IF(September!F178&gt;0,September!F178,"")</f>
        <v/>
      </c>
      <c r="G25" s="256" t="str">
        <f>IF(September!G178&gt;0,September!G178,"")</f>
        <v/>
      </c>
      <c r="H25" s="256" t="str">
        <f>IF(September!H178&gt;0,September!H178,"")</f>
        <v/>
      </c>
      <c r="I25" s="256" t="str">
        <f>IF(September!I178&gt;0,September!I178,"")</f>
        <v/>
      </c>
      <c r="J25" s="256" t="str">
        <f>IF(September!J178&gt;0,September!J178,"")</f>
        <v/>
      </c>
      <c r="K25" s="256" t="str">
        <f>IF(September!K178&gt;0,September!K178,"")</f>
        <v/>
      </c>
      <c r="L25" s="256" t="str">
        <f>IF(September!L178&gt;0,September!L178,"")</f>
        <v/>
      </c>
      <c r="M25" s="256" t="str">
        <f>IF(September!M178&gt;0,September!M178,"")</f>
        <v/>
      </c>
      <c r="N25" s="256" t="str">
        <f>IF(September!N178&gt;0,September!N178,"")</f>
        <v/>
      </c>
      <c r="O25" s="256" t="str">
        <f>IF(September!P178="K","",IF(September!O178&gt;0,September!O178,""))</f>
        <v/>
      </c>
      <c r="P25" s="211"/>
      <c r="Q25" s="482">
        <v>320</v>
      </c>
      <c r="R25" s="107">
        <v>0</v>
      </c>
      <c r="S25" s="428"/>
      <c r="T25" s="107">
        <v>0</v>
      </c>
      <c r="U25" s="428"/>
      <c r="V25" s="107">
        <v>0</v>
      </c>
      <c r="W25" s="428"/>
      <c r="X25" s="433">
        <v>0</v>
      </c>
      <c r="Y25" s="428"/>
      <c r="Z25" s="107">
        <v>0</v>
      </c>
      <c r="AA25" s="428"/>
      <c r="AB25" s="107">
        <v>0</v>
      </c>
      <c r="AC25" s="431"/>
      <c r="AD25" s="109">
        <v>0</v>
      </c>
      <c r="AE25" s="211"/>
      <c r="AF25" s="211"/>
    </row>
    <row r="26" spans="1:32" s="203" customFormat="1">
      <c r="A26" s="96" t="s">
        <v>31</v>
      </c>
      <c r="B26" s="97">
        <f t="shared" si="0"/>
        <v>41536</v>
      </c>
      <c r="C26" s="256" t="str">
        <f>IF(September!C188&gt;0,September!C188,"")</f>
        <v/>
      </c>
      <c r="D26" s="256" t="str">
        <f>IF(September!D188&gt;0,September!D188,"")</f>
        <v/>
      </c>
      <c r="E26" s="256" t="str">
        <f>IF(September!E188&gt;0,September!E188,"")</f>
        <v/>
      </c>
      <c r="F26" s="256" t="str">
        <f>IF(September!F188&gt;0,September!F188,"")</f>
        <v/>
      </c>
      <c r="G26" s="256" t="str">
        <f>IF(September!G188&gt;0,September!G188,"")</f>
        <v/>
      </c>
      <c r="H26" s="256" t="str">
        <f>IF(September!H188&gt;0,September!H188,"")</f>
        <v/>
      </c>
      <c r="I26" s="256" t="str">
        <f>IF(September!I188&gt;0,September!I188,"")</f>
        <v/>
      </c>
      <c r="J26" s="256" t="str">
        <f>IF(September!J188&gt;0,September!J188,"")</f>
        <v/>
      </c>
      <c r="K26" s="256" t="str">
        <f>IF(September!K188&gt;0,September!K188,"")</f>
        <v/>
      </c>
      <c r="L26" s="256" t="str">
        <f>IF(September!L188&gt;0,September!L188,"")</f>
        <v/>
      </c>
      <c r="M26" s="256" t="str">
        <f>IF(September!M188&gt;0,September!M188,"")</f>
        <v/>
      </c>
      <c r="N26" s="256" t="str">
        <f>IF(September!N188&gt;0,September!N188,"")</f>
        <v/>
      </c>
      <c r="O26" s="256" t="str">
        <f>IF(September!P188="K","",IF(September!O188&gt;0,September!O188,""))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41537</v>
      </c>
      <c r="C27" s="256" t="str">
        <f>IF(September!C198&gt;0,September!C198,"")</f>
        <v/>
      </c>
      <c r="D27" s="256" t="str">
        <f>IF(September!D198&gt;0,September!D198,"")</f>
        <v/>
      </c>
      <c r="E27" s="256" t="str">
        <f>IF(September!E198&gt;0,September!E198,"")</f>
        <v/>
      </c>
      <c r="F27" s="256" t="str">
        <f>IF(September!F198&gt;0,September!F198,"")</f>
        <v/>
      </c>
      <c r="G27" s="256" t="str">
        <f>IF(September!G198&gt;0,September!G198,"")</f>
        <v/>
      </c>
      <c r="H27" s="256" t="str">
        <f>IF(September!H198&gt;0,September!H198,"")</f>
        <v/>
      </c>
      <c r="I27" s="256" t="str">
        <f>IF(September!I198&gt;0,September!I198,"")</f>
        <v/>
      </c>
      <c r="J27" s="256" t="str">
        <f>IF(September!J198&gt;0,September!J198,"")</f>
        <v/>
      </c>
      <c r="K27" s="256" t="str">
        <f>IF(September!K198&gt;0,September!K198,"")</f>
        <v/>
      </c>
      <c r="L27" s="256" t="str">
        <f>IF(September!L198&gt;0,September!L198,"")</f>
        <v/>
      </c>
      <c r="M27" s="256" t="str">
        <f>IF(September!M198&gt;0,September!M198,"")</f>
        <v/>
      </c>
      <c r="N27" s="256" t="str">
        <f>IF(September!N198&gt;0,September!N198,"")</f>
        <v/>
      </c>
      <c r="O27" s="256" t="str">
        <f>IF(September!P198="K","",IF(September!O198&gt;0,September!O198,""))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41538</v>
      </c>
      <c r="C28" s="256" t="str">
        <f>IF(September!C208&gt;0,September!C208,"")</f>
        <v/>
      </c>
      <c r="D28" s="256" t="str">
        <f>IF(September!D208&gt;0,September!D208,"")</f>
        <v/>
      </c>
      <c r="E28" s="256" t="str">
        <f>IF(September!E208&gt;0,September!E208,"")</f>
        <v/>
      </c>
      <c r="F28" s="256" t="str">
        <f>IF(September!F208&gt;0,September!F208,"")</f>
        <v/>
      </c>
      <c r="G28" s="256" t="str">
        <f>IF(September!G208&gt;0,September!G208,"")</f>
        <v/>
      </c>
      <c r="H28" s="256" t="str">
        <f>IF(September!H208&gt;0,September!H208,"")</f>
        <v/>
      </c>
      <c r="I28" s="256" t="str">
        <f>IF(September!I208&gt;0,September!I208,"")</f>
        <v/>
      </c>
      <c r="J28" s="256" t="str">
        <f>IF(September!J208&gt;0,September!J208,"")</f>
        <v/>
      </c>
      <c r="K28" s="256" t="str">
        <f>IF(September!K208&gt;0,September!K208,"")</f>
        <v/>
      </c>
      <c r="L28" s="256" t="str">
        <f>IF(September!L208&gt;0,September!L208,"")</f>
        <v/>
      </c>
      <c r="M28" s="256" t="str">
        <f>IF(September!M208&gt;0,September!M208,"")</f>
        <v/>
      </c>
      <c r="N28" s="256" t="str">
        <f>IF(September!N208&gt;0,September!N208,"")</f>
        <v/>
      </c>
      <c r="O28" s="256" t="str">
        <f>IF(September!P208="K","",IF(September!O208&gt;0,September!O208,""))</f>
        <v/>
      </c>
      <c r="P28" s="245"/>
      <c r="AE28" s="245"/>
      <c r="AF28" s="211"/>
    </row>
    <row r="29" spans="1:32" s="203" customFormat="1">
      <c r="A29" s="96" t="s">
        <v>24</v>
      </c>
      <c r="B29" s="97">
        <f t="shared" si="0"/>
        <v>41539</v>
      </c>
      <c r="C29" s="256" t="str">
        <f>IF(September!C218&gt;0,September!C218,"")</f>
        <v/>
      </c>
      <c r="D29" s="256" t="str">
        <f>IF(September!D218&gt;0,September!D218,"")</f>
        <v/>
      </c>
      <c r="E29" s="256" t="str">
        <f>IF(September!E218&gt;0,September!E218,"")</f>
        <v/>
      </c>
      <c r="F29" s="256" t="str">
        <f>IF(September!F218&gt;0,September!F218,"")</f>
        <v/>
      </c>
      <c r="G29" s="256" t="str">
        <f>IF(September!G218&gt;0,September!G218,"")</f>
        <v/>
      </c>
      <c r="H29" s="256" t="str">
        <f>IF(September!H218&gt;0,September!H218,"")</f>
        <v/>
      </c>
      <c r="I29" s="256" t="str">
        <f>IF(September!I218&gt;0,September!I218,"")</f>
        <v/>
      </c>
      <c r="J29" s="256" t="str">
        <f>IF(September!J218&gt;0,September!J218,"")</f>
        <v/>
      </c>
      <c r="K29" s="256" t="str">
        <f>IF(September!K218&gt;0,September!K218,"")</f>
        <v/>
      </c>
      <c r="L29" s="256" t="str">
        <f>IF(September!L218&gt;0,September!L218,"")</f>
        <v/>
      </c>
      <c r="M29" s="256" t="str">
        <f>IF(September!M218&gt;0,September!M218,"")</f>
        <v/>
      </c>
      <c r="N29" s="256" t="str">
        <f>IF(September!N218&gt;0,September!N218,"")</f>
        <v/>
      </c>
      <c r="O29" s="256" t="str">
        <f>IF(September!P218="K","",IF(September!O218&gt;0,September!O218,""))</f>
        <v/>
      </c>
      <c r="P29" s="245"/>
      <c r="AE29" s="245"/>
      <c r="AF29" s="211"/>
    </row>
    <row r="30" spans="1:32" s="203" customFormat="1">
      <c r="A30" s="96" t="s">
        <v>27</v>
      </c>
      <c r="B30" s="97">
        <f t="shared" si="0"/>
        <v>41540</v>
      </c>
      <c r="C30" s="256" t="str">
        <f>IF(September!C228&gt;0,September!C228,"")</f>
        <v/>
      </c>
      <c r="D30" s="256" t="str">
        <f>IF(September!D228&gt;0,September!D228,"")</f>
        <v/>
      </c>
      <c r="E30" s="256" t="str">
        <f>IF(September!E228&gt;0,September!E228,"")</f>
        <v/>
      </c>
      <c r="F30" s="256" t="str">
        <f>IF(September!F228&gt;0,September!F228,"")</f>
        <v/>
      </c>
      <c r="G30" s="256" t="str">
        <f>IF(September!G228&gt;0,September!G228,"")</f>
        <v/>
      </c>
      <c r="H30" s="256" t="str">
        <f>IF(September!H228&gt;0,September!H228,"")</f>
        <v/>
      </c>
      <c r="I30" s="256" t="str">
        <f>IF(September!I228&gt;0,September!I228,"")</f>
        <v/>
      </c>
      <c r="J30" s="256" t="str">
        <f>IF(September!J228&gt;0,September!J228,"")</f>
        <v/>
      </c>
      <c r="K30" s="256" t="str">
        <f>IF(September!K228&gt;0,September!K228,"")</f>
        <v/>
      </c>
      <c r="L30" s="256" t="str">
        <f>IF(September!L228&gt;0,September!L228,"")</f>
        <v/>
      </c>
      <c r="M30" s="256" t="str">
        <f>IF(September!M228&gt;0,September!M228,"")</f>
        <v/>
      </c>
      <c r="N30" s="256" t="str">
        <f>IF(September!N228&gt;0,September!N228,"")</f>
        <v/>
      </c>
      <c r="O30" s="256" t="str">
        <f>IF(September!P228="K","",IF(September!O228&gt;0,September!O228,""))</f>
        <v/>
      </c>
      <c r="P30" s="245"/>
      <c r="AE30" s="245"/>
      <c r="AF30" s="211"/>
    </row>
    <row r="31" spans="1:32" s="203" customFormat="1">
      <c r="A31" s="96" t="s">
        <v>29</v>
      </c>
      <c r="B31" s="97">
        <f t="shared" si="0"/>
        <v>41541</v>
      </c>
      <c r="C31" s="256" t="str">
        <f>IF(September!C238&gt;0,September!C238,"")</f>
        <v/>
      </c>
      <c r="D31" s="256" t="str">
        <f>IF(September!D238&gt;0,September!D238,"")</f>
        <v/>
      </c>
      <c r="E31" s="256" t="str">
        <f>IF(September!E238&gt;0,September!E238,"")</f>
        <v/>
      </c>
      <c r="F31" s="256" t="str">
        <f>IF(September!F238&gt;0,September!F238,"")</f>
        <v/>
      </c>
      <c r="G31" s="256" t="str">
        <f>IF(September!G238&gt;0,September!G238,"")</f>
        <v/>
      </c>
      <c r="H31" s="256" t="str">
        <f>IF(September!H238&gt;0,September!H238,"")</f>
        <v/>
      </c>
      <c r="I31" s="256" t="str">
        <f>IF(September!I238&gt;0,September!I238,"")</f>
        <v/>
      </c>
      <c r="J31" s="256" t="str">
        <f>IF(September!J238&gt;0,September!J238,"")</f>
        <v/>
      </c>
      <c r="K31" s="256" t="str">
        <f>IF(September!K238&gt;0,September!K238,"")</f>
        <v/>
      </c>
      <c r="L31" s="256" t="str">
        <f>IF(September!L238&gt;0,September!L238,"")</f>
        <v/>
      </c>
      <c r="M31" s="256" t="str">
        <f>IF(September!M238&gt;0,September!M238,"")</f>
        <v/>
      </c>
      <c r="N31" s="256" t="str">
        <f>IF(September!N238&gt;0,September!N238,"")</f>
        <v/>
      </c>
      <c r="O31" s="256" t="str">
        <f>IF(September!P238="K","",IF(September!O238&gt;0,September!O238,""))</f>
        <v/>
      </c>
      <c r="P31" s="245"/>
      <c r="AE31" s="245"/>
      <c r="AF31" s="211"/>
    </row>
    <row r="32" spans="1:32" s="203" customFormat="1">
      <c r="A32" s="96" t="s">
        <v>30</v>
      </c>
      <c r="B32" s="97">
        <f t="shared" si="0"/>
        <v>41542</v>
      </c>
      <c r="C32" s="256" t="str">
        <f>IF(September!C248&gt;0,September!C248,"")</f>
        <v/>
      </c>
      <c r="D32" s="256" t="str">
        <f>IF(September!D248&gt;0,September!D248,"")</f>
        <v/>
      </c>
      <c r="E32" s="256" t="str">
        <f>IF(September!E248&gt;0,September!E248,"")</f>
        <v/>
      </c>
      <c r="F32" s="256" t="str">
        <f>IF(September!F248&gt;0,September!F248,"")</f>
        <v/>
      </c>
      <c r="G32" s="256" t="str">
        <f>IF(September!G248&gt;0,September!G248,"")</f>
        <v/>
      </c>
      <c r="H32" s="256" t="str">
        <f>IF(September!H248&gt;0,September!H248,"")</f>
        <v/>
      </c>
      <c r="I32" s="256" t="str">
        <f>IF(September!I248&gt;0,September!I248,"")</f>
        <v/>
      </c>
      <c r="J32" s="256" t="str">
        <f>IF(September!J248&gt;0,September!J248,"")</f>
        <v/>
      </c>
      <c r="K32" s="256" t="str">
        <f>IF(September!K248&gt;0,September!K248,"")</f>
        <v/>
      </c>
      <c r="L32" s="256" t="str">
        <f>IF(September!L248&gt;0,September!L248,"")</f>
        <v/>
      </c>
      <c r="M32" s="256" t="str">
        <f>IF(September!M248&gt;0,September!M248,"")</f>
        <v/>
      </c>
      <c r="N32" s="256" t="str">
        <f>IF(September!N248&gt;0,September!N248,"")</f>
        <v/>
      </c>
      <c r="O32" s="256" t="str">
        <f>IF(September!P248="K","",IF(September!O248&gt;0,September!O248,""))</f>
        <v/>
      </c>
      <c r="P32" s="245"/>
      <c r="AE32" s="245"/>
      <c r="AF32" s="211"/>
    </row>
    <row r="33" spans="1:31" s="203" customFormat="1">
      <c r="A33" s="96" t="s">
        <v>31</v>
      </c>
      <c r="B33" s="97">
        <f t="shared" si="0"/>
        <v>41543</v>
      </c>
      <c r="C33" s="256" t="str">
        <f>IF(September!C258&gt;0,September!C258,"")</f>
        <v/>
      </c>
      <c r="D33" s="256" t="str">
        <f>IF(September!D258&gt;0,September!D258,"")</f>
        <v/>
      </c>
      <c r="E33" s="256" t="str">
        <f>IF(September!E258&gt;0,September!E258,"")</f>
        <v/>
      </c>
      <c r="F33" s="256" t="str">
        <f>IF(September!F258&gt;0,September!F258,"")</f>
        <v/>
      </c>
      <c r="G33" s="256" t="str">
        <f>IF(September!G258&gt;0,September!G258,"")</f>
        <v/>
      </c>
      <c r="H33" s="256" t="str">
        <f>IF(September!H258&gt;0,September!H258,"")</f>
        <v/>
      </c>
      <c r="I33" s="256" t="str">
        <f>IF(September!I258&gt;0,September!I258,"")</f>
        <v/>
      </c>
      <c r="J33" s="256" t="str">
        <f>IF(September!J258&gt;0,September!J258,"")</f>
        <v/>
      </c>
      <c r="K33" s="256" t="str">
        <f>IF(September!K258&gt;0,September!K258,"")</f>
        <v/>
      </c>
      <c r="L33" s="256" t="str">
        <f>IF(September!L258&gt;0,September!L258,"")</f>
        <v/>
      </c>
      <c r="M33" s="256" t="str">
        <f>IF(September!M258&gt;0,September!M258,"")</f>
        <v/>
      </c>
      <c r="N33" s="256" t="str">
        <f>IF(September!N258&gt;0,September!N258,"")</f>
        <v/>
      </c>
      <c r="O33" s="256" t="str">
        <f>IF(September!P258="K","",IF(September!O258&gt;0,September!O258,""))</f>
        <v/>
      </c>
      <c r="P33" s="245"/>
      <c r="AE33" s="202"/>
    </row>
    <row r="34" spans="1:31" s="203" customFormat="1">
      <c r="A34" s="96" t="s">
        <v>32</v>
      </c>
      <c r="B34" s="97">
        <f t="shared" si="0"/>
        <v>41544</v>
      </c>
      <c r="C34" s="256" t="str">
        <f>IF(September!C268&gt;0,September!C268,"")</f>
        <v/>
      </c>
      <c r="D34" s="256" t="str">
        <f>IF(September!D268&gt;0,September!D268,"")</f>
        <v/>
      </c>
      <c r="E34" s="256" t="str">
        <f>IF(September!E268&gt;0,September!E268,"")</f>
        <v/>
      </c>
      <c r="F34" s="256" t="str">
        <f>IF(September!F268&gt;0,September!F268,"")</f>
        <v/>
      </c>
      <c r="G34" s="256" t="str">
        <f>IF(September!G268&gt;0,September!G268,"")</f>
        <v/>
      </c>
      <c r="H34" s="256" t="str">
        <f>IF(September!H268&gt;0,September!H268,"")</f>
        <v/>
      </c>
      <c r="I34" s="256" t="str">
        <f>IF(September!I268&gt;0,September!I268,"")</f>
        <v/>
      </c>
      <c r="J34" s="256" t="str">
        <f>IF(September!J268&gt;0,September!J268,"")</f>
        <v/>
      </c>
      <c r="K34" s="256" t="str">
        <f>IF(September!K268&gt;0,September!K268,"")</f>
        <v/>
      </c>
      <c r="L34" s="256" t="str">
        <f>IF(September!L268&gt;0,September!L268,"")</f>
        <v/>
      </c>
      <c r="M34" s="256" t="str">
        <f>IF(September!M268&gt;0,September!M268,"")</f>
        <v/>
      </c>
      <c r="N34" s="256" t="str">
        <f>IF(September!N268&gt;0,September!N268,"")</f>
        <v/>
      </c>
      <c r="O34" s="256" t="str">
        <f>IF(September!P268="K","",IF(September!O268&gt;0,September!O268,""))</f>
        <v/>
      </c>
      <c r="P34" s="245"/>
      <c r="AE34" s="202"/>
    </row>
    <row r="35" spans="1:31" s="203" customFormat="1">
      <c r="A35" s="170" t="s">
        <v>33</v>
      </c>
      <c r="B35" s="171">
        <f t="shared" si="0"/>
        <v>41545</v>
      </c>
      <c r="C35" s="256" t="str">
        <f>IF(September!C278&gt;0,September!C278,"")</f>
        <v/>
      </c>
      <c r="D35" s="256" t="str">
        <f>IF(September!D278&gt;0,September!D278,"")</f>
        <v/>
      </c>
      <c r="E35" s="256" t="str">
        <f>IF(September!E278&gt;0,September!E278,"")</f>
        <v/>
      </c>
      <c r="F35" s="256" t="str">
        <f>IF(September!F278&gt;0,September!F278,"")</f>
        <v/>
      </c>
      <c r="G35" s="256" t="str">
        <f>IF(September!G278&gt;0,September!G278,"")</f>
        <v/>
      </c>
      <c r="H35" s="256" t="str">
        <f>IF(September!H278&gt;0,September!H278,"")</f>
        <v/>
      </c>
      <c r="I35" s="256" t="str">
        <f>IF(September!I278&gt;0,September!I278,"")</f>
        <v/>
      </c>
      <c r="J35" s="256" t="str">
        <f>IF(September!J278&gt;0,September!J278,"")</f>
        <v/>
      </c>
      <c r="K35" s="256" t="str">
        <f>IF(September!K278&gt;0,September!K278,"")</f>
        <v/>
      </c>
      <c r="L35" s="256" t="str">
        <f>IF(September!L278&gt;0,September!L278,"")</f>
        <v/>
      </c>
      <c r="M35" s="256" t="str">
        <f>IF(September!M278&gt;0,September!M278,"")</f>
        <v/>
      </c>
      <c r="N35" s="256" t="str">
        <f>IF(September!N278&gt;0,September!N278,"")</f>
        <v/>
      </c>
      <c r="O35" s="256" t="str">
        <f>IF(September!P278="K","",IF(September!O278&gt;0,September!O278,""))</f>
        <v/>
      </c>
      <c r="P35" s="245"/>
      <c r="AE35" s="202"/>
    </row>
    <row r="36" spans="1:31" s="203" customFormat="1">
      <c r="A36" s="113" t="s">
        <v>24</v>
      </c>
      <c r="B36" s="97">
        <f t="shared" si="0"/>
        <v>41546</v>
      </c>
      <c r="C36" s="256" t="str">
        <f>IF(September!C288&gt;0,September!C288,"")</f>
        <v/>
      </c>
      <c r="D36" s="256" t="str">
        <f>IF(September!D288&gt;0,September!D288,"")</f>
        <v/>
      </c>
      <c r="E36" s="256" t="str">
        <f>IF(September!E288&gt;0,September!E288,"")</f>
        <v/>
      </c>
      <c r="F36" s="256" t="str">
        <f>IF(September!F288&gt;0,September!F288,"")</f>
        <v/>
      </c>
      <c r="G36" s="256" t="str">
        <f>IF(September!G288&gt;0,September!G288,"")</f>
        <v/>
      </c>
      <c r="H36" s="256" t="str">
        <f>IF(September!H288&gt;0,September!H288,"")</f>
        <v/>
      </c>
      <c r="I36" s="256" t="str">
        <f>IF(September!I288&gt;0,September!I288,"")</f>
        <v/>
      </c>
      <c r="J36" s="256" t="str">
        <f>IF(September!J288&gt;0,September!J288,"")</f>
        <v/>
      </c>
      <c r="K36" s="256" t="str">
        <f>IF(September!K288&gt;0,September!K288,"")</f>
        <v/>
      </c>
      <c r="L36" s="256" t="str">
        <f>IF(September!L288&gt;0,September!L288,"")</f>
        <v/>
      </c>
      <c r="M36" s="256" t="str">
        <f>IF(September!M288&gt;0,September!M288,"")</f>
        <v/>
      </c>
      <c r="N36" s="256" t="str">
        <f>IF(September!N288&gt;0,September!N288,"")</f>
        <v/>
      </c>
      <c r="O36" s="256" t="str">
        <f>IF(September!P288="K","",IF(September!O288&gt;0,September!O288,""))</f>
        <v/>
      </c>
      <c r="P36" s="245"/>
      <c r="AE36" s="202"/>
    </row>
    <row r="37" spans="1:31" s="203" customFormat="1">
      <c r="A37" s="457" t="s">
        <v>27</v>
      </c>
      <c r="B37" s="458">
        <f t="shared" si="0"/>
        <v>41547</v>
      </c>
      <c r="C37" s="456" t="str">
        <f>IF(September!C298&gt;0,September!C298,"")</f>
        <v/>
      </c>
      <c r="D37" s="456" t="str">
        <f>IF(September!D298&gt;0,September!D298,"")</f>
        <v/>
      </c>
      <c r="E37" s="456" t="str">
        <f>IF(September!E298&gt;0,September!E298,"")</f>
        <v/>
      </c>
      <c r="F37" s="456" t="str">
        <f>IF(September!F298&gt;0,September!F298,"")</f>
        <v/>
      </c>
      <c r="G37" s="456" t="str">
        <f>IF(September!G298&gt;0,September!G298,"")</f>
        <v/>
      </c>
      <c r="H37" s="456" t="str">
        <f>IF(September!H298&gt;0,September!H298,"")</f>
        <v/>
      </c>
      <c r="I37" s="456" t="str">
        <f>IF(September!I298&gt;0,September!I298,"")</f>
        <v/>
      </c>
      <c r="J37" s="456" t="str">
        <f>IF(September!J298&gt;0,September!J298,"")</f>
        <v/>
      </c>
      <c r="K37" s="456" t="str">
        <f>IF(September!K298&gt;0,September!K298,"")</f>
        <v/>
      </c>
      <c r="L37" s="456" t="str">
        <f>IF(September!L298&gt;0,September!L298,"")</f>
        <v/>
      </c>
      <c r="M37" s="456" t="str">
        <f>IF(September!M298&gt;0,September!M298,"")</f>
        <v/>
      </c>
      <c r="N37" s="456" t="str">
        <f>IF(September!N298&gt;0,September!N298,"")</f>
        <v/>
      </c>
      <c r="O37" s="256" t="str">
        <f>IF(September!P298="K","",IF(September!O298&gt;0,September!O298,""))</f>
        <v/>
      </c>
      <c r="P37" s="245"/>
      <c r="AE37" s="202"/>
    </row>
    <row r="38" spans="1:31" s="203" customFormat="1">
      <c r="A38" s="452"/>
      <c r="B38" s="453"/>
      <c r="C38" s="462"/>
      <c r="D38" s="462"/>
      <c r="E38" s="462"/>
      <c r="F38" s="462"/>
      <c r="G38" s="462"/>
      <c r="H38" s="462"/>
      <c r="I38" s="462"/>
      <c r="J38" s="462"/>
      <c r="K38" s="462"/>
      <c r="L38" s="462"/>
      <c r="M38" s="462"/>
      <c r="N38" s="462"/>
      <c r="O38" s="462"/>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s="203" customFormat="1">
      <c r="A46" s="437"/>
      <c r="B46" s="376"/>
      <c r="C46" s="254"/>
      <c r="D46" s="254"/>
      <c r="E46" s="254"/>
      <c r="F46" s="254"/>
      <c r="G46" s="254"/>
      <c r="H46" s="254"/>
      <c r="I46" s="254"/>
      <c r="J46" s="254"/>
      <c r="K46" s="254"/>
      <c r="L46" s="254"/>
      <c r="M46" s="254"/>
      <c r="N46" s="254"/>
      <c r="O46" s="202"/>
    </row>
    <row r="47" spans="1:31" s="203" customFormat="1" ht="31.5" customHeight="1">
      <c r="A47" s="437"/>
      <c r="B47" s="376"/>
      <c r="C47" s="254"/>
      <c r="D47" s="254"/>
      <c r="E47" s="254"/>
      <c r="F47" s="254"/>
      <c r="G47" s="254"/>
      <c r="H47" s="254"/>
      <c r="I47" s="254"/>
      <c r="J47" s="254"/>
      <c r="K47" s="254"/>
      <c r="L47" s="254"/>
      <c r="M47" s="254"/>
      <c r="N47" s="254"/>
      <c r="O47" s="202"/>
    </row>
    <row r="48" spans="1:31" s="203" customFormat="1">
      <c r="A48" s="437"/>
      <c r="B48" s="376"/>
      <c r="C48" s="254"/>
      <c r="D48" s="254"/>
      <c r="E48" s="254"/>
      <c r="F48" s="254"/>
      <c r="G48" s="254"/>
      <c r="H48" s="254"/>
      <c r="I48" s="254"/>
      <c r="J48" s="254"/>
      <c r="K48" s="254"/>
      <c r="L48" s="254"/>
      <c r="M48" s="254"/>
      <c r="N48" s="254"/>
      <c r="O48" s="202"/>
    </row>
    <row r="49" spans="1:23" s="203" customFormat="1">
      <c r="A49" s="437"/>
      <c r="B49" s="376"/>
      <c r="C49" s="254"/>
      <c r="D49" s="254"/>
      <c r="E49" s="254"/>
      <c r="F49" s="254"/>
      <c r="G49" s="254"/>
      <c r="H49" s="254"/>
      <c r="I49" s="254"/>
      <c r="J49" s="254"/>
      <c r="K49" s="254"/>
      <c r="L49" s="254"/>
      <c r="M49" s="254"/>
      <c r="N49" s="254"/>
      <c r="O49" s="202"/>
      <c r="Q49" s="250"/>
      <c r="R49" s="508"/>
      <c r="S49" s="508"/>
      <c r="T49" s="508"/>
      <c r="U49" s="508"/>
      <c r="V49" s="251"/>
      <c r="W49" s="251"/>
    </row>
    <row r="50" spans="1:23" s="203" customFormat="1">
      <c r="A50" s="437"/>
      <c r="B50" s="376"/>
      <c r="C50" s="254"/>
      <c r="D50" s="254"/>
      <c r="E50" s="254"/>
      <c r="F50" s="254"/>
      <c r="G50" s="254"/>
      <c r="H50" s="254"/>
      <c r="I50" s="254"/>
      <c r="J50" s="254"/>
      <c r="K50" s="254"/>
      <c r="L50" s="254"/>
      <c r="M50" s="254"/>
      <c r="N50" s="254"/>
      <c r="O50" s="202"/>
      <c r="Q50" s="250"/>
      <c r="R50" s="508"/>
      <c r="S50" s="508"/>
      <c r="T50" s="508"/>
      <c r="U50" s="508"/>
      <c r="V50" s="251"/>
      <c r="W50" s="251"/>
    </row>
    <row r="51" spans="1:23" s="203" customFormat="1">
      <c r="A51" s="437"/>
      <c r="B51" s="376"/>
      <c r="C51" s="254"/>
      <c r="D51" s="254"/>
      <c r="E51" s="254"/>
      <c r="F51" s="254"/>
      <c r="G51" s="254"/>
      <c r="H51" s="254"/>
      <c r="I51" s="254"/>
      <c r="J51" s="254"/>
      <c r="K51" s="254"/>
      <c r="L51" s="254"/>
      <c r="M51" s="254"/>
      <c r="N51" s="254"/>
      <c r="O51" s="202"/>
      <c r="Q51" s="250"/>
      <c r="R51" s="509"/>
      <c r="S51" s="509"/>
      <c r="T51" s="509"/>
      <c r="U51" s="509"/>
      <c r="V51" s="251"/>
      <c r="W51" s="251"/>
    </row>
    <row r="52" spans="1:23" s="203" customFormat="1">
      <c r="A52" s="437"/>
      <c r="B52" s="376"/>
      <c r="C52" s="254"/>
      <c r="D52" s="254"/>
      <c r="E52" s="254"/>
      <c r="F52" s="254"/>
      <c r="G52" s="254"/>
      <c r="H52" s="254"/>
      <c r="I52" s="254"/>
      <c r="J52" s="254"/>
      <c r="K52" s="254"/>
      <c r="L52" s="254"/>
      <c r="M52" s="254"/>
      <c r="N52" s="254"/>
      <c r="O52" s="202"/>
      <c r="Q52" s="250"/>
      <c r="R52" s="509"/>
      <c r="S52" s="509"/>
      <c r="T52" s="509"/>
      <c r="U52" s="509"/>
      <c r="V52" s="251"/>
      <c r="W52" s="251"/>
    </row>
    <row r="53" spans="1:23" s="203" customFormat="1">
      <c r="A53" s="437"/>
      <c r="B53" s="376"/>
      <c r="C53" s="254"/>
      <c r="D53" s="254"/>
      <c r="E53" s="254"/>
      <c r="F53" s="254"/>
      <c r="G53" s="254"/>
      <c r="H53" s="254"/>
      <c r="I53" s="254"/>
      <c r="J53" s="254"/>
      <c r="K53" s="254"/>
      <c r="L53" s="254"/>
      <c r="M53" s="254"/>
      <c r="N53" s="254"/>
      <c r="O53" s="202"/>
      <c r="Q53" s="250"/>
      <c r="R53" s="509"/>
      <c r="S53" s="509"/>
      <c r="T53" s="509"/>
      <c r="U53" s="509"/>
      <c r="V53" s="251"/>
      <c r="W53" s="251"/>
    </row>
    <row r="54" spans="1:23" s="203" customFormat="1">
      <c r="A54" s="437"/>
      <c r="B54" s="376"/>
      <c r="C54" s="254"/>
      <c r="D54" s="254"/>
      <c r="E54" s="254"/>
      <c r="F54" s="254"/>
      <c r="G54" s="254"/>
      <c r="H54" s="254"/>
      <c r="I54" s="254"/>
      <c r="J54" s="254"/>
      <c r="K54" s="254"/>
      <c r="L54" s="254"/>
      <c r="M54" s="254"/>
      <c r="N54" s="254"/>
      <c r="O54" s="202"/>
      <c r="Q54" s="250"/>
      <c r="R54" s="509"/>
      <c r="S54" s="509"/>
      <c r="T54" s="509"/>
      <c r="U54" s="509"/>
      <c r="V54" s="251"/>
      <c r="W54" s="251"/>
    </row>
    <row r="55" spans="1:23" s="203" customFormat="1">
      <c r="A55" s="437"/>
      <c r="B55" s="376"/>
      <c r="C55" s="254"/>
      <c r="D55" s="254"/>
      <c r="E55" s="254"/>
      <c r="F55" s="254"/>
      <c r="G55" s="254"/>
      <c r="H55" s="254"/>
      <c r="I55" s="254"/>
      <c r="J55" s="254"/>
      <c r="K55" s="254"/>
      <c r="L55" s="254"/>
      <c r="M55" s="254"/>
      <c r="N55" s="254"/>
      <c r="O55" s="202"/>
      <c r="Q55" s="250"/>
      <c r="R55" s="509"/>
      <c r="S55" s="509"/>
      <c r="T55" s="509"/>
      <c r="U55" s="509"/>
      <c r="V55" s="251"/>
      <c r="W55" s="251"/>
    </row>
    <row r="56" spans="1:23" s="203" customFormat="1">
      <c r="A56" s="437"/>
      <c r="B56" s="376"/>
      <c r="C56" s="254"/>
      <c r="D56" s="254"/>
      <c r="E56" s="254"/>
      <c r="F56" s="254"/>
      <c r="G56" s="254"/>
      <c r="H56" s="254"/>
      <c r="I56" s="254"/>
      <c r="J56" s="254"/>
      <c r="K56" s="254"/>
      <c r="L56" s="254"/>
      <c r="M56" s="254"/>
      <c r="N56" s="254"/>
      <c r="O56" s="202"/>
      <c r="Q56" s="250"/>
      <c r="R56" s="509"/>
      <c r="S56" s="509"/>
      <c r="T56" s="509"/>
      <c r="U56" s="509"/>
      <c r="V56" s="251"/>
      <c r="W56" s="251"/>
    </row>
    <row r="57" spans="1:23" s="203" customFormat="1">
      <c r="A57" s="437"/>
      <c r="B57" s="376"/>
      <c r="C57" s="254"/>
      <c r="D57" s="254"/>
      <c r="E57" s="254"/>
      <c r="F57" s="254"/>
      <c r="G57" s="254"/>
      <c r="H57" s="254"/>
      <c r="I57" s="254"/>
      <c r="J57" s="254"/>
      <c r="K57" s="254"/>
      <c r="L57" s="254"/>
      <c r="M57" s="254"/>
      <c r="N57" s="254"/>
      <c r="O57" s="202"/>
      <c r="Q57" s="250"/>
      <c r="R57" s="509"/>
      <c r="S57" s="509"/>
      <c r="T57" s="509"/>
      <c r="U57" s="509"/>
      <c r="V57" s="251"/>
      <c r="W57" s="251"/>
    </row>
    <row r="58" spans="1:23" s="203" customFormat="1">
      <c r="A58" s="437"/>
      <c r="B58" s="376"/>
      <c r="C58" s="254"/>
      <c r="D58" s="254"/>
      <c r="E58" s="254"/>
      <c r="F58" s="254"/>
      <c r="G58" s="254"/>
      <c r="H58" s="254"/>
      <c r="I58" s="254"/>
      <c r="J58" s="254"/>
      <c r="K58" s="254"/>
      <c r="L58" s="254"/>
      <c r="M58" s="254"/>
      <c r="N58" s="254"/>
      <c r="O58" s="202"/>
      <c r="Q58" s="250"/>
      <c r="R58" s="509"/>
      <c r="S58" s="509"/>
      <c r="T58" s="509"/>
      <c r="U58" s="509"/>
      <c r="V58" s="251"/>
      <c r="W58" s="251"/>
    </row>
    <row r="59" spans="1:23" s="203" customFormat="1">
      <c r="A59" s="437"/>
      <c r="B59" s="376"/>
      <c r="C59" s="254"/>
      <c r="D59" s="254"/>
      <c r="E59" s="254"/>
      <c r="F59" s="254"/>
      <c r="G59" s="254"/>
      <c r="H59" s="254"/>
      <c r="I59" s="254"/>
      <c r="J59" s="254"/>
      <c r="K59" s="254"/>
      <c r="L59" s="254"/>
      <c r="M59" s="254"/>
      <c r="N59" s="254"/>
      <c r="O59" s="202"/>
      <c r="Q59" s="250"/>
      <c r="R59" s="509"/>
      <c r="S59" s="509"/>
      <c r="T59" s="509"/>
      <c r="U59" s="509"/>
      <c r="V59" s="251"/>
      <c r="W59" s="251"/>
    </row>
    <row r="60" spans="1:23" s="203" customFormat="1">
      <c r="A60" s="437"/>
      <c r="B60" s="376"/>
      <c r="C60" s="254"/>
      <c r="D60" s="254"/>
      <c r="E60" s="254"/>
      <c r="F60" s="254"/>
      <c r="G60" s="254"/>
      <c r="H60" s="254"/>
      <c r="I60" s="254"/>
      <c r="J60" s="254"/>
      <c r="K60" s="254"/>
      <c r="L60" s="254"/>
      <c r="M60" s="254"/>
      <c r="N60" s="254"/>
      <c r="O60" s="202"/>
      <c r="Q60" s="250"/>
      <c r="R60" s="508"/>
      <c r="S60" s="508"/>
      <c r="T60" s="508"/>
      <c r="U60" s="508"/>
      <c r="V60" s="251"/>
      <c r="W60" s="251"/>
    </row>
    <row r="61" spans="1:23" s="203" customFormat="1">
      <c r="A61" s="437"/>
      <c r="B61" s="376"/>
      <c r="C61" s="254"/>
      <c r="D61" s="254"/>
      <c r="E61" s="254"/>
      <c r="F61" s="254"/>
      <c r="G61" s="254"/>
      <c r="H61" s="254"/>
      <c r="I61" s="254"/>
      <c r="J61" s="254"/>
      <c r="K61" s="254"/>
      <c r="L61" s="254"/>
      <c r="M61" s="254"/>
      <c r="N61" s="254"/>
      <c r="O61" s="202"/>
      <c r="Q61" s="250"/>
      <c r="R61" s="509"/>
      <c r="S61" s="509"/>
      <c r="T61" s="509"/>
      <c r="U61" s="509"/>
      <c r="V61" s="251"/>
      <c r="W61" s="251"/>
    </row>
    <row r="62" spans="1:23" s="203" customFormat="1">
      <c r="A62" s="437"/>
      <c r="B62" s="376"/>
      <c r="C62" s="254"/>
      <c r="D62" s="254"/>
      <c r="E62" s="254"/>
      <c r="F62" s="254"/>
      <c r="G62" s="254"/>
      <c r="H62" s="254"/>
      <c r="I62" s="254"/>
      <c r="J62" s="254"/>
      <c r="K62" s="254"/>
      <c r="L62" s="254"/>
      <c r="M62" s="254"/>
      <c r="N62" s="254"/>
      <c r="O62" s="202"/>
      <c r="Q62" s="250"/>
      <c r="R62" s="509"/>
      <c r="S62" s="509"/>
      <c r="T62" s="509"/>
      <c r="U62" s="509"/>
      <c r="V62" s="251"/>
      <c r="W62" s="251"/>
    </row>
    <row r="63" spans="1:23" s="203" customFormat="1">
      <c r="A63" s="437"/>
      <c r="B63" s="376"/>
      <c r="C63" s="254"/>
      <c r="D63" s="254"/>
      <c r="E63" s="254"/>
      <c r="F63" s="254"/>
      <c r="G63" s="254"/>
      <c r="H63" s="254"/>
      <c r="I63" s="254"/>
      <c r="J63" s="254"/>
      <c r="K63" s="254"/>
      <c r="L63" s="254"/>
      <c r="M63" s="254"/>
      <c r="N63" s="254"/>
      <c r="O63" s="202"/>
      <c r="Q63" s="250"/>
      <c r="R63" s="509"/>
      <c r="S63" s="509"/>
      <c r="T63" s="509"/>
      <c r="U63" s="509"/>
      <c r="V63" s="251"/>
      <c r="W63" s="251"/>
    </row>
    <row r="64" spans="1:23" s="203" customFormat="1">
      <c r="A64" s="202"/>
      <c r="B64" s="202"/>
      <c r="C64" s="254"/>
      <c r="D64" s="254"/>
      <c r="E64" s="202"/>
      <c r="F64" s="202"/>
      <c r="G64" s="202"/>
      <c r="H64" s="202"/>
      <c r="I64" s="202"/>
      <c r="J64" s="202"/>
      <c r="K64" s="202"/>
      <c r="L64" s="202"/>
      <c r="M64" s="202"/>
      <c r="N64" s="202"/>
      <c r="O64" s="202"/>
      <c r="Q64" s="250"/>
      <c r="R64" s="509"/>
      <c r="S64" s="509"/>
      <c r="T64" s="509"/>
      <c r="U64" s="509"/>
      <c r="V64" s="251"/>
      <c r="W64" s="251"/>
    </row>
    <row r="65" spans="1:26" s="203" customFormat="1">
      <c r="A65" s="202"/>
      <c r="B65" s="202"/>
      <c r="C65" s="254"/>
      <c r="D65" s="254"/>
      <c r="E65" s="202"/>
      <c r="F65" s="202"/>
      <c r="G65" s="202"/>
      <c r="H65" s="202"/>
      <c r="I65" s="202"/>
      <c r="J65" s="202"/>
      <c r="K65" s="202"/>
      <c r="L65" s="202"/>
      <c r="M65" s="202"/>
      <c r="N65" s="202"/>
      <c r="O65" s="202"/>
      <c r="Q65" s="251"/>
      <c r="R65" s="251"/>
      <c r="S65" s="251"/>
      <c r="T65" s="251"/>
      <c r="U65" s="251"/>
      <c r="V65" s="251"/>
      <c r="W65" s="251"/>
    </row>
    <row r="66" spans="1:26">
      <c r="Q66" s="251"/>
      <c r="R66" s="137"/>
      <c r="S66" s="137"/>
      <c r="T66" s="137"/>
      <c r="U66" s="137"/>
      <c r="V66" s="137"/>
      <c r="W66" s="137"/>
      <c r="Z66" t="s">
        <v>34</v>
      </c>
    </row>
  </sheetData>
  <sheetProtection password="CC7D" sheet="1" objects="1" scenarios="1" selectLockedCells="1"/>
  <mergeCells count="1">
    <mergeCell ref="Q7:AD7"/>
  </mergeCells>
  <conditionalFormatting sqref="R10:S25 T10:AD24 AD25">
    <cfRule type="cellIs" dxfId="4410" priority="25" operator="greaterThan">
      <formula>0</formula>
    </cfRule>
    <cfRule type="cellIs" dxfId="4409" priority="26" operator="equal">
      <formula>0</formula>
    </cfRule>
  </conditionalFormatting>
  <conditionalFormatting sqref="R11:AD25">
    <cfRule type="cellIs" dxfId="4408" priority="22" operator="equal">
      <formula>0</formula>
    </cfRule>
  </conditionalFormatting>
  <conditionalFormatting sqref="R11:S25 R11:AD11 AD12:AD25 R18:AD25">
    <cfRule type="cellIs" dxfId="4407" priority="21" operator="greaterThan">
      <formula>0</formula>
    </cfRule>
  </conditionalFormatting>
  <conditionalFormatting sqref="R12:AD14">
    <cfRule type="cellIs" dxfId="4406" priority="18" operator="greaterThan">
      <formula>0</formula>
    </cfRule>
  </conditionalFormatting>
  <conditionalFormatting sqref="R15:AD17">
    <cfRule type="cellIs" dxfId="4405" priority="17" operator="greaterThan">
      <formula>0</formula>
    </cfRule>
  </conditionalFormatting>
  <conditionalFormatting sqref="Q27">
    <cfRule type="containsText" dxfId="4404" priority="4" operator="containsText" text="Achtung!! HYPO">
      <formula>NOT(ISERROR(SEARCH("Achtung!! HYPO",Q27)))</formula>
    </cfRule>
  </conditionalFormatting>
  <conditionalFormatting sqref="Q7">
    <cfRule type="containsText" dxfId="4403" priority="3" operator="containsText" text="Achtung!! HYPO">
      <formula>NOT(ISERROR(SEARCH("Achtung!! HYPO",Q7)))</formula>
    </cfRule>
  </conditionalFormatting>
  <conditionalFormatting sqref="Q7">
    <cfRule type="containsText" dxfId="4402" priority="2" operator="containsText" text="Achtung!! HYPO">
      <formula>NOT(ISERROR(SEARCH("Achtung!! HYPO",Q7)))</formula>
    </cfRule>
  </conditionalFormatting>
  <conditionalFormatting sqref="Q7">
    <cfRule type="containsText" dxfId="4401"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2.xml><?xml version="1.0" encoding="utf-8"?>
<worksheet xmlns="http://schemas.openxmlformats.org/spreadsheetml/2006/main" xmlns:r="http://schemas.openxmlformats.org/officeDocument/2006/relationships">
  <sheetPr>
    <tabColor rgb="FF00B050"/>
  </sheetPr>
  <dimension ref="A1:X335"/>
  <sheetViews>
    <sheetView topLeftCell="A19" workbookViewId="0">
      <selection activeCell="B6" sqref="B6"/>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22.7109375" customWidth="1"/>
  </cols>
  <sheetData>
    <row r="1" spans="1:20" ht="21">
      <c r="A1" s="192" t="s">
        <v>0</v>
      </c>
      <c r="B1" s="58"/>
      <c r="C1" s="58"/>
      <c r="D1" s="193"/>
      <c r="E1" s="194"/>
      <c r="F1" s="193"/>
      <c r="G1" s="195">
        <v>100</v>
      </c>
      <c r="H1" s="193"/>
      <c r="I1" s="194" t="s">
        <v>1</v>
      </c>
      <c r="J1" s="1"/>
      <c r="K1" s="196"/>
      <c r="L1" s="4"/>
      <c r="M1" s="196"/>
      <c r="N1" s="1"/>
      <c r="O1" s="196" t="s">
        <v>2</v>
      </c>
      <c r="P1" s="196"/>
      <c r="Q1" s="196"/>
      <c r="R1" s="2">
        <v>60</v>
      </c>
      <c r="S1" s="196" t="s">
        <v>1</v>
      </c>
    </row>
    <row r="2" spans="1:20">
      <c r="A2" s="58"/>
      <c r="B2" s="58"/>
      <c r="C2" s="58"/>
      <c r="D2" s="58"/>
      <c r="E2" s="58"/>
      <c r="F2" s="58"/>
      <c r="G2" s="58"/>
      <c r="H2" s="58"/>
      <c r="I2" s="58"/>
      <c r="J2" s="58"/>
      <c r="K2" s="58"/>
      <c r="L2" s="58"/>
      <c r="M2" s="58"/>
      <c r="N2" s="58"/>
      <c r="O2" s="58"/>
      <c r="P2" s="58"/>
      <c r="Q2" s="58"/>
      <c r="R2" s="58"/>
      <c r="S2" s="58"/>
    </row>
    <row r="3" spans="1:20" ht="15.75">
      <c r="A3" s="3" t="s">
        <v>3</v>
      </c>
      <c r="B3" s="58"/>
      <c r="C3" s="58"/>
      <c r="D3" s="4"/>
      <c r="E3" s="58"/>
      <c r="F3" s="5"/>
      <c r="G3" s="6">
        <v>40</v>
      </c>
      <c r="H3" s="58"/>
      <c r="I3" s="58"/>
      <c r="J3" s="58"/>
      <c r="K3" s="58"/>
      <c r="L3" s="58"/>
      <c r="M3" s="58"/>
      <c r="N3" s="58"/>
      <c r="O3" s="58" t="s">
        <v>14</v>
      </c>
      <c r="P3" s="58"/>
      <c r="Q3" s="58"/>
      <c r="R3" s="219">
        <v>1</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c r="A5" s="58"/>
      <c r="B5" s="58"/>
      <c r="C5" s="58"/>
      <c r="D5" s="58"/>
      <c r="E5" s="58"/>
      <c r="F5" s="58"/>
      <c r="G5" s="58"/>
      <c r="H5" s="58"/>
      <c r="I5" s="58"/>
      <c r="J5" s="58"/>
      <c r="K5" s="58"/>
      <c r="L5" s="58"/>
      <c r="M5" s="58"/>
      <c r="N5" s="58"/>
      <c r="O5" s="58"/>
      <c r="P5" s="58"/>
      <c r="Q5" s="58"/>
      <c r="R5" s="58"/>
      <c r="S5" s="58"/>
    </row>
    <row r="6" spans="1:20" ht="15.75">
      <c r="A6" s="146" t="s">
        <v>4</v>
      </c>
      <c r="B6" s="8">
        <v>41275</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Dienstag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14" t="str">
        <f>IF($R$1=0,"",IF(C8=0,"",IF(C8&lt;=$R$1,"HYPO","")))</f>
        <v/>
      </c>
      <c r="D10" s="37"/>
      <c r="E10" s="414" t="str">
        <f>IF($R$1=0,"",IF(E8=0,"",IF(E8&lt;=$R$1,"HYPO","")))</f>
        <v/>
      </c>
      <c r="F10" s="37"/>
      <c r="G10" s="414" t="str">
        <f>IF($R$1=0,"",IF(G8=0,"",IF(G8&lt;=$R$1,"HYPO","")))</f>
        <v/>
      </c>
      <c r="H10" s="37"/>
      <c r="I10" s="414" t="str">
        <f>IF($R$1=0,"",IF(I8=0,"",IF(I8&lt;=$R$1,"HYPO","")))</f>
        <v/>
      </c>
      <c r="J10" s="37"/>
      <c r="K10" s="414" t="str">
        <f>IF($R$1=0,"",IF(K8=0,"",IF(K8&lt;=$R$1,"HYPO","")))</f>
        <v/>
      </c>
      <c r="L10" s="139"/>
      <c r="M10" s="414" t="str">
        <f>IF($R$1=0,"",IF(M8=0,"",IF(M8&lt;=$R$1,"HYPO","")))</f>
        <v/>
      </c>
      <c r="N10" s="145"/>
      <c r="O10" s="414"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39"/>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412"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146" t="s">
        <v>4</v>
      </c>
      <c r="B16" s="59">
        <f>IF($B$6&gt;0,B6+1,"")</f>
        <v>41276</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Mittwoch</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14" t="str">
        <f>IF($R$1=0,"",IF(C18=0,"",IF(C18&lt;=$R$1,"HYPO","")))</f>
        <v/>
      </c>
      <c r="D20" s="37"/>
      <c r="E20" s="414" t="str">
        <f>IF($R$1=0,"",IF(E18=0,"",IF(E18&lt;=$R$1,"HYPO","")))</f>
        <v/>
      </c>
      <c r="F20" s="37"/>
      <c r="G20" s="414" t="str">
        <f>IF($R$1=0,"",IF(G18=0,"",IF(G18&lt;=$R$1,"HYPO","")))</f>
        <v/>
      </c>
      <c r="H20" s="37"/>
      <c r="I20" s="414" t="str">
        <f>IF($R$1=0,"",IF(I18=0,"",IF(I18&lt;=$R$1,"HYPO","")))</f>
        <v/>
      </c>
      <c r="J20" s="37"/>
      <c r="K20" s="414" t="str">
        <f>IF($R$1=0,"",IF(K18=0,"",IF(K18&lt;=$R$1,"HYPO","")))</f>
        <v/>
      </c>
      <c r="L20" s="139"/>
      <c r="M20" s="414" t="str">
        <f>IF($R$1=0,"",IF(M18=0,"",IF(M18&lt;=$R$1,"HYPO","")))</f>
        <v/>
      </c>
      <c r="N20" s="145"/>
      <c r="O20" s="414"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39"/>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57" customFormat="1">
      <c r="A22" s="226"/>
      <c r="B22" s="227" t="s">
        <v>14</v>
      </c>
      <c r="C22" s="31" t="str">
        <f>IF(C21&gt;0,$R$3,"")</f>
        <v/>
      </c>
      <c r="D22" s="39"/>
      <c r="E22" s="31" t="str">
        <f>IF(E21&gt;0,$R$3,"")</f>
        <v/>
      </c>
      <c r="F22" s="39"/>
      <c r="G22" s="31" t="str">
        <f>IF(G21&gt;0,$R$3,"")</f>
        <v/>
      </c>
      <c r="H22" s="39"/>
      <c r="I22" s="31" t="str">
        <f>IF(I21&gt;0,$R$3,"")</f>
        <v/>
      </c>
      <c r="J22" s="39"/>
      <c r="K22" s="31" t="str">
        <f>IF(K21&gt;0,$R$3,"")</f>
        <v/>
      </c>
      <c r="L22" s="39"/>
      <c r="M22" s="31" t="str">
        <f>IF(M21&gt;0,$R$3,"")</f>
        <v/>
      </c>
      <c r="N22" s="39"/>
      <c r="O22" s="31" t="str">
        <f>IF(O21&gt;0,$R$3,"")</f>
        <v/>
      </c>
      <c r="P22" s="39"/>
      <c r="Q22" s="228"/>
      <c r="R22" s="229"/>
      <c r="S22" s="230"/>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412"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52"/>
      <c r="O24" s="198" t="str">
        <f>IF(O18&gt;0,$G$3,"")</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146" t="s">
        <v>4</v>
      </c>
      <c r="B26" s="59">
        <f>IF($B$6&gt;0,B16+1,"")</f>
        <v>41277</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Donnerstag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14" t="str">
        <f>IF($R$1=0,"",IF(C28=0,"",IF(C28&lt;=$R$1,"HYPO","")))</f>
        <v/>
      </c>
      <c r="D30" s="37"/>
      <c r="E30" s="414" t="str">
        <f>IF($R$1=0,"",IF(E28=0,"",IF(E28&lt;=$R$1,"HYPO","")))</f>
        <v/>
      </c>
      <c r="F30" s="37"/>
      <c r="G30" s="414" t="str">
        <f>IF($R$1=0,"",IF(G28=0,"",IF(G28&lt;=$R$1,"HYPO","")))</f>
        <v/>
      </c>
      <c r="H30" s="37"/>
      <c r="I30" s="414" t="str">
        <f>IF($R$1=0,"",IF(I28=0,"",IF(I28&lt;=$R$1,"HYPO","")))</f>
        <v/>
      </c>
      <c r="J30" s="37"/>
      <c r="K30" s="414" t="str">
        <f>IF($R$1=0,"",IF(K28=0,"",IF(K28&lt;=$R$1,"HYPO","")))</f>
        <v/>
      </c>
      <c r="L30" s="139"/>
      <c r="M30" s="414" t="str">
        <f>IF($R$1=0,"",IF(M28=0,"",IF(M28&lt;=$R$1,"HYPO","")))</f>
        <v/>
      </c>
      <c r="N30" s="145"/>
      <c r="O30" s="414"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39"/>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57" customFormat="1">
      <c r="A32" s="226"/>
      <c r="B32" s="227" t="s">
        <v>14</v>
      </c>
      <c r="C32" s="31" t="str">
        <f>IF(C31&gt;0,$R$3,"")</f>
        <v/>
      </c>
      <c r="D32" s="39"/>
      <c r="E32" s="31" t="str">
        <f>IF(E31&gt;0,$R$3,"")</f>
        <v/>
      </c>
      <c r="F32" s="39"/>
      <c r="G32" s="31" t="str">
        <f>IF(G31&gt;0,$R$3,"")</f>
        <v/>
      </c>
      <c r="H32" s="39"/>
      <c r="I32" s="31" t="str">
        <f>IF(I31&gt;0,$R$3,"")</f>
        <v/>
      </c>
      <c r="J32" s="39"/>
      <c r="K32" s="31" t="str">
        <f>IF(K31&gt;0,$R$3,"")</f>
        <v/>
      </c>
      <c r="L32" s="39"/>
      <c r="M32" s="31" t="str">
        <f>IF(M31&gt;0,$R$3,"")</f>
        <v/>
      </c>
      <c r="N32" s="39"/>
      <c r="O32" s="31" t="str">
        <f>IF(O31&gt;0,$R$3,"")</f>
        <v/>
      </c>
      <c r="P32" s="39"/>
      <c r="Q32" s="228"/>
      <c r="R32" s="229"/>
      <c r="S32" s="230"/>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412"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198" t="str">
        <f>IF(O28&gt;0,$G$3,"")</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146" t="s">
        <v>4</v>
      </c>
      <c r="B36" s="59">
        <f>IF($B$6&gt;0,B26+1,"")</f>
        <v>41278</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Freitag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14" t="str">
        <f>IF($R$1=0,"",IF(C38=0,"",IF(C38&lt;=$R$1,"HYPO","")))</f>
        <v/>
      </c>
      <c r="D40" s="37"/>
      <c r="E40" s="414" t="str">
        <f>IF($R$1=0,"",IF(E38=0,"",IF(E38&lt;=$R$1,"HYPO","")))</f>
        <v/>
      </c>
      <c r="F40" s="37"/>
      <c r="G40" s="414" t="str">
        <f>IF($R$1=0,"",IF(G38=0,"",IF(G38&lt;=$R$1,"HYPO","")))</f>
        <v/>
      </c>
      <c r="H40" s="37"/>
      <c r="I40" s="414" t="str">
        <f>IF($R$1=0,"",IF(I38=0,"",IF(I38&lt;=$R$1,"HYPO","")))</f>
        <v/>
      </c>
      <c r="J40" s="37"/>
      <c r="K40" s="414" t="str">
        <f>IF($R$1=0,"",IF(K38=0,"",IF(K38&lt;=$R$1,"HYPO","")))</f>
        <v/>
      </c>
      <c r="L40" s="139"/>
      <c r="M40" s="414" t="str">
        <f>IF($R$1=0,"",IF(M38=0,"",IF(M38&lt;=$R$1,"HYPO","")))</f>
        <v/>
      </c>
      <c r="N40" s="145"/>
      <c r="O40" s="414"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39"/>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57" customFormat="1">
      <c r="A42" s="226"/>
      <c r="B42" s="227" t="s">
        <v>14</v>
      </c>
      <c r="C42" s="31" t="str">
        <f>IF(C41&gt;0,$R$3,"")</f>
        <v/>
      </c>
      <c r="D42" s="39"/>
      <c r="E42" s="31" t="str">
        <f>IF(E41&gt;0,$R$3,"")</f>
        <v/>
      </c>
      <c r="F42" s="39"/>
      <c r="G42" s="31" t="str">
        <f>IF(G41&gt;0,$R$3,"")</f>
        <v/>
      </c>
      <c r="H42" s="39"/>
      <c r="I42" s="31" t="str">
        <f>IF(I41&gt;0,$R$3,"")</f>
        <v/>
      </c>
      <c r="J42" s="39"/>
      <c r="K42" s="31" t="str">
        <f>IF(K41&gt;0,$R$3,"")</f>
        <v/>
      </c>
      <c r="L42" s="39"/>
      <c r="M42" s="31" t="str">
        <f>IF(M41&gt;0,$R$3,"")</f>
        <v/>
      </c>
      <c r="N42" s="39"/>
      <c r="O42" s="31" t="str">
        <f>IF(O41&gt;0,$R$3,"")</f>
        <v/>
      </c>
      <c r="P42" s="39"/>
      <c r="Q42" s="228"/>
      <c r="R42" s="229"/>
      <c r="S42" s="230"/>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412"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198" t="str">
        <f>IF(O38&gt;0,$G$3,"")</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146" t="s">
        <v>4</v>
      </c>
      <c r="B46" s="59">
        <f>IF($B$6&gt;0,B36+1,"")</f>
        <v>41279</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Samstag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14" t="str">
        <f>IF($R$1=0,"",IF(C48=0,"",IF(C48&lt;=$R$1,"HYPO","")))</f>
        <v/>
      </c>
      <c r="D50" s="37"/>
      <c r="E50" s="414" t="str">
        <f>IF($R$1=0,"",IF(E48=0,"",IF(E48&lt;=$R$1,"HYPO","")))</f>
        <v/>
      </c>
      <c r="F50" s="37"/>
      <c r="G50" s="414" t="str">
        <f>IF($R$1=0,"",IF(G48=0,"",IF(G48&lt;=$R$1,"HYPO","")))</f>
        <v/>
      </c>
      <c r="H50" s="37"/>
      <c r="I50" s="414" t="str">
        <f>IF($R$1=0,"",IF(I48=0,"",IF(I48&lt;=$R$1,"HYPO","")))</f>
        <v/>
      </c>
      <c r="J50" s="37"/>
      <c r="K50" s="414" t="str">
        <f>IF($R$1=0,"",IF(K48=0,"",IF(K48&lt;=$R$1,"HYPO","")))</f>
        <v/>
      </c>
      <c r="L50" s="139"/>
      <c r="M50" s="414" t="str">
        <f>IF($R$1=0,"",IF(M48=0,"",IF(M48&lt;=$R$1,"HYPO","")))</f>
        <v/>
      </c>
      <c r="N50" s="145"/>
      <c r="O50" s="414"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39"/>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57" customFormat="1">
      <c r="A52" s="226"/>
      <c r="B52" s="227" t="s">
        <v>14</v>
      </c>
      <c r="C52" s="31" t="str">
        <f>IF(C51&gt;0,$R$3,"")</f>
        <v/>
      </c>
      <c r="D52" s="39"/>
      <c r="E52" s="31" t="str">
        <f>IF(E51&gt;0,$R$3,"")</f>
        <v/>
      </c>
      <c r="F52" s="39"/>
      <c r="G52" s="31" t="str">
        <f>IF(G51&gt;0,$R$3,"")</f>
        <v/>
      </c>
      <c r="H52" s="39"/>
      <c r="I52" s="31" t="str">
        <f>IF(I51&gt;0,$R$3,"")</f>
        <v/>
      </c>
      <c r="J52" s="39"/>
      <c r="K52" s="31" t="str">
        <f>IF(K51&gt;0,$R$3,"")</f>
        <v/>
      </c>
      <c r="L52" s="39"/>
      <c r="M52" s="31" t="str">
        <f>IF(M51&gt;0,$R$3,"")</f>
        <v/>
      </c>
      <c r="N52" s="39"/>
      <c r="O52" s="31" t="str">
        <f>IF(O51&gt;0,$R$3,"")</f>
        <v/>
      </c>
      <c r="P52" s="39"/>
      <c r="Q52" s="228"/>
      <c r="R52" s="229"/>
      <c r="S52" s="230"/>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412"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198" t="str">
        <f>IF(O48&gt;0,$G$3,"")</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146" t="s">
        <v>4</v>
      </c>
      <c r="B56" s="59">
        <f>IF($B$6&gt;0,B46+1,"")</f>
        <v>41280</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Sonntag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25"/>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32"/>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14" t="str">
        <f>IF($R$1=0,"",IF(C58=0,"",IF(C58&lt;=$R$1,"HYPO","")))</f>
        <v/>
      </c>
      <c r="D60" s="37"/>
      <c r="E60" s="414" t="str">
        <f>IF($R$1=0,"",IF(E58=0,"",IF(E58&lt;=$R$1,"HYPO","")))</f>
        <v/>
      </c>
      <c r="F60" s="37"/>
      <c r="G60" s="414" t="str">
        <f>IF($R$1=0,"",IF(G58=0,"",IF(G58&lt;=$R$1,"HYPO","")))</f>
        <v/>
      </c>
      <c r="H60" s="37"/>
      <c r="I60" s="414" t="str">
        <f>IF($R$1=0,"",IF(I58=0,"",IF(I58&lt;=$R$1,"HYPO","")))</f>
        <v/>
      </c>
      <c r="J60" s="37"/>
      <c r="K60" s="414" t="str">
        <f>IF($R$1=0,"",IF(K58=0,"",IF(K58&lt;=$R$1,"HYPO","")))</f>
        <v/>
      </c>
      <c r="L60" s="139"/>
      <c r="M60" s="414" t="str">
        <f>IF($R$1=0,"",IF(M58=0,"",IF(M58&lt;=$R$1,"HYPO","")))</f>
        <v/>
      </c>
      <c r="N60" s="145"/>
      <c r="O60" s="414"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39"/>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57" customFormat="1">
      <c r="A62" s="226"/>
      <c r="B62" s="227" t="s">
        <v>14</v>
      </c>
      <c r="C62" s="31" t="str">
        <f>IF(C61&gt;0,$R$3,"")</f>
        <v/>
      </c>
      <c r="D62" s="39"/>
      <c r="E62" s="31" t="str">
        <f>IF(E61&gt;0,$R$3,"")</f>
        <v/>
      </c>
      <c r="F62" s="39"/>
      <c r="G62" s="31" t="str">
        <f>IF(G61&gt;0,$R$3,"")</f>
        <v/>
      </c>
      <c r="H62" s="39"/>
      <c r="I62" s="31" t="str">
        <f>IF(I61&gt;0,$R$3,"")</f>
        <v/>
      </c>
      <c r="J62" s="39"/>
      <c r="K62" s="31" t="str">
        <f>IF(K61&gt;0,$R$3,"")</f>
        <v/>
      </c>
      <c r="L62" s="39"/>
      <c r="M62" s="31" t="str">
        <f>IF(M61&gt;0,$R$3,"")</f>
        <v/>
      </c>
      <c r="N62" s="39"/>
      <c r="O62" s="31" t="str">
        <f>IF(O61&gt;0,$R$3,"")</f>
        <v/>
      </c>
      <c r="P62" s="39"/>
      <c r="Q62" s="231"/>
      <c r="R62" s="229"/>
      <c r="S62" s="230"/>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412"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198" t="str">
        <f>IF(O58&gt;0,$G$3,"")</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146" t="s">
        <v>4</v>
      </c>
      <c r="B66" s="59">
        <f>IF($B$6&gt;0,B56+1,"")</f>
        <v>41281</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Montag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14" t="str">
        <f>IF($R$1=0,"",IF(C68=0,"",IF(C68&lt;=$R$1,"HYPO","")))</f>
        <v/>
      </c>
      <c r="D70" s="37"/>
      <c r="E70" s="414" t="str">
        <f>IF($R$1=0,"",IF(E68=0,"",IF(E68&lt;=$R$1,"HYPO","")))</f>
        <v/>
      </c>
      <c r="F70" s="37"/>
      <c r="G70" s="414" t="str">
        <f>IF($R$1=0,"",IF(G68=0,"",IF(G68&lt;=$R$1,"HYPO","")))</f>
        <v/>
      </c>
      <c r="H70" s="37"/>
      <c r="I70" s="414" t="str">
        <f>IF($R$1=0,"",IF(I68=0,"",IF(I68&lt;=$R$1,"HYPO","")))</f>
        <v/>
      </c>
      <c r="J70" s="37"/>
      <c r="K70" s="414" t="str">
        <f>IF($R$1=0,"",IF(K68=0,"",IF(K68&lt;=$R$1,"HYPO","")))</f>
        <v/>
      </c>
      <c r="L70" s="139"/>
      <c r="M70" s="414" t="str">
        <f>IF($R$1=0,"",IF(M68=0,"",IF(M68&lt;=$R$1,"HYPO","")))</f>
        <v/>
      </c>
      <c r="N70" s="145"/>
      <c r="O70" s="414"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39"/>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57" customFormat="1">
      <c r="A72" s="226"/>
      <c r="B72" s="227" t="s">
        <v>14</v>
      </c>
      <c r="C72" s="31" t="str">
        <f>IF(C71&gt;0,$R$3,"")</f>
        <v/>
      </c>
      <c r="D72" s="39"/>
      <c r="E72" s="31" t="str">
        <f>IF(E71&gt;0,$R$3,"")</f>
        <v/>
      </c>
      <c r="F72" s="39"/>
      <c r="G72" s="31" t="str">
        <f>IF(G71&gt;0,$R$3,"")</f>
        <v/>
      </c>
      <c r="H72" s="39"/>
      <c r="I72" s="31" t="str">
        <f>IF(I71&gt;0,$R$3,"")</f>
        <v/>
      </c>
      <c r="J72" s="39"/>
      <c r="K72" s="31" t="str">
        <f>IF(K71&gt;0,$R$3,"")</f>
        <v/>
      </c>
      <c r="L72" s="39"/>
      <c r="M72" s="31" t="str">
        <f>IF(M71&gt;0,$R$3,"")</f>
        <v/>
      </c>
      <c r="N72" s="39"/>
      <c r="O72" s="31" t="str">
        <f>IF(O71&gt;0,$R$3,"")</f>
        <v/>
      </c>
      <c r="P72" s="39"/>
      <c r="Q72" s="231"/>
      <c r="R72" s="229"/>
      <c r="S72" s="230"/>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412"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198" t="str">
        <f>IF(O68&gt;0,$G$3,"")</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146" t="s">
        <v>4</v>
      </c>
      <c r="B76" s="59">
        <f>IF($B$6&gt;0,B66+1,"")</f>
        <v>41282</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Dienstag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25"/>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32"/>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14" t="str">
        <f>IF($R$1=0,"",IF(C78=0,"",IF(C78&lt;=$R$1,"HYPO","")))</f>
        <v/>
      </c>
      <c r="D80" s="37"/>
      <c r="E80" s="414" t="str">
        <f>IF($R$1=0,"",IF(E78=0,"",IF(E78&lt;=$R$1,"HYPO","")))</f>
        <v/>
      </c>
      <c r="F80" s="37"/>
      <c r="G80" s="414" t="str">
        <f>IF($R$1=0,"",IF(G78=0,"",IF(G78&lt;=$R$1,"HYPO","")))</f>
        <v/>
      </c>
      <c r="H80" s="37"/>
      <c r="I80" s="414" t="str">
        <f>IF($R$1=0,"",IF(I78=0,"",IF(I78&lt;=$R$1,"HYPO","")))</f>
        <v/>
      </c>
      <c r="J80" s="37"/>
      <c r="K80" s="414" t="str">
        <f>IF($R$1=0,"",IF(K78=0,"",IF(K78&lt;=$R$1,"HYPO","")))</f>
        <v/>
      </c>
      <c r="L80" s="139"/>
      <c r="M80" s="414" t="str">
        <f>IF($R$1=0,"",IF(M78=0,"",IF(M78&lt;=$R$1,"HYPO","")))</f>
        <v/>
      </c>
      <c r="N80" s="145"/>
      <c r="O80" s="414"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39"/>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57" customFormat="1">
      <c r="A82" s="226"/>
      <c r="B82" s="227" t="s">
        <v>14</v>
      </c>
      <c r="C82" s="31" t="str">
        <f>IF(C81&gt;0,$R$3,"")</f>
        <v/>
      </c>
      <c r="D82" s="39"/>
      <c r="E82" s="31" t="str">
        <f>IF(E81&gt;0,$R$3,"")</f>
        <v/>
      </c>
      <c r="F82" s="39"/>
      <c r="G82" s="31" t="str">
        <f>IF(G81&gt;0,$R$3,"")</f>
        <v/>
      </c>
      <c r="H82" s="39"/>
      <c r="I82" s="31" t="str">
        <f>IF(I81&gt;0,$R$3,"")</f>
        <v/>
      </c>
      <c r="J82" s="39"/>
      <c r="K82" s="31" t="str">
        <f>IF(K81&gt;0,$R$3,"")</f>
        <v/>
      </c>
      <c r="L82" s="39"/>
      <c r="M82" s="31" t="str">
        <f>IF(M81&gt;0,$R$3,"")</f>
        <v/>
      </c>
      <c r="N82" s="39"/>
      <c r="O82" s="31" t="str">
        <f>IF(O81&gt;0,$R$3,"")</f>
        <v/>
      </c>
      <c r="P82" s="39"/>
      <c r="Q82" s="231"/>
      <c r="R82" s="229"/>
      <c r="S82" s="230"/>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412"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198" t="str">
        <f>IF(O78&gt;0,$G$3,"")</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146" t="s">
        <v>4</v>
      </c>
      <c r="B86" s="59">
        <f>IF($B$6&gt;0,B76+1,"")</f>
        <v>41283</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Mittwoch</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14" t="str">
        <f>IF($R$1=0,"",IF(C88=0,"",IF(C88&lt;=$R$1,"HYPO","")))</f>
        <v/>
      </c>
      <c r="D90" s="37"/>
      <c r="E90" s="414" t="str">
        <f>IF($R$1=0,"",IF(E88=0,"",IF(E88&lt;=$R$1,"HYPO","")))</f>
        <v/>
      </c>
      <c r="F90" s="37"/>
      <c r="G90" s="414" t="str">
        <f>IF($R$1=0,"",IF(G88=0,"",IF(G88&lt;=$R$1,"HYPO","")))</f>
        <v/>
      </c>
      <c r="H90" s="37"/>
      <c r="I90" s="414" t="str">
        <f>IF($R$1=0,"",IF(I88=0,"",IF(I88&lt;=$R$1,"HYPO","")))</f>
        <v/>
      </c>
      <c r="J90" s="37"/>
      <c r="K90" s="414" t="str">
        <f>IF($R$1=0,"",IF(K88=0,"",IF(K88&lt;=$R$1,"HYPO","")))</f>
        <v/>
      </c>
      <c r="L90" s="139"/>
      <c r="M90" s="414" t="str">
        <f>IF($R$1=0,"",IF(M88=0,"",IF(M88&lt;=$R$1,"HYPO","")))</f>
        <v/>
      </c>
      <c r="N90" s="145"/>
      <c r="O90" s="414"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39"/>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57" customFormat="1">
      <c r="A92" s="226"/>
      <c r="B92" s="227" t="s">
        <v>14</v>
      </c>
      <c r="C92" s="31" t="str">
        <f>IF(C91&gt;0,$R$3,"")</f>
        <v/>
      </c>
      <c r="D92" s="39"/>
      <c r="E92" s="31" t="str">
        <f>IF(E91&gt;0,$R$3,"")</f>
        <v/>
      </c>
      <c r="F92" s="39"/>
      <c r="G92" s="31" t="str">
        <f>IF(G91&gt;0,$R$3,"")</f>
        <v/>
      </c>
      <c r="H92" s="39"/>
      <c r="I92" s="31" t="str">
        <f>IF(I91&gt;0,$R$3,"")</f>
        <v/>
      </c>
      <c r="J92" s="39"/>
      <c r="K92" s="31" t="str">
        <f>IF(K91&gt;0,$R$3,"")</f>
        <v/>
      </c>
      <c r="L92" s="39"/>
      <c r="M92" s="31" t="str">
        <f>IF(M91&gt;0,$R$3,"")</f>
        <v/>
      </c>
      <c r="N92" s="39"/>
      <c r="O92" s="31" t="str">
        <f>IF(O91&gt;0,$R$3,"")</f>
        <v/>
      </c>
      <c r="P92" s="39"/>
      <c r="Q92" s="231"/>
      <c r="R92" s="229"/>
      <c r="S92" s="230"/>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412"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198" t="str">
        <f>IF(O88&gt;0,$G$3,"")</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146" t="s">
        <v>4</v>
      </c>
      <c r="B96" s="59">
        <f>IF($B$6&gt;0,B86+1,"")</f>
        <v>41284</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Donnerstag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14" t="str">
        <f>IF($R$1=0,"",IF(C98=0,"",IF(C98&lt;=$R$1,"HYPO","")))</f>
        <v/>
      </c>
      <c r="D100" s="37"/>
      <c r="E100" s="414" t="str">
        <f>IF($R$1=0,"",IF(E98=0,"",IF(E98&lt;=$R$1,"HYPO","")))</f>
        <v/>
      </c>
      <c r="F100" s="37"/>
      <c r="G100" s="414" t="str">
        <f>IF($R$1=0,"",IF(G98=0,"",IF(G98&lt;=$R$1,"HYPO","")))</f>
        <v/>
      </c>
      <c r="H100" s="37"/>
      <c r="I100" s="414" t="str">
        <f>IF($R$1=0,"",IF(I98=0,"",IF(I98&lt;=$R$1,"HYPO","")))</f>
        <v/>
      </c>
      <c r="J100" s="37"/>
      <c r="K100" s="414" t="str">
        <f>IF($R$1=0,"",IF(K98=0,"",IF(K98&lt;=$R$1,"HYPO","")))</f>
        <v/>
      </c>
      <c r="L100" s="139"/>
      <c r="M100" s="414" t="str">
        <f>IF($R$1=0,"",IF(M98=0,"",IF(M98&lt;=$R$1,"HYPO","")))</f>
        <v/>
      </c>
      <c r="N100" s="145"/>
      <c r="O100" s="414"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39"/>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57" customFormat="1">
      <c r="A102" s="226"/>
      <c r="B102" s="227" t="s">
        <v>14</v>
      </c>
      <c r="C102" s="31" t="str">
        <f>IF(C101&gt;0,$R$3,"")</f>
        <v/>
      </c>
      <c r="D102" s="39"/>
      <c r="E102" s="31" t="str">
        <f>IF(E101&gt;0,$R$3,"")</f>
        <v/>
      </c>
      <c r="F102" s="39"/>
      <c r="G102" s="31" t="str">
        <f>IF(G101&gt;0,$R$3,"")</f>
        <v/>
      </c>
      <c r="H102" s="39"/>
      <c r="I102" s="31" t="str">
        <f>IF(I101&gt;0,$R$3,"")</f>
        <v/>
      </c>
      <c r="J102" s="39"/>
      <c r="K102" s="31" t="str">
        <f>IF(K101&gt;0,$R$3,"")</f>
        <v/>
      </c>
      <c r="L102" s="39"/>
      <c r="M102" s="31" t="str">
        <f>IF(M101&gt;0,$R$3,"")</f>
        <v/>
      </c>
      <c r="N102" s="39"/>
      <c r="O102" s="31" t="str">
        <f>IF(O101&gt;0,$R$3,"")</f>
        <v/>
      </c>
      <c r="P102" s="39"/>
      <c r="Q102" s="231"/>
      <c r="R102" s="229"/>
      <c r="S102" s="230"/>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412"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198" t="str">
        <f>IF(O98&gt;0,$G$3,"")</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146" t="s">
        <v>4</v>
      </c>
      <c r="B106" s="59">
        <f>IF($B$6&gt;0,B96+1,"")</f>
        <v>41285</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Freitag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14" t="str">
        <f>IF($R$1=0,"",IF(C108=0,"",IF(C108&lt;=$R$1,"HYPO","")))</f>
        <v/>
      </c>
      <c r="D110" s="37"/>
      <c r="E110" s="414" t="str">
        <f>IF($R$1=0,"",IF(E108=0,"",IF(E108&lt;=$R$1,"HYPO","")))</f>
        <v/>
      </c>
      <c r="F110" s="37"/>
      <c r="G110" s="414" t="str">
        <f>IF($R$1=0,"",IF(G108=0,"",IF(G108&lt;=$R$1,"HYPO","")))</f>
        <v/>
      </c>
      <c r="H110" s="37"/>
      <c r="I110" s="414" t="str">
        <f>IF($R$1=0,"",IF(I108=0,"",IF(I108&lt;=$R$1,"HYPO","")))</f>
        <v/>
      </c>
      <c r="J110" s="37"/>
      <c r="K110" s="414" t="str">
        <f>IF($R$1=0,"",IF(K108=0,"",IF(K108&lt;=$R$1,"HYPO","")))</f>
        <v/>
      </c>
      <c r="L110" s="139"/>
      <c r="M110" s="414" t="str">
        <f>IF($R$1=0,"",IF(M108=0,"",IF(M108&lt;=$R$1,"HYPO","")))</f>
        <v/>
      </c>
      <c r="N110" s="145"/>
      <c r="O110" s="414"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39"/>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57" customFormat="1">
      <c r="A112" s="226"/>
      <c r="B112" s="227" t="s">
        <v>14</v>
      </c>
      <c r="C112" s="31" t="str">
        <f>IF(C111&gt;0,$R$3,"")</f>
        <v/>
      </c>
      <c r="D112" s="39"/>
      <c r="E112" s="31" t="str">
        <f>IF(E111&gt;0,$R$3,"")</f>
        <v/>
      </c>
      <c r="F112" s="39"/>
      <c r="G112" s="31" t="str">
        <f>IF(G111&gt;0,$R$3,"")</f>
        <v/>
      </c>
      <c r="H112" s="39"/>
      <c r="I112" s="31" t="str">
        <f>IF(I111&gt;0,$R$3,"")</f>
        <v/>
      </c>
      <c r="J112" s="39"/>
      <c r="K112" s="31" t="str">
        <f>IF(K111&gt;0,$R$3,"")</f>
        <v/>
      </c>
      <c r="L112" s="39"/>
      <c r="M112" s="31" t="str">
        <f>IF(M111&gt;0,$R$3,"")</f>
        <v/>
      </c>
      <c r="N112" s="39"/>
      <c r="O112" s="31" t="str">
        <f>IF(O111&gt;0,$R$3,"")</f>
        <v/>
      </c>
      <c r="P112" s="39"/>
      <c r="Q112" s="228"/>
      <c r="R112" s="229"/>
      <c r="S112" s="230"/>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412"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198" t="str">
        <f>IF(O108&gt;0,$G$3,"")</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146" t="s">
        <v>4</v>
      </c>
      <c r="B116" s="59">
        <f>IF($B$6&gt;0,B106+1,"")</f>
        <v>41286</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Samstag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14" t="str">
        <f>IF($R$1=0,"",IF(C118=0,"",IF(C118&lt;=$R$1,"HYPO","")))</f>
        <v/>
      </c>
      <c r="D120" s="37"/>
      <c r="E120" s="414" t="str">
        <f>IF($R$1=0,"",IF(E118=0,"",IF(E118&lt;=$R$1,"HYPO","")))</f>
        <v/>
      </c>
      <c r="F120" s="37"/>
      <c r="G120" s="414" t="str">
        <f>IF($R$1=0,"",IF(G118=0,"",IF(G118&lt;=$R$1,"HYPO","")))</f>
        <v/>
      </c>
      <c r="H120" s="37"/>
      <c r="I120" s="414" t="str">
        <f>IF($R$1=0,"",IF(I118=0,"",IF(I118&lt;=$R$1,"HYPO","")))</f>
        <v/>
      </c>
      <c r="J120" s="37"/>
      <c r="K120" s="414" t="str">
        <f>IF($R$1=0,"",IF(K118=0,"",IF(K118&lt;=$R$1,"HYPO","")))</f>
        <v/>
      </c>
      <c r="L120" s="139"/>
      <c r="M120" s="414" t="str">
        <f>IF($R$1=0,"",IF(M118=0,"",IF(M118&lt;=$R$1,"HYPO","")))</f>
        <v/>
      </c>
      <c r="N120" s="145"/>
      <c r="O120" s="414"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39"/>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57" customFormat="1">
      <c r="A122" s="226"/>
      <c r="B122" s="227" t="s">
        <v>14</v>
      </c>
      <c r="C122" s="31" t="str">
        <f>IF(C121&gt;0,$R$3,"")</f>
        <v/>
      </c>
      <c r="D122" s="39"/>
      <c r="E122" s="31" t="str">
        <f>IF(E121&gt;0,$R$3,"")</f>
        <v/>
      </c>
      <c r="F122" s="39"/>
      <c r="G122" s="31" t="str">
        <f>IF(G121&gt;0,$R$3,"")</f>
        <v/>
      </c>
      <c r="H122" s="39"/>
      <c r="I122" s="31" t="str">
        <f>IF(I121&gt;0,$R$3,"")</f>
        <v/>
      </c>
      <c r="J122" s="39"/>
      <c r="K122" s="31" t="str">
        <f>IF(K121&gt;0,$R$3,"")</f>
        <v/>
      </c>
      <c r="L122" s="39"/>
      <c r="M122" s="31" t="str">
        <f>IF(M121&gt;0,$R$3,"")</f>
        <v/>
      </c>
      <c r="N122" s="39"/>
      <c r="O122" s="31" t="str">
        <f>IF(O121&gt;0,$R$3,"")</f>
        <v/>
      </c>
      <c r="P122" s="39"/>
      <c r="Q122" s="228"/>
      <c r="R122" s="229"/>
      <c r="S122" s="230"/>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412"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198" t="str">
        <f>IF(O118&gt;0,$G$3,"")</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146" t="s">
        <v>4</v>
      </c>
      <c r="B126" s="59">
        <f>IF($B$6&gt;0,B116+1,"")</f>
        <v>41287</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Sonntag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14" t="str">
        <f>IF($R$1=0,"",IF(C128=0,"",IF(C128&lt;=$R$1,"HYPO","")))</f>
        <v/>
      </c>
      <c r="D130" s="37"/>
      <c r="E130" s="414" t="str">
        <f>IF($R$1=0,"",IF(E128=0,"",IF(E128&lt;=$R$1,"HYPO","")))</f>
        <v/>
      </c>
      <c r="F130" s="37"/>
      <c r="G130" s="414" t="str">
        <f>IF($R$1=0,"",IF(G128=0,"",IF(G128&lt;=$R$1,"HYPO","")))</f>
        <v/>
      </c>
      <c r="H130" s="37"/>
      <c r="I130" s="414" t="str">
        <f>IF($R$1=0,"",IF(I128=0,"",IF(I128&lt;=$R$1,"HYPO","")))</f>
        <v/>
      </c>
      <c r="J130" s="37"/>
      <c r="K130" s="414" t="str">
        <f>IF($R$1=0,"",IF(K128=0,"",IF(K128&lt;=$R$1,"HYPO","")))</f>
        <v/>
      </c>
      <c r="L130" s="139"/>
      <c r="M130" s="414" t="str">
        <f>IF($R$1=0,"",IF(M128=0,"",IF(M128&lt;=$R$1,"HYPO","")))</f>
        <v/>
      </c>
      <c r="N130" s="145"/>
      <c r="O130" s="414"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39"/>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57" customFormat="1">
      <c r="A132" s="226"/>
      <c r="B132" s="227" t="s">
        <v>14</v>
      </c>
      <c r="C132" s="31" t="str">
        <f>IF(C131&gt;0,$R$3,"")</f>
        <v/>
      </c>
      <c r="D132" s="39"/>
      <c r="E132" s="31" t="str">
        <f>IF(E131&gt;0,$R$3,"")</f>
        <v/>
      </c>
      <c r="F132" s="39"/>
      <c r="G132" s="31" t="str">
        <f>IF(G131&gt;0,$R$3,"")</f>
        <v/>
      </c>
      <c r="H132" s="39"/>
      <c r="I132" s="31" t="str">
        <f>IF(I131&gt;0,$R$3,"")</f>
        <v/>
      </c>
      <c r="J132" s="39"/>
      <c r="K132" s="31" t="str">
        <f>IF(K131&gt;0,$R$3,"")</f>
        <v/>
      </c>
      <c r="L132" s="39"/>
      <c r="M132" s="31" t="str">
        <f>IF(M131&gt;0,$R$3,"")</f>
        <v/>
      </c>
      <c r="N132" s="39"/>
      <c r="O132" s="31" t="str">
        <f>IF(O131&gt;0,$R$3,"")</f>
        <v/>
      </c>
      <c r="P132" s="39"/>
      <c r="Q132" s="228"/>
      <c r="R132" s="229"/>
      <c r="S132" s="230"/>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412"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198" t="str">
        <f>IF(O128&gt;0,$G$3,"")</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146" t="s">
        <v>4</v>
      </c>
      <c r="B136" s="59">
        <f>IF($B$6&gt;0,B126+1,"")</f>
        <v>41288</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Montag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14" t="str">
        <f>IF($R$1=0,"",IF(C138=0,"",IF(C138&lt;=$R$1,"HYPO","")))</f>
        <v/>
      </c>
      <c r="D140" s="37"/>
      <c r="E140" s="414" t="str">
        <f>IF($R$1=0,"",IF(E138=0,"",IF(E138&lt;=$R$1,"HYPO","")))</f>
        <v/>
      </c>
      <c r="F140" s="37"/>
      <c r="G140" s="414" t="str">
        <f>IF($R$1=0,"",IF(G138=0,"",IF(G138&lt;=$R$1,"HYPO","")))</f>
        <v/>
      </c>
      <c r="H140" s="37"/>
      <c r="I140" s="414" t="str">
        <f>IF($R$1=0,"",IF(I138=0,"",IF(I138&lt;=$R$1,"HYPO","")))</f>
        <v/>
      </c>
      <c r="J140" s="37"/>
      <c r="K140" s="414" t="str">
        <f>IF($R$1=0,"",IF(K138=0,"",IF(K138&lt;=$R$1,"HYPO","")))</f>
        <v/>
      </c>
      <c r="L140" s="139"/>
      <c r="M140" s="414" t="str">
        <f>IF($R$1=0,"",IF(M138=0,"",IF(M138&lt;=$R$1,"HYPO","")))</f>
        <v/>
      </c>
      <c r="N140" s="145"/>
      <c r="O140" s="414"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39"/>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57" customFormat="1">
      <c r="A142" s="226"/>
      <c r="B142" s="227" t="s">
        <v>14</v>
      </c>
      <c r="C142" s="31" t="str">
        <f>IF(C141&gt;0,$R$3,"")</f>
        <v/>
      </c>
      <c r="D142" s="39"/>
      <c r="E142" s="31" t="str">
        <f>IF(E141&gt;0,$R$3,"")</f>
        <v/>
      </c>
      <c r="F142" s="39"/>
      <c r="G142" s="31" t="str">
        <f>IF(G141&gt;0,$R$3,"")</f>
        <v/>
      </c>
      <c r="H142" s="39"/>
      <c r="I142" s="31" t="str">
        <f>IF(I141&gt;0,$R$3,"")</f>
        <v/>
      </c>
      <c r="J142" s="39"/>
      <c r="K142" s="31" t="str">
        <f>IF(K141&gt;0,$R$3,"")</f>
        <v/>
      </c>
      <c r="L142" s="39"/>
      <c r="M142" s="31" t="str">
        <f>IF(M141&gt;0,$R$3,"")</f>
        <v/>
      </c>
      <c r="N142" s="39"/>
      <c r="O142" s="31" t="str">
        <f>IF(O141&gt;0,$R$3,"")</f>
        <v/>
      </c>
      <c r="P142" s="39"/>
      <c r="Q142" s="228"/>
      <c r="R142" s="229"/>
      <c r="S142" s="230"/>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412"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198" t="str">
        <f>IF(O138&gt;0,$G$3,"")</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t="str">
        <f>IF(O139=0,"",IF(O139&gt;295,"+7",IF(O139&gt;265,"+6",IF(O139&gt;235,"+5",IF(O139&gt;205,"+4",IF(O139&gt;185,"+3",IF(O139&gt;155,"+2",IF(O139&gt;125,"+1",""))))))))</f>
        <v>+7</v>
      </c>
      <c r="Q145" s="236"/>
      <c r="R145" s="202"/>
    </row>
    <row r="146" spans="1:19" ht="15.75">
      <c r="A146" s="146" t="s">
        <v>4</v>
      </c>
      <c r="B146" s="59">
        <f>IF($B$6&gt;0,B136+1,"")</f>
        <v>41289</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Dienstag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25"/>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32"/>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14" t="str">
        <f>IF($R$1=0,"",IF(C148=0,"",IF(C148&lt;=$R$1,"HYPO","")))</f>
        <v/>
      </c>
      <c r="D150" s="37"/>
      <c r="E150" s="414" t="str">
        <f>IF($R$1=0,"",IF(E148=0,"",IF(E148&lt;=$R$1,"HYPO","")))</f>
        <v/>
      </c>
      <c r="F150" s="37"/>
      <c r="G150" s="414" t="str">
        <f>IF($R$1=0,"",IF(G148=0,"",IF(G148&lt;=$R$1,"HYPO","")))</f>
        <v/>
      </c>
      <c r="H150" s="37"/>
      <c r="I150" s="414" t="str">
        <f>IF($R$1=0,"",IF(I148=0,"",IF(I148&lt;=$R$1,"HYPO","")))</f>
        <v/>
      </c>
      <c r="J150" s="37"/>
      <c r="K150" s="414" t="str">
        <f>IF($R$1=0,"",IF(K148=0,"",IF(K148&lt;=$R$1,"HYPO","")))</f>
        <v/>
      </c>
      <c r="L150" s="139"/>
      <c r="M150" s="414" t="str">
        <f>IF($R$1=0,"",IF(M148=0,"",IF(M148&lt;=$R$1,"HYPO","")))</f>
        <v/>
      </c>
      <c r="N150" s="145"/>
      <c r="O150" s="414"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39"/>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57" customFormat="1">
      <c r="A152" s="226"/>
      <c r="B152" s="227" t="s">
        <v>14</v>
      </c>
      <c r="C152" s="31" t="str">
        <f>IF(C151&gt;0,$R$3,"")</f>
        <v/>
      </c>
      <c r="D152" s="39"/>
      <c r="E152" s="31" t="str">
        <f>IF(E151&gt;0,$R$3,"")</f>
        <v/>
      </c>
      <c r="F152" s="39"/>
      <c r="G152" s="31" t="str">
        <f>IF(G151&gt;0,$R$3,"")</f>
        <v/>
      </c>
      <c r="H152" s="39"/>
      <c r="I152" s="31" t="str">
        <f>IF(I151&gt;0,$R$3,"")</f>
        <v/>
      </c>
      <c r="J152" s="39"/>
      <c r="K152" s="31" t="str">
        <f>IF(K151&gt;0,$R$3,"")</f>
        <v/>
      </c>
      <c r="L152" s="39"/>
      <c r="M152" s="31" t="str">
        <f>IF(M151&gt;0,$R$3,"")</f>
        <v/>
      </c>
      <c r="N152" s="39"/>
      <c r="O152" s="31" t="str">
        <f>IF(O151&gt;0,$R$3,"")</f>
        <v/>
      </c>
      <c r="P152" s="39"/>
      <c r="Q152" s="231"/>
      <c r="R152" s="229"/>
      <c r="S152" s="230"/>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412"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198" t="str">
        <f>IF(O148&gt;0,$G$3,"")</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146" t="s">
        <v>4</v>
      </c>
      <c r="B156" s="59">
        <f>IF($B$6&gt;0,B146+1,"")</f>
        <v>41290</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Mittwoch</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14" t="str">
        <f>IF($R$1=0,"",IF(C158=0,"",IF(C158&lt;=$R$1,"HYPO","")))</f>
        <v/>
      </c>
      <c r="D160" s="37"/>
      <c r="E160" s="414" t="str">
        <f>IF($R$1=0,"",IF(E158=0,"",IF(E158&lt;=$R$1,"HYPO","")))</f>
        <v/>
      </c>
      <c r="F160" s="37"/>
      <c r="G160" s="414" t="str">
        <f>IF($R$1=0,"",IF(G158=0,"",IF(G158&lt;=$R$1,"HYPO","")))</f>
        <v/>
      </c>
      <c r="H160" s="37"/>
      <c r="I160" s="414" t="str">
        <f>IF($R$1=0,"",IF(I158=0,"",IF(I158&lt;=$R$1,"HYPO","")))</f>
        <v/>
      </c>
      <c r="J160" s="37"/>
      <c r="K160" s="414" t="str">
        <f>IF($R$1=0,"",IF(K158=0,"",IF(K158&lt;=$R$1,"HYPO","")))</f>
        <v/>
      </c>
      <c r="L160" s="139"/>
      <c r="M160" s="414" t="str">
        <f>IF($R$1=0,"",IF(M158=0,"",IF(M158&lt;=$R$1,"HYPO","")))</f>
        <v/>
      </c>
      <c r="N160" s="145"/>
      <c r="O160" s="414"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39"/>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57" customFormat="1">
      <c r="A162" s="226"/>
      <c r="B162" s="227" t="s">
        <v>14</v>
      </c>
      <c r="C162" s="31" t="str">
        <f>IF(C161&gt;0,$R$3,"")</f>
        <v/>
      </c>
      <c r="D162" s="39"/>
      <c r="E162" s="31" t="str">
        <f>IF(E161&gt;0,$R$3,"")</f>
        <v/>
      </c>
      <c r="F162" s="39"/>
      <c r="G162" s="31" t="str">
        <f>IF(G161&gt;0,$R$3,"")</f>
        <v/>
      </c>
      <c r="H162" s="39"/>
      <c r="I162" s="31" t="str">
        <f>IF(I161&gt;0,$R$3,"")</f>
        <v/>
      </c>
      <c r="J162" s="39"/>
      <c r="K162" s="31" t="str">
        <f>IF(K161&gt;0,$R$3,"")</f>
        <v/>
      </c>
      <c r="L162" s="39"/>
      <c r="M162" s="31" t="str">
        <f>IF(M161&gt;0,$R$3,"")</f>
        <v/>
      </c>
      <c r="N162" s="39"/>
      <c r="O162" s="31" t="str">
        <f>IF(O161&gt;0,$R$3,"")</f>
        <v/>
      </c>
      <c r="P162" s="39"/>
      <c r="Q162" s="231"/>
      <c r="R162" s="229"/>
      <c r="S162" s="230"/>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412"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198" t="str">
        <f>IF(O158&gt;0,$G$3,"")</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146" t="s">
        <v>4</v>
      </c>
      <c r="B166" s="59">
        <f>IF($B$6&gt;0,B156+1,"")</f>
        <v>41291</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Donnerstag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14" t="str">
        <f>IF($R$1=0,"",IF(C168=0,"",IF(C168&lt;=$R$1,"HYPO","")))</f>
        <v/>
      </c>
      <c r="D170" s="37"/>
      <c r="E170" s="414" t="str">
        <f>IF($R$1=0,"",IF(E168=0,"",IF(E168&lt;=$R$1,"HYPO","")))</f>
        <v/>
      </c>
      <c r="F170" s="37"/>
      <c r="G170" s="414" t="str">
        <f>IF($R$1=0,"",IF(G168=0,"",IF(G168&lt;=$R$1,"HYPO","")))</f>
        <v/>
      </c>
      <c r="H170" s="37"/>
      <c r="I170" s="414" t="str">
        <f>IF($R$1=0,"",IF(I168=0,"",IF(I168&lt;=$R$1,"HYPO","")))</f>
        <v/>
      </c>
      <c r="J170" s="37"/>
      <c r="K170" s="414" t="str">
        <f>IF($R$1=0,"",IF(K168=0,"",IF(K168&lt;=$R$1,"HYPO","")))</f>
        <v/>
      </c>
      <c r="L170" s="139"/>
      <c r="M170" s="414" t="str">
        <f>IF($R$1=0,"",IF(M168=0,"",IF(M168&lt;=$R$1,"HYPO","")))</f>
        <v/>
      </c>
      <c r="N170" s="145"/>
      <c r="O170" s="414"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39"/>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57" customFormat="1">
      <c r="A172" s="226"/>
      <c r="B172" s="227" t="s">
        <v>14</v>
      </c>
      <c r="C172" s="31" t="str">
        <f>IF(C171&gt;0,$R$3,"")</f>
        <v/>
      </c>
      <c r="D172" s="39"/>
      <c r="E172" s="31" t="str">
        <f>IF(E171&gt;0,$R$3,"")</f>
        <v/>
      </c>
      <c r="F172" s="39"/>
      <c r="G172" s="31" t="str">
        <f>IF(G171&gt;0,$R$3,"")</f>
        <v/>
      </c>
      <c r="H172" s="39"/>
      <c r="I172" s="31" t="str">
        <f>IF(I171&gt;0,$R$3,"")</f>
        <v/>
      </c>
      <c r="J172" s="39"/>
      <c r="K172" s="31" t="str">
        <f>IF(K171&gt;0,$R$3,"")</f>
        <v/>
      </c>
      <c r="L172" s="39"/>
      <c r="M172" s="31" t="str">
        <f>IF(M171&gt;0,$R$3,"")</f>
        <v/>
      </c>
      <c r="N172" s="39"/>
      <c r="O172" s="31" t="str">
        <f>IF(O171&gt;0,$R$3,"")</f>
        <v/>
      </c>
      <c r="P172" s="39"/>
      <c r="Q172" s="231"/>
      <c r="R172" s="229"/>
      <c r="S172" s="230"/>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412"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198" t="str">
        <f>IF(O168&gt;0,$G$3,"")</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146" t="s">
        <v>4</v>
      </c>
      <c r="B176" s="59">
        <f>IF($B$6&gt;0,B166+1,"")</f>
        <v>41292</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Freitag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14" t="str">
        <f>IF($R$1=0,"",IF(C178=0,"",IF(C178&lt;=$R$1,"HYPO","")))</f>
        <v/>
      </c>
      <c r="D180" s="37"/>
      <c r="E180" s="414" t="str">
        <f>IF($R$1=0,"",IF(E178=0,"",IF(E178&lt;=$R$1,"HYPO","")))</f>
        <v/>
      </c>
      <c r="F180" s="37"/>
      <c r="G180" s="414" t="str">
        <f>IF($R$1=0,"",IF(G178=0,"",IF(G178&lt;=$R$1,"HYPO","")))</f>
        <v/>
      </c>
      <c r="H180" s="37"/>
      <c r="I180" s="414" t="str">
        <f>IF($R$1=0,"",IF(I178=0,"",IF(I178&lt;=$R$1,"HYPO","")))</f>
        <v/>
      </c>
      <c r="J180" s="37"/>
      <c r="K180" s="414" t="str">
        <f>IF($R$1=0,"",IF(K178=0,"",IF(K178&lt;=$R$1,"HYPO","")))</f>
        <v/>
      </c>
      <c r="L180" s="139"/>
      <c r="M180" s="414" t="str">
        <f>IF($R$1=0,"",IF(M178=0,"",IF(M178&lt;=$R$1,"HYPO","")))</f>
        <v/>
      </c>
      <c r="N180" s="145"/>
      <c r="O180" s="414"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39"/>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57" customFormat="1">
      <c r="A182" s="226"/>
      <c r="B182" s="227" t="s">
        <v>14</v>
      </c>
      <c r="C182" s="31" t="str">
        <f>IF(C181&gt;0,$R$3,"")</f>
        <v/>
      </c>
      <c r="D182" s="39"/>
      <c r="E182" s="31" t="str">
        <f>IF(E181&gt;0,$R$3,"")</f>
        <v/>
      </c>
      <c r="F182" s="39"/>
      <c r="G182" s="31" t="str">
        <f>IF(G181&gt;0,$R$3,"")</f>
        <v/>
      </c>
      <c r="H182" s="39"/>
      <c r="I182" s="31" t="str">
        <f>IF(I181&gt;0,$R$3,"")</f>
        <v/>
      </c>
      <c r="J182" s="39"/>
      <c r="K182" s="31" t="str">
        <f>IF(K181&gt;0,$R$3,"")</f>
        <v/>
      </c>
      <c r="L182" s="39"/>
      <c r="M182" s="31" t="str">
        <f>IF(M181&gt;0,$R$3,"")</f>
        <v/>
      </c>
      <c r="N182" s="39"/>
      <c r="O182" s="31" t="str">
        <f>IF(O181&gt;0,$R$3,"")</f>
        <v/>
      </c>
      <c r="P182" s="39"/>
      <c r="Q182" s="231"/>
      <c r="R182" s="229"/>
      <c r="S182" s="230"/>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412"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198" t="str">
        <f>IF(O178&gt;0,$G$3,"")</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146" t="s">
        <v>4</v>
      </c>
      <c r="B186" s="59">
        <f>IF($B$6&gt;0,B176+1,"")</f>
        <v>41293</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Samstag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14" t="str">
        <f>IF($R$1=0,"",IF(C188=0,"",IF(C188&lt;=$R$1,"HYPO","")))</f>
        <v/>
      </c>
      <c r="D190" s="37"/>
      <c r="E190" s="414" t="str">
        <f>IF($R$1=0,"",IF(E188=0,"",IF(E188&lt;=$R$1,"HYPO","")))</f>
        <v/>
      </c>
      <c r="F190" s="37"/>
      <c r="G190" s="414" t="str">
        <f>IF($R$1=0,"",IF(G188=0,"",IF(G188&lt;=$R$1,"HYPO","")))</f>
        <v/>
      </c>
      <c r="H190" s="37"/>
      <c r="I190" s="414" t="str">
        <f>IF($R$1=0,"",IF(I188=0,"",IF(I188&lt;=$R$1,"HYPO","")))</f>
        <v/>
      </c>
      <c r="J190" s="37"/>
      <c r="K190" s="414" t="str">
        <f>IF($R$1=0,"",IF(K188=0,"",IF(K188&lt;=$R$1,"HYPO","")))</f>
        <v/>
      </c>
      <c r="L190" s="139"/>
      <c r="M190" s="414" t="str">
        <f>IF($R$1=0,"",IF(M188=0,"",IF(M188&lt;=$R$1,"HYPO","")))</f>
        <v/>
      </c>
      <c r="N190" s="145"/>
      <c r="O190" s="414"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39"/>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57" customFormat="1">
      <c r="A192" s="226"/>
      <c r="B192" s="227" t="s">
        <v>14</v>
      </c>
      <c r="C192" s="31" t="str">
        <f>IF(C191&gt;0,$R$3,"")</f>
        <v/>
      </c>
      <c r="D192" s="39"/>
      <c r="E192" s="31" t="str">
        <f>IF(E191&gt;0,$R$3,"")</f>
        <v/>
      </c>
      <c r="F192" s="39"/>
      <c r="G192" s="31" t="str">
        <f>IF(G191&gt;0,$R$3,"")</f>
        <v/>
      </c>
      <c r="H192" s="39"/>
      <c r="I192" s="31" t="str">
        <f>IF(I191&gt;0,$R$3,"")</f>
        <v/>
      </c>
      <c r="J192" s="39"/>
      <c r="K192" s="31" t="str">
        <f>IF(K191&gt;0,$R$3,"")</f>
        <v/>
      </c>
      <c r="L192" s="39"/>
      <c r="M192" s="31" t="str">
        <f>IF(M191&gt;0,$R$3,"")</f>
        <v/>
      </c>
      <c r="N192" s="39"/>
      <c r="O192" s="31" t="str">
        <f>IF(O191&gt;0,$R$3,"")</f>
        <v/>
      </c>
      <c r="P192" s="39"/>
      <c r="Q192" s="231"/>
      <c r="R192" s="229"/>
      <c r="S192" s="230"/>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412"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198" t="str">
        <f>IF(O188&gt;0,$G$3,"")</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146" t="s">
        <v>4</v>
      </c>
      <c r="B196" s="59">
        <f>IF($B$6&gt;0,B186+1,"")</f>
        <v>41294</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Sonntag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14" t="str">
        <f>IF($R$1=0,"",IF(C198=0,"",IF(C198&lt;=$R$1,"HYPO","")))</f>
        <v/>
      </c>
      <c r="D200" s="37"/>
      <c r="E200" s="414" t="str">
        <f>IF($R$1=0,"",IF(E198=0,"",IF(E198&lt;=$R$1,"HYPO","")))</f>
        <v/>
      </c>
      <c r="F200" s="37"/>
      <c r="G200" s="414" t="str">
        <f>IF($R$1=0,"",IF(G198=0,"",IF(G198&lt;=$R$1,"HYPO","")))</f>
        <v/>
      </c>
      <c r="H200" s="37"/>
      <c r="I200" s="414" t="str">
        <f>IF($R$1=0,"",IF(I198=0,"",IF(I198&lt;=$R$1,"HYPO","")))</f>
        <v/>
      </c>
      <c r="J200" s="37"/>
      <c r="K200" s="414" t="str">
        <f>IF($R$1=0,"",IF(K198=0,"",IF(K198&lt;=$R$1,"HYPO","")))</f>
        <v/>
      </c>
      <c r="L200" s="139"/>
      <c r="M200" s="414" t="str">
        <f>IF($R$1=0,"",IF(M198=0,"",IF(M198&lt;=$R$1,"HYPO","")))</f>
        <v/>
      </c>
      <c r="N200" s="145"/>
      <c r="O200" s="414"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39"/>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57" customFormat="1">
      <c r="A202" s="226"/>
      <c r="B202" s="227" t="s">
        <v>14</v>
      </c>
      <c r="C202" s="31" t="str">
        <f>IF(C201&gt;0,$R$3,"")</f>
        <v/>
      </c>
      <c r="D202" s="39"/>
      <c r="E202" s="31" t="str">
        <f>IF(E201&gt;0,$R$3,"")</f>
        <v/>
      </c>
      <c r="F202" s="39"/>
      <c r="G202" s="31" t="str">
        <f>IF(G201&gt;0,$R$3,"")</f>
        <v/>
      </c>
      <c r="H202" s="39"/>
      <c r="I202" s="31" t="str">
        <f>IF(I201&gt;0,$R$3,"")</f>
        <v/>
      </c>
      <c r="J202" s="39"/>
      <c r="K202" s="31" t="str">
        <f>IF(K201&gt;0,$R$3,"")</f>
        <v/>
      </c>
      <c r="L202" s="39"/>
      <c r="M202" s="31" t="str">
        <f>IF(M201&gt;0,$R$3,"")</f>
        <v/>
      </c>
      <c r="N202" s="39"/>
      <c r="O202" s="31" t="str">
        <f>IF(O201&gt;0,$R$3,"")</f>
        <v/>
      </c>
      <c r="P202" s="39"/>
      <c r="Q202" s="228"/>
      <c r="R202" s="229"/>
      <c r="S202" s="230"/>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412"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198" t="str">
        <f>IF(O198&gt;0,$G$3,"")</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146" t="s">
        <v>4</v>
      </c>
      <c r="B206" s="59">
        <f>IF($B$6&gt;0,B196+1,"")</f>
        <v>41295</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Montag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14" t="str">
        <f>IF($R$1=0,"",IF(C208=0,"",IF(C208&lt;=$R$1,"HYPO","")))</f>
        <v/>
      </c>
      <c r="D210" s="37"/>
      <c r="E210" s="414" t="str">
        <f>IF($R$1=0,"",IF(E208=0,"",IF(E208&lt;=$R$1,"HYPO","")))</f>
        <v/>
      </c>
      <c r="F210" s="37"/>
      <c r="G210" s="414" t="str">
        <f>IF($R$1=0,"",IF(G208=0,"",IF(G208&lt;=$R$1,"HYPO","")))</f>
        <v/>
      </c>
      <c r="H210" s="37"/>
      <c r="I210" s="414" t="str">
        <f>IF($R$1=0,"",IF(I208=0,"",IF(I208&lt;=$R$1,"HYPO","")))</f>
        <v/>
      </c>
      <c r="J210" s="37"/>
      <c r="K210" s="414" t="str">
        <f>IF($R$1=0,"",IF(K208=0,"",IF(K208&lt;=$R$1,"HYPO","")))</f>
        <v/>
      </c>
      <c r="L210" s="139"/>
      <c r="M210" s="414" t="str">
        <f>IF($R$1=0,"",IF(M208=0,"",IF(M208&lt;=$R$1,"HYPO","")))</f>
        <v/>
      </c>
      <c r="N210" s="145"/>
      <c r="O210" s="414"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39"/>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57" customFormat="1">
      <c r="A212" s="226"/>
      <c r="B212" s="227" t="s">
        <v>14</v>
      </c>
      <c r="C212" s="31" t="str">
        <f>IF(C211&gt;0,$R$3,"")</f>
        <v/>
      </c>
      <c r="D212" s="39"/>
      <c r="E212" s="31" t="str">
        <f>IF(E211&gt;0,$R$3,"")</f>
        <v/>
      </c>
      <c r="F212" s="39"/>
      <c r="G212" s="31" t="str">
        <f>IF(G211&gt;0,$R$3,"")</f>
        <v/>
      </c>
      <c r="H212" s="39"/>
      <c r="I212" s="31" t="str">
        <f>IF(I211&gt;0,$R$3,"")</f>
        <v/>
      </c>
      <c r="J212" s="39"/>
      <c r="K212" s="31" t="str">
        <f>IF(K211&gt;0,$R$3,"")</f>
        <v/>
      </c>
      <c r="L212" s="39"/>
      <c r="M212" s="31" t="str">
        <f>IF(M211&gt;0,$R$3,"")</f>
        <v/>
      </c>
      <c r="N212" s="39"/>
      <c r="O212" s="31" t="str">
        <f>IF(O211&gt;0,$R$3,"")</f>
        <v/>
      </c>
      <c r="P212" s="39"/>
      <c r="Q212" s="228"/>
      <c r="R212" s="229"/>
      <c r="S212" s="230"/>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412"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198" t="str">
        <f>IF(O208&gt;0,$G$3,"")</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146" t="s">
        <v>4</v>
      </c>
      <c r="B216" s="59">
        <f>IF($B$6&gt;0,B206+1,"")</f>
        <v>41296</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47" t="s">
        <v>8</v>
      </c>
      <c r="B217" s="16" t="str">
        <f>TEXT(WEEKDAY(B216),"TTTT")</f>
        <v>Dienstag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14" t="str">
        <f>IF($R$1=0,"",IF(C218=0,"",IF(C218&lt;=$R$1,"HYPO","")))</f>
        <v/>
      </c>
      <c r="D220" s="37"/>
      <c r="E220" s="414" t="str">
        <f>IF($R$1=0,"",IF(E218=0,"",IF(E218&lt;=$R$1,"HYPO","")))</f>
        <v/>
      </c>
      <c r="F220" s="37"/>
      <c r="G220" s="414" t="str">
        <f>IF($R$1=0,"",IF(G218=0,"",IF(G218&lt;=$R$1,"HYPO","")))</f>
        <v/>
      </c>
      <c r="H220" s="37"/>
      <c r="I220" s="414" t="str">
        <f>IF($R$1=0,"",IF(I218=0,"",IF(I218&lt;=$R$1,"HYPO","")))</f>
        <v/>
      </c>
      <c r="J220" s="37"/>
      <c r="K220" s="414" t="str">
        <f>IF($R$1=0,"",IF(K218=0,"",IF(K218&lt;=$R$1,"HYPO","")))</f>
        <v/>
      </c>
      <c r="L220" s="139"/>
      <c r="M220" s="414" t="str">
        <f>IF($R$1=0,"",IF(M218=0,"",IF(M218&lt;=$R$1,"HYPO","")))</f>
        <v/>
      </c>
      <c r="N220" s="145"/>
      <c r="O220" s="414"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39"/>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57" customFormat="1">
      <c r="A222" s="226"/>
      <c r="B222" s="227" t="s">
        <v>14</v>
      </c>
      <c r="C222" s="31" t="str">
        <f>IF(C221&gt;0,$R$3,"")</f>
        <v/>
      </c>
      <c r="D222" s="39"/>
      <c r="E222" s="31" t="str">
        <f>IF(E221&gt;0,$R$3,"")</f>
        <v/>
      </c>
      <c r="F222" s="39"/>
      <c r="G222" s="31" t="str">
        <f>IF(G221&gt;0,$R$3,"")</f>
        <v/>
      </c>
      <c r="H222" s="39"/>
      <c r="I222" s="31" t="str">
        <f>IF(I221&gt;0,$R$3,"")</f>
        <v/>
      </c>
      <c r="J222" s="39"/>
      <c r="K222" s="31" t="str">
        <f>IF(K221&gt;0,$R$3,"")</f>
        <v/>
      </c>
      <c r="L222" s="39"/>
      <c r="M222" s="31" t="str">
        <f>IF(M221&gt;0,$R$3,"")</f>
        <v/>
      </c>
      <c r="N222" s="39"/>
      <c r="O222" s="31" t="str">
        <f>IF(O221&gt;0,$R$3,"")</f>
        <v/>
      </c>
      <c r="P222" s="39"/>
      <c r="Q222" s="228"/>
      <c r="R222" s="229"/>
      <c r="S222" s="230"/>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412"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198" t="str">
        <f>IF(O218&gt;0,$G$3,"")</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146" t="s">
        <v>4</v>
      </c>
      <c r="B226" s="59">
        <f>IF($B$6&gt;0,B216+1,"")</f>
        <v>41297</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Mittwoch</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14" t="str">
        <f>IF($R$1=0,"",IF(C228=0,"",IF(C228&lt;=$R$1,"HYPO","")))</f>
        <v/>
      </c>
      <c r="D230" s="37"/>
      <c r="E230" s="414" t="str">
        <f>IF($R$1=0,"",IF(E228=0,"",IF(E228&lt;=$R$1,"HYPO","")))</f>
        <v/>
      </c>
      <c r="F230" s="37"/>
      <c r="G230" s="414" t="str">
        <f>IF($R$1=0,"",IF(G228=0,"",IF(G228&lt;=$R$1,"HYPO","")))</f>
        <v/>
      </c>
      <c r="H230" s="37"/>
      <c r="I230" s="414" t="str">
        <f>IF($R$1=0,"",IF(I228=0,"",IF(I228&lt;=$R$1,"HYPO","")))</f>
        <v/>
      </c>
      <c r="J230" s="37"/>
      <c r="K230" s="414" t="str">
        <f>IF($R$1=0,"",IF(K228=0,"",IF(K228&lt;=$R$1,"HYPO","")))</f>
        <v/>
      </c>
      <c r="L230" s="139"/>
      <c r="M230" s="414" t="str">
        <f>IF($R$1=0,"",IF(M228=0,"",IF(M228&lt;=$R$1,"HYPO","")))</f>
        <v/>
      </c>
      <c r="N230" s="145"/>
      <c r="O230" s="414"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39"/>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57" customFormat="1">
      <c r="A232" s="226"/>
      <c r="B232" s="227" t="s">
        <v>14</v>
      </c>
      <c r="C232" s="31" t="str">
        <f>IF(C231&gt;0,$R$3,"")</f>
        <v/>
      </c>
      <c r="D232" s="39"/>
      <c r="E232" s="31" t="str">
        <f>IF(E231&gt;0,$R$3,"")</f>
        <v/>
      </c>
      <c r="F232" s="39"/>
      <c r="G232" s="31" t="str">
        <f>IF(G231&gt;0,$R$3,"")</f>
        <v/>
      </c>
      <c r="H232" s="39"/>
      <c r="I232" s="31" t="str">
        <f>IF(I231&gt;0,$R$3,"")</f>
        <v/>
      </c>
      <c r="J232" s="39"/>
      <c r="K232" s="31" t="str">
        <f>IF(K231&gt;0,$R$3,"")</f>
        <v/>
      </c>
      <c r="L232" s="39"/>
      <c r="M232" s="31" t="str">
        <f>IF(M231&gt;0,$R$3,"")</f>
        <v/>
      </c>
      <c r="N232" s="39"/>
      <c r="O232" s="31" t="str">
        <f>IF(O231&gt;0,$R$3,"")</f>
        <v/>
      </c>
      <c r="P232" s="39"/>
      <c r="Q232" s="228"/>
      <c r="R232" s="229"/>
      <c r="S232" s="230"/>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412"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198" t="str">
        <f>IF(O228&gt;0,$G$3,"")</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t="str">
        <f>IF(O229=0,"",IF(O229&gt;295,"+7",IF(O229&gt;265,"+6",IF(O229&gt;235,"+5",IF(O229&gt;205,"+4",IF(O229&gt;185,"+3",IF(O229&gt;155,"+2",IF(O229&gt;125,"+1",""))))))))</f>
        <v>+7</v>
      </c>
      <c r="Q235" s="236"/>
      <c r="R235" s="202"/>
    </row>
    <row r="236" spans="1:19" ht="15.75">
      <c r="A236" s="146" t="s">
        <v>4</v>
      </c>
      <c r="B236" s="59">
        <f>IF($B$6&gt;0,B226+1,"")</f>
        <v>41298</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Donnerstag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14" t="str">
        <f>IF($R$1=0,"",IF(C238=0,"",IF(C238&lt;=$R$1,"HYPO","")))</f>
        <v/>
      </c>
      <c r="D240" s="37"/>
      <c r="E240" s="414" t="str">
        <f>IF($R$1=0,"",IF(E238=0,"",IF(E238&lt;=$R$1,"HYPO","")))</f>
        <v/>
      </c>
      <c r="F240" s="37"/>
      <c r="G240" s="414" t="str">
        <f>IF($R$1=0,"",IF(G238=0,"",IF(G238&lt;=$R$1,"HYPO","")))</f>
        <v/>
      </c>
      <c r="H240" s="37"/>
      <c r="I240" s="414" t="str">
        <f>IF($R$1=0,"",IF(I238=0,"",IF(I238&lt;=$R$1,"HYPO","")))</f>
        <v/>
      </c>
      <c r="J240" s="37"/>
      <c r="K240" s="414" t="str">
        <f>IF($R$1=0,"",IF(K238=0,"",IF(K238&lt;=$R$1,"HYPO","")))</f>
        <v/>
      </c>
      <c r="L240" s="139"/>
      <c r="M240" s="414" t="str">
        <f>IF($R$1=0,"",IF(M238=0,"",IF(M238&lt;=$R$1,"HYPO","")))</f>
        <v/>
      </c>
      <c r="N240" s="145"/>
      <c r="O240" s="414"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39"/>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57" customFormat="1">
      <c r="A242" s="226"/>
      <c r="B242" s="227" t="s">
        <v>14</v>
      </c>
      <c r="C242" s="31" t="str">
        <f>IF(C241&gt;0,$R$3,"")</f>
        <v/>
      </c>
      <c r="D242" s="39"/>
      <c r="E242" s="31" t="str">
        <f>IF(E241&gt;0,$R$3,"")</f>
        <v/>
      </c>
      <c r="F242" s="39"/>
      <c r="G242" s="31" t="str">
        <f>IF(G241&gt;0,$R$3,"")</f>
        <v/>
      </c>
      <c r="H242" s="39"/>
      <c r="I242" s="31" t="str">
        <f>IF(I241&gt;0,$R$3,"")</f>
        <v/>
      </c>
      <c r="J242" s="39"/>
      <c r="K242" s="31" t="str">
        <f>IF(K241&gt;0,$R$3,"")</f>
        <v/>
      </c>
      <c r="L242" s="39"/>
      <c r="M242" s="31" t="str">
        <f>IF(M241&gt;0,$R$3,"")</f>
        <v/>
      </c>
      <c r="N242" s="39"/>
      <c r="O242" s="31" t="str">
        <f>IF(O241&gt;0,$R$3,"")</f>
        <v/>
      </c>
      <c r="P242" s="39"/>
      <c r="Q242" s="231"/>
      <c r="R242" s="229"/>
      <c r="S242" s="230"/>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412"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198" t="str">
        <f>IF(O238&gt;0,$G$3,"")</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146" t="s">
        <v>4</v>
      </c>
      <c r="B246" s="59">
        <f>IF($B$6&gt;0,B236+1,"")</f>
        <v>41299</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Freitag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14" t="str">
        <f>IF($R$1=0,"",IF(C248=0,"",IF(C248&lt;=$R$1,"HYPO","")))</f>
        <v/>
      </c>
      <c r="D250" s="37"/>
      <c r="E250" s="414" t="str">
        <f>IF($R$1=0,"",IF(E248=0,"",IF(E248&lt;=$R$1,"HYPO","")))</f>
        <v/>
      </c>
      <c r="F250" s="37"/>
      <c r="G250" s="414" t="str">
        <f>IF($R$1=0,"",IF(G248=0,"",IF(G248&lt;=$R$1,"HYPO","")))</f>
        <v/>
      </c>
      <c r="H250" s="37"/>
      <c r="I250" s="414" t="str">
        <f>IF($R$1=0,"",IF(I248=0,"",IF(I248&lt;=$R$1,"HYPO","")))</f>
        <v/>
      </c>
      <c r="J250" s="37"/>
      <c r="K250" s="414" t="str">
        <f>IF($R$1=0,"",IF(K248=0,"",IF(K248&lt;=$R$1,"HYPO","")))</f>
        <v/>
      </c>
      <c r="L250" s="139"/>
      <c r="M250" s="414" t="str">
        <f>IF($R$1=0,"",IF(M248=0,"",IF(M248&lt;=$R$1,"HYPO","")))</f>
        <v/>
      </c>
      <c r="N250" s="145"/>
      <c r="O250" s="414"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39"/>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57" customFormat="1">
      <c r="A252" s="226"/>
      <c r="B252" s="227" t="s">
        <v>14</v>
      </c>
      <c r="C252" s="31" t="str">
        <f>IF(C251&gt;0,$R$3,"")</f>
        <v/>
      </c>
      <c r="D252" s="39"/>
      <c r="E252" s="31" t="str">
        <f>IF(E251&gt;0,$R$3,"")</f>
        <v/>
      </c>
      <c r="F252" s="39"/>
      <c r="G252" s="31" t="str">
        <f>IF(G251&gt;0,$R$3,"")</f>
        <v/>
      </c>
      <c r="H252" s="39"/>
      <c r="I252" s="31" t="str">
        <f>IF(I251&gt;0,$R$3,"")</f>
        <v/>
      </c>
      <c r="J252" s="39"/>
      <c r="K252" s="31" t="str">
        <f>IF(K251&gt;0,$R$3,"")</f>
        <v/>
      </c>
      <c r="L252" s="39"/>
      <c r="M252" s="31" t="str">
        <f>IF(M251&gt;0,$R$3,"")</f>
        <v/>
      </c>
      <c r="N252" s="39"/>
      <c r="O252" s="31" t="str">
        <f>IF(O251&gt;0,$R$3,"")</f>
        <v/>
      </c>
      <c r="P252" s="39"/>
      <c r="Q252" s="231"/>
      <c r="R252" s="229"/>
      <c r="S252" s="230"/>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412"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198" t="str">
        <f>IF(O248&gt;0,$G$3,"")</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146" t="s">
        <v>4</v>
      </c>
      <c r="B256" s="59">
        <f>IF($B$6&gt;0,B246+1,"")</f>
        <v>41300</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Samstag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14" t="str">
        <f>IF($R$1=0,"",IF(C258=0,"",IF(C258&lt;=$R$1,"HYPO","")))</f>
        <v/>
      </c>
      <c r="D260" s="37"/>
      <c r="E260" s="414" t="str">
        <f>IF($R$1=0,"",IF(E258=0,"",IF(E258&lt;=$R$1,"HYPO","")))</f>
        <v/>
      </c>
      <c r="F260" s="37"/>
      <c r="G260" s="414" t="str">
        <f>IF($R$1=0,"",IF(G258=0,"",IF(G258&lt;=$R$1,"HYPO","")))</f>
        <v/>
      </c>
      <c r="H260" s="37"/>
      <c r="I260" s="414" t="str">
        <f>IF($R$1=0,"",IF(I258=0,"",IF(I258&lt;=$R$1,"HYPO","")))</f>
        <v/>
      </c>
      <c r="J260" s="37"/>
      <c r="K260" s="414" t="str">
        <f>IF($R$1=0,"",IF(K258=0,"",IF(K258&lt;=$R$1,"HYPO","")))</f>
        <v/>
      </c>
      <c r="L260" s="139"/>
      <c r="M260" s="414" t="str">
        <f>IF($R$1=0,"",IF(M258=0,"",IF(M258&lt;=$R$1,"HYPO","")))</f>
        <v/>
      </c>
      <c r="N260" s="145"/>
      <c r="O260" s="414"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39"/>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57" customFormat="1">
      <c r="A262" s="226"/>
      <c r="B262" s="227" t="s">
        <v>14</v>
      </c>
      <c r="C262" s="31" t="str">
        <f>IF(C261&gt;0,$R$3,"")</f>
        <v/>
      </c>
      <c r="D262" s="39"/>
      <c r="E262" s="31" t="str">
        <f>IF(E261&gt;0,$R$3,"")</f>
        <v/>
      </c>
      <c r="F262" s="39"/>
      <c r="G262" s="31" t="str">
        <f>IF(G261&gt;0,$R$3,"")</f>
        <v/>
      </c>
      <c r="H262" s="39"/>
      <c r="I262" s="31" t="str">
        <f>IF(I261&gt;0,$R$3,"")</f>
        <v/>
      </c>
      <c r="J262" s="39"/>
      <c r="K262" s="31" t="str">
        <f>IF(K261&gt;0,$R$3,"")</f>
        <v/>
      </c>
      <c r="L262" s="39"/>
      <c r="M262" s="31" t="str">
        <f>IF(M261&gt;0,$R$3,"")</f>
        <v/>
      </c>
      <c r="N262" s="39"/>
      <c r="O262" s="31" t="str">
        <f>IF(O261&gt;0,$R$3,"")</f>
        <v/>
      </c>
      <c r="P262" s="39"/>
      <c r="Q262" s="231"/>
      <c r="R262" s="229"/>
      <c r="S262" s="230"/>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412"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198" t="str">
        <f>IF(O258&gt;0,$G$3,"")</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146" t="s">
        <v>4</v>
      </c>
      <c r="B266" s="59">
        <f>IF($B$6&gt;0,B256+1,"")</f>
        <v>41301</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Sonntag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14" t="str">
        <f>IF($R$1=0,"",IF(C268=0,"",IF(C268&lt;=$R$1,"HYPO","")))</f>
        <v/>
      </c>
      <c r="D270" s="37"/>
      <c r="E270" s="414" t="str">
        <f>IF($R$1=0,"",IF(E268=0,"",IF(E268&lt;=$R$1,"HYPO","")))</f>
        <v/>
      </c>
      <c r="F270" s="37"/>
      <c r="G270" s="414" t="str">
        <f>IF($R$1=0,"",IF(G268=0,"",IF(G268&lt;=$R$1,"HYPO","")))</f>
        <v/>
      </c>
      <c r="H270" s="37"/>
      <c r="I270" s="414" t="str">
        <f>IF($R$1=0,"",IF(I268=0,"",IF(I268&lt;=$R$1,"HYPO","")))</f>
        <v/>
      </c>
      <c r="J270" s="37"/>
      <c r="K270" s="414" t="str">
        <f>IF($R$1=0,"",IF(K268=0,"",IF(K268&lt;=$R$1,"HYPO","")))</f>
        <v/>
      </c>
      <c r="L270" s="139"/>
      <c r="M270" s="414" t="str">
        <f>IF($R$1=0,"",IF(M268=0,"",IF(M268&lt;=$R$1,"HYPO","")))</f>
        <v/>
      </c>
      <c r="N270" s="145"/>
      <c r="O270" s="414"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39"/>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57" customFormat="1">
      <c r="A272" s="226"/>
      <c r="B272" s="227" t="s">
        <v>14</v>
      </c>
      <c r="C272" s="31" t="str">
        <f>IF(C271&gt;0,$R$3,"")</f>
        <v/>
      </c>
      <c r="D272" s="39"/>
      <c r="E272" s="31" t="str">
        <f>IF(E271&gt;0,$R$3,"")</f>
        <v/>
      </c>
      <c r="F272" s="39"/>
      <c r="G272" s="31" t="str">
        <f>IF(G271&gt;0,$R$3,"")</f>
        <v/>
      </c>
      <c r="H272" s="39"/>
      <c r="I272" s="31" t="str">
        <f>IF(I271&gt;0,$R$3,"")</f>
        <v/>
      </c>
      <c r="J272" s="39"/>
      <c r="K272" s="31" t="str">
        <f>IF(K271&gt;0,$R$3,"")</f>
        <v/>
      </c>
      <c r="L272" s="39"/>
      <c r="M272" s="31" t="str">
        <f>IF(M271&gt;0,$R$3,"")</f>
        <v/>
      </c>
      <c r="N272" s="39"/>
      <c r="O272" s="31" t="str">
        <f>IF(O271&gt;0,$R$3,"")</f>
        <v/>
      </c>
      <c r="P272" s="39"/>
      <c r="Q272" s="231"/>
      <c r="R272" s="229"/>
      <c r="S272" s="230"/>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412"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198" t="str">
        <f>IF(O268&gt;0,$G$3,"")</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146" t="s">
        <v>4</v>
      </c>
      <c r="B276" s="59">
        <f>IF($B$6&gt;0,B266+1,"")</f>
        <v>41302</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Montag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14" t="str">
        <f>IF($R$1=0,"",IF(C278=0,"",IF(C278&lt;=$R$1,"HYPO","")))</f>
        <v/>
      </c>
      <c r="D280" s="37"/>
      <c r="E280" s="414" t="str">
        <f>IF($R$1=0,"",IF(E278=0,"",IF(E278&lt;=$R$1,"HYPO","")))</f>
        <v/>
      </c>
      <c r="F280" s="37"/>
      <c r="G280" s="414" t="str">
        <f>IF($R$1=0,"",IF(G278=0,"",IF(G278&lt;=$R$1,"HYPO","")))</f>
        <v/>
      </c>
      <c r="H280" s="37"/>
      <c r="I280" s="414" t="str">
        <f>IF($R$1=0,"",IF(I278=0,"",IF(I278&lt;=$R$1,"HYPO","")))</f>
        <v/>
      </c>
      <c r="J280" s="37"/>
      <c r="K280" s="414" t="str">
        <f>IF($R$1=0,"",IF(K278=0,"",IF(K278&lt;=$R$1,"HYPO","")))</f>
        <v/>
      </c>
      <c r="L280" s="139"/>
      <c r="M280" s="414" t="str">
        <f>IF($R$1=0,"",IF(M278=0,"",IF(M278&lt;=$R$1,"HYPO","")))</f>
        <v/>
      </c>
      <c r="N280" s="145"/>
      <c r="O280" s="414"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39"/>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57" customFormat="1">
      <c r="A282" s="226"/>
      <c r="B282" s="227" t="s">
        <v>14</v>
      </c>
      <c r="C282" s="31" t="str">
        <f>IF(C281&gt;0,$R$3,"")</f>
        <v/>
      </c>
      <c r="D282" s="39"/>
      <c r="E282" s="31" t="str">
        <f>IF(E281&gt;0,$R$3,"")</f>
        <v/>
      </c>
      <c r="F282" s="39"/>
      <c r="G282" s="31" t="str">
        <f>IF(G281&gt;0,$R$3,"")</f>
        <v/>
      </c>
      <c r="H282" s="39"/>
      <c r="I282" s="31" t="str">
        <f>IF(I281&gt;0,$R$3,"")</f>
        <v/>
      </c>
      <c r="J282" s="39"/>
      <c r="K282" s="31" t="str">
        <f>IF(K281&gt;0,$R$3,"")</f>
        <v/>
      </c>
      <c r="L282" s="39"/>
      <c r="M282" s="31" t="str">
        <f>IF(M281&gt;0,$R$3,"")</f>
        <v/>
      </c>
      <c r="N282" s="39"/>
      <c r="O282" s="31" t="str">
        <f>IF(O281&gt;0,$R$3,"")</f>
        <v/>
      </c>
      <c r="P282" s="39"/>
      <c r="Q282" s="231"/>
      <c r="R282" s="229"/>
      <c r="S282" s="230"/>
      <c r="X282" s="232"/>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412"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198" t="str">
        <f>IF(O278&gt;0,$G$3,"")</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146" t="s">
        <v>4</v>
      </c>
      <c r="B286" s="59">
        <f>IF($B$6&gt;0,B276+1,"")</f>
        <v>41303</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Dienstag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14" t="str">
        <f>IF($R$1=0,"",IF(C288=0,"",IF(C288&lt;=$R$1,"HYPO","")))</f>
        <v/>
      </c>
      <c r="D290" s="37"/>
      <c r="E290" s="414" t="str">
        <f>IF($R$1=0,"",IF(E288=0,"",IF(E288&lt;=$R$1,"HYPO","")))</f>
        <v/>
      </c>
      <c r="F290" s="37"/>
      <c r="G290" s="414" t="str">
        <f>IF($R$1=0,"",IF(G288=0,"",IF(G288&lt;=$R$1,"HYPO","")))</f>
        <v/>
      </c>
      <c r="H290" s="37"/>
      <c r="I290" s="414" t="str">
        <f>IF($R$1=0,"",IF(I288=0,"",IF(I288&lt;=$R$1,"HYPO","")))</f>
        <v/>
      </c>
      <c r="J290" s="37"/>
      <c r="K290" s="414" t="str">
        <f>IF($R$1=0,"",IF(K288=0,"",IF(K288&lt;=$R$1,"HYPO","")))</f>
        <v/>
      </c>
      <c r="L290" s="139"/>
      <c r="M290" s="414" t="str">
        <f>IF($R$1=0,"",IF(M288=0,"",IF(M288&lt;=$R$1,"HYPO","")))</f>
        <v/>
      </c>
      <c r="N290" s="145"/>
      <c r="O290" s="414"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39"/>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57" customFormat="1">
      <c r="A292" s="226"/>
      <c r="B292" s="227" t="s">
        <v>14</v>
      </c>
      <c r="C292" s="31" t="str">
        <f>IF(C291&gt;0,$R$3,"")</f>
        <v/>
      </c>
      <c r="D292" s="39"/>
      <c r="E292" s="31" t="str">
        <f>IF(E291&gt;0,$R$3,"")</f>
        <v/>
      </c>
      <c r="F292" s="39"/>
      <c r="G292" s="31" t="str">
        <f>IF(G291&gt;0,$R$3,"")</f>
        <v/>
      </c>
      <c r="H292" s="39"/>
      <c r="I292" s="31" t="str">
        <f>IF(I291&gt;0,$R$3,"")</f>
        <v/>
      </c>
      <c r="J292" s="39"/>
      <c r="K292" s="31" t="str">
        <f>IF(K291&gt;0,$R$3,"")</f>
        <v/>
      </c>
      <c r="L292" s="39"/>
      <c r="M292" s="31" t="str">
        <f>IF(M291&gt;0,$R$3,"")</f>
        <v/>
      </c>
      <c r="N292" s="39"/>
      <c r="O292" s="31" t="str">
        <f>IF(O291&gt;0,$R$3,"")</f>
        <v/>
      </c>
      <c r="P292" s="39"/>
      <c r="Q292" s="231"/>
      <c r="R292" s="229"/>
      <c r="S292" s="230"/>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412"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198" t="str">
        <f>IF(O288&gt;0,$G$3,"")</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146" t="s">
        <v>4</v>
      </c>
      <c r="B296" s="59">
        <f>IF($B$6&gt;0,B286+1,"")</f>
        <v>41304</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Mittwoch</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14" t="str">
        <f>IF($R$1=0,"",IF(C298=0,"",IF(C298&lt;=$R$1,"HYPO","")))</f>
        <v/>
      </c>
      <c r="D300" s="37"/>
      <c r="E300" s="414" t="str">
        <f>IF($R$1=0,"",IF(E298=0,"",IF(E298&lt;=$R$1,"HYPO","")))</f>
        <v/>
      </c>
      <c r="F300" s="37"/>
      <c r="G300" s="414" t="str">
        <f>IF($R$1=0,"",IF(G298=0,"",IF(G298&lt;=$R$1,"HYPO","")))</f>
        <v/>
      </c>
      <c r="H300" s="37"/>
      <c r="I300" s="414" t="str">
        <f>IF($R$1=0,"",IF(I298=0,"",IF(I298&lt;=$R$1,"HYPO","")))</f>
        <v/>
      </c>
      <c r="J300" s="37"/>
      <c r="K300" s="414" t="str">
        <f>IF($R$1=0,"",IF(K298=0,"",IF(K298&lt;=$R$1,"HYPO","")))</f>
        <v/>
      </c>
      <c r="L300" s="139"/>
      <c r="M300" s="414" t="str">
        <f>IF($R$1=0,"",IF(M298=0,"",IF(M298&lt;=$R$1,"HYPO","")))</f>
        <v/>
      </c>
      <c r="N300" s="145"/>
      <c r="O300" s="414"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39"/>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57" customFormat="1">
      <c r="A302" s="226"/>
      <c r="B302" s="227" t="s">
        <v>14</v>
      </c>
      <c r="C302" s="31" t="str">
        <f>IF(C301&gt;0,$R$3,"")</f>
        <v/>
      </c>
      <c r="D302" s="39"/>
      <c r="E302" s="31" t="str">
        <f>IF(E301&gt;0,$R$3,"")</f>
        <v/>
      </c>
      <c r="F302" s="39"/>
      <c r="G302" s="31" t="str">
        <f>IF(G301&gt;0,$R$3,"")</f>
        <v/>
      </c>
      <c r="H302" s="39"/>
      <c r="I302" s="31" t="str">
        <f>IF(I301&gt;0,$R$3,"")</f>
        <v/>
      </c>
      <c r="J302" s="39"/>
      <c r="K302" s="31" t="str">
        <f>IF(K301&gt;0,$R$3,"")</f>
        <v/>
      </c>
      <c r="L302" s="39"/>
      <c r="M302" s="31" t="str">
        <f>IF(M301&gt;0,$R$3,"")</f>
        <v/>
      </c>
      <c r="N302" s="39"/>
      <c r="O302" s="31" t="str">
        <f>IF(O301&gt;0,$R$3,"")</f>
        <v/>
      </c>
      <c r="P302" s="39"/>
      <c r="Q302" s="231"/>
      <c r="R302" s="229"/>
      <c r="S302" s="230"/>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412"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198" t="str">
        <f>IF(O298&gt;0,$G$3,"")</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146" t="s">
        <v>4</v>
      </c>
      <c r="B306" s="59">
        <f>IF($B$6&gt;0,B296+1,"")</f>
        <v>41305</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Donnerstag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14" t="str">
        <f>IF($R$1=0,"",IF(C308=0,"",IF(C308&lt;=$R$1,"HYPO","")))</f>
        <v/>
      </c>
      <c r="D310" s="37"/>
      <c r="E310" s="414" t="str">
        <f>IF($R$1=0,"",IF(E308=0,"",IF(E308&lt;=$R$1,"HYPO","")))</f>
        <v/>
      </c>
      <c r="F310" s="37"/>
      <c r="G310" s="414" t="str">
        <f>IF($R$1=0,"",IF(G308=0,"",IF(G308&lt;=$R$1,"HYPO","")))</f>
        <v/>
      </c>
      <c r="H310" s="37"/>
      <c r="I310" s="414" t="str">
        <f>IF($R$1=0,"",IF(I308=0,"",IF(I308&lt;=$R$1,"HYPO","")))</f>
        <v/>
      </c>
      <c r="J310" s="37"/>
      <c r="K310" s="414" t="str">
        <f>IF($R$1=0,"",IF(K308=0,"",IF(K308&lt;=$R$1,"HYPO","")))</f>
        <v/>
      </c>
      <c r="L310" s="139"/>
      <c r="M310" s="414" t="str">
        <f>IF($R$1=0,"",IF(M308=0,"",IF(M308&lt;=$R$1,"HYPO","")))</f>
        <v/>
      </c>
      <c r="N310" s="145"/>
      <c r="O310" s="414"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39"/>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57" customFormat="1">
      <c r="A312" s="226"/>
      <c r="B312" s="227" t="s">
        <v>14</v>
      </c>
      <c r="C312" s="31" t="str">
        <f>IF(C311&gt;0,$R$3,"")</f>
        <v/>
      </c>
      <c r="D312" s="39"/>
      <c r="E312" s="31" t="str">
        <f>IF(E311&gt;0,$R$3,"")</f>
        <v/>
      </c>
      <c r="F312" s="39"/>
      <c r="G312" s="31" t="str">
        <f>IF(G311&gt;0,$R$3,"")</f>
        <v/>
      </c>
      <c r="H312" s="39"/>
      <c r="I312" s="31" t="str">
        <f>IF(I311&gt;0,$R$3,"")</f>
        <v/>
      </c>
      <c r="J312" s="39"/>
      <c r="K312" s="31" t="str">
        <f>IF(K311&gt;0,$R$3,"")</f>
        <v/>
      </c>
      <c r="L312" s="39"/>
      <c r="M312" s="31" t="str">
        <f>IF(M311&gt;0,$R$3,"")</f>
        <v/>
      </c>
      <c r="N312" s="39"/>
      <c r="O312" s="31" t="str">
        <f>IF(O311&gt;0,$R$3,"")</f>
        <v/>
      </c>
      <c r="P312" s="39"/>
      <c r="Q312" s="231"/>
      <c r="R312" s="229"/>
      <c r="S312" s="230"/>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412"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198" t="str">
        <f>IF(O308&gt;0,$G$3,"")</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217" t="s">
        <v>4</v>
      </c>
      <c r="B316" s="59">
        <f>IF($B$6&gt;0,B306+1,"")</f>
        <v>41306</v>
      </c>
      <c r="C316" s="172" t="s">
        <v>5</v>
      </c>
      <c r="D316" s="61" t="s">
        <v>6</v>
      </c>
      <c r="E316" s="172" t="s">
        <v>5</v>
      </c>
      <c r="F316" s="61" t="s">
        <v>6</v>
      </c>
      <c r="G316" s="172" t="s">
        <v>5</v>
      </c>
      <c r="H316" s="61" t="s">
        <v>6</v>
      </c>
      <c r="I316" s="172" t="s">
        <v>5</v>
      </c>
      <c r="J316" s="61" t="s">
        <v>6</v>
      </c>
      <c r="K316" s="172" t="s">
        <v>5</v>
      </c>
      <c r="L316" s="61" t="s">
        <v>6</v>
      </c>
      <c r="M316" s="172" t="s">
        <v>5</v>
      </c>
      <c r="N316" s="61" t="s">
        <v>6</v>
      </c>
      <c r="O316" s="172" t="s">
        <v>5</v>
      </c>
      <c r="P316" s="61" t="s">
        <v>6</v>
      </c>
      <c r="Q316" s="173" t="s">
        <v>7</v>
      </c>
      <c r="R316" s="174"/>
      <c r="S316" s="175"/>
    </row>
    <row r="317" spans="1:19">
      <c r="A317" s="218" t="s">
        <v>8</v>
      </c>
      <c r="B317" s="176" t="str">
        <f>TEXT(WEEKDAY(B316),"TTTT")</f>
        <v>Freitag</v>
      </c>
      <c r="C317" s="177">
        <v>0.3125</v>
      </c>
      <c r="D317" s="178" t="s">
        <v>9</v>
      </c>
      <c r="E317" s="177">
        <v>0.375</v>
      </c>
      <c r="F317" s="178" t="s">
        <v>9</v>
      </c>
      <c r="G317" s="177">
        <v>0.47916666666666669</v>
      </c>
      <c r="H317" s="178" t="s">
        <v>9</v>
      </c>
      <c r="I317" s="177">
        <v>0.60416666666666663</v>
      </c>
      <c r="J317" s="178" t="s">
        <v>9</v>
      </c>
      <c r="K317" s="177">
        <v>0.64583333333333337</v>
      </c>
      <c r="L317" s="178" t="s">
        <v>9</v>
      </c>
      <c r="M317" s="177">
        <v>0.75</v>
      </c>
      <c r="N317" s="178" t="s">
        <v>9</v>
      </c>
      <c r="O317" s="177">
        <v>0.875</v>
      </c>
      <c r="P317" s="178" t="s">
        <v>9</v>
      </c>
      <c r="Q317" s="179"/>
      <c r="R317" s="180"/>
      <c r="S317" s="181"/>
    </row>
    <row r="318" spans="1:19">
      <c r="A318" s="182"/>
      <c r="B318" s="36" t="s">
        <v>10</v>
      </c>
      <c r="C318" s="38"/>
      <c r="D318" s="40"/>
      <c r="E318" s="38"/>
      <c r="F318" s="40"/>
      <c r="G318" s="38"/>
      <c r="H318" s="40"/>
      <c r="I318" s="38"/>
      <c r="J318" s="40"/>
      <c r="K318" s="38"/>
      <c r="L318" s="40"/>
      <c r="M318" s="38"/>
      <c r="N318" s="40"/>
      <c r="O318" s="38"/>
      <c r="P318" s="40"/>
      <c r="Q318" s="34" t="str">
        <f>IF(C321&gt;0,C317,IF(E321&gt;0,E317,IF(G321&gt;0,G317,"")))</f>
        <v/>
      </c>
      <c r="R318" s="183" t="str">
        <f>IF(C321&gt;0,"Frühstück",IF(E321&gt;0,"Frühstück",IF(G321&gt;0,"Frühstück","")))</f>
        <v/>
      </c>
      <c r="S318" s="184" t="str">
        <f>IF(D318="V","vor der Mahlzeit",IF(D318="N","nach der Mahlzeit",IF(F318="V","vor der Mahlzeit",IF(F318="N","nach der Mahlzeit",IF(H318="V","vor der Mahlzeit",IF(H318="N","nach der Mahlzeit",""))))))</f>
        <v/>
      </c>
    </row>
    <row r="319" spans="1:19">
      <c r="A319" s="182"/>
      <c r="B319" s="36"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183" t="str">
        <f>IF(G321&gt;0,"Mittagessen",IF(I321&gt;0,"Mittagessen",IF(K321&gt;0,"Mittagessen","")))</f>
        <v/>
      </c>
      <c r="S319" s="184" t="str">
        <f>IF(H318="V","vor der Mahlzeit",IF(H318="N","nach der Mahlzeit",IF(J318="V","vor der Mahlzeit",IF(J318="N","nach der Mahlzeit",IF(L318="V","vor der Mahlzeit",IF(L318="N","nach der Mahlzeit",""))))))</f>
        <v/>
      </c>
    </row>
    <row r="320" spans="1:19">
      <c r="A320" s="182"/>
      <c r="B320" s="36" t="s">
        <v>12</v>
      </c>
      <c r="C320" s="414" t="str">
        <f>IF($R$1=0,"",IF(C318=0,"",IF(C318&lt;=$R$1,"HYPO","")))</f>
        <v/>
      </c>
      <c r="D320" s="37"/>
      <c r="E320" s="414" t="str">
        <f>IF($R$1=0,"",IF(E318=0,"",IF(E318&lt;=$R$1,"HYPO","")))</f>
        <v/>
      </c>
      <c r="F320" s="37"/>
      <c r="G320" s="414" t="str">
        <f>IF($R$1=0,"",IF(G318=0,"",IF(G318&lt;=$R$1,"HYPO","")))</f>
        <v/>
      </c>
      <c r="H320" s="37"/>
      <c r="I320" s="414" t="str">
        <f>IF($R$1=0,"",IF(I318=0,"",IF(I318&lt;=$R$1,"HYPO","")))</f>
        <v/>
      </c>
      <c r="J320" s="37"/>
      <c r="K320" s="414" t="str">
        <f>IF($R$1=0,"",IF(K318=0,"",IF(K318&lt;=$R$1,"HYPO","")))</f>
        <v/>
      </c>
      <c r="L320" s="139"/>
      <c r="M320" s="414" t="str">
        <f>IF($R$1=0,"",IF(M318=0,"",IF(M318&lt;=$R$1,"HYPO","")))</f>
        <v/>
      </c>
      <c r="N320" s="145"/>
      <c r="O320" s="414" t="str">
        <f>IF($R$1=0,"",IF(O318=0,"",IF(O318&lt;=$R$1,"HYPO","")))</f>
        <v/>
      </c>
      <c r="P320" s="139"/>
      <c r="Q320" s="34" t="str">
        <f>IF(M321&gt;0,M317,IF(O321&gt;0,O317,""))</f>
        <v/>
      </c>
      <c r="R320" s="183" t="str">
        <f>IF(M321&gt;0,"Abendessen",IF(O321&gt;0,"Abendessen",""))</f>
        <v/>
      </c>
      <c r="S320" s="184" t="str">
        <f>IF(P318="V","vor der Mahlzeit",IF(P318="N","nach der Mahlzeit",IF(N318="V","vor der Mahlzeit",IF(N318="N","nach der Mahlzeit",IF(L318="V","vor der Mahlzeit",IF(L318="N","nach der Mahlzeit",""))))))</f>
        <v/>
      </c>
    </row>
    <row r="321" spans="1:19">
      <c r="A321" s="182"/>
      <c r="B321" s="36" t="s">
        <v>13</v>
      </c>
      <c r="C321" s="38"/>
      <c r="D321" s="39"/>
      <c r="E321" s="38"/>
      <c r="F321" s="39"/>
      <c r="G321" s="38"/>
      <c r="H321" s="39"/>
      <c r="I321" s="38"/>
      <c r="J321" s="39"/>
      <c r="K321" s="38"/>
      <c r="L321" s="39"/>
      <c r="M321" s="38"/>
      <c r="N321" s="39"/>
      <c r="O321" s="38"/>
      <c r="P321" s="39"/>
      <c r="Q321" s="34" t="str">
        <f>IF(O318&gt;0,O317,"")</f>
        <v/>
      </c>
      <c r="R321" s="41" t="str">
        <f>IF(O318&gt;0,"Levemir Langzeit","")</f>
        <v/>
      </c>
      <c r="S321" s="185" t="str">
        <f>IF(P319="V","vor der Mahlzeit",IF(P319="N","nach der Mahlzeit",IF(N319="V","vor der Mahlzeit",IF(N319="N","nach der Mahlzeit",IF(L319="V","vor der Mahlzeit",IF(L319="N","nach der Mahlzeit",IF(P318="K","keine Messung","")))))))</f>
        <v/>
      </c>
    </row>
    <row r="322" spans="1:19" s="57" customFormat="1">
      <c r="A322" s="233"/>
      <c r="B322" s="227" t="s">
        <v>14</v>
      </c>
      <c r="C322" s="31" t="str">
        <f>IF(C321&gt;0,$R$3,"")</f>
        <v/>
      </c>
      <c r="D322" s="39"/>
      <c r="E322" s="31" t="str">
        <f>IF(E321&gt;0,$R$3,"")</f>
        <v/>
      </c>
      <c r="F322" s="39"/>
      <c r="G322" s="31" t="str">
        <f>IF(G321&gt;0,$R$3,"")</f>
        <v/>
      </c>
      <c r="H322" s="39"/>
      <c r="I322" s="31" t="str">
        <f>IF(I321&gt;0,$R$3,"")</f>
        <v/>
      </c>
      <c r="J322" s="39"/>
      <c r="K322" s="31" t="str">
        <f>IF(K321&gt;0,$R$3,"")</f>
        <v/>
      </c>
      <c r="L322" s="39"/>
      <c r="M322" s="31" t="str">
        <f>IF(M321&gt;0,$R$3,"")</f>
        <v/>
      </c>
      <c r="N322" s="39"/>
      <c r="O322" s="31" t="str">
        <f>IF(O321&gt;0,$R$3,"")</f>
        <v/>
      </c>
      <c r="P322" s="39"/>
      <c r="Q322" s="231"/>
      <c r="R322" s="229"/>
      <c r="S322" s="230"/>
    </row>
    <row r="323" spans="1:19" ht="33.75">
      <c r="A323" s="182"/>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412" t="str">
        <f>IF(C320="HYPO","Achtung!!! HYPO",IF(E320="HYPO","Achtung!!! HYPO",IF(G320="HYPO","Achtung!!! HYPO",IF(I320="HYPO","Achtung!!! HYPO",IF(K320="HYPO","Achtung!!! HYPO",IF(M320="HYPO","Achtung!!! HYPO",IF(O320="HYPO","Achtung!!! HYPO","")))))))</f>
        <v/>
      </c>
      <c r="R323" s="46"/>
      <c r="S323" s="47"/>
    </row>
    <row r="324" spans="1:19" ht="34.5" thickBot="1">
      <c r="A324" s="186"/>
      <c r="B324" s="187" t="s">
        <v>16</v>
      </c>
      <c r="C324" s="188"/>
      <c r="D324" s="189"/>
      <c r="E324" s="188"/>
      <c r="F324" s="189"/>
      <c r="G324" s="188"/>
      <c r="H324" s="189"/>
      <c r="I324" s="188"/>
      <c r="J324" s="189"/>
      <c r="K324" s="188"/>
      <c r="L324" s="189"/>
      <c r="M324" s="188"/>
      <c r="N324" s="190"/>
      <c r="O324" s="237" t="str">
        <f>IF(O318&gt;0,$G$3,"")</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146" t="s">
        <v>4</v>
      </c>
      <c r="B326" s="59">
        <f>IF($B$6&gt;0,B316+1,"")</f>
        <v>41307</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Samstag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14" t="str">
        <f>IF($R$1=0,"",IF(C328=0,"",IF(C328&lt;=$R$1,"HYPO","")))</f>
        <v/>
      </c>
      <c r="D330" s="37"/>
      <c r="E330" s="414" t="str">
        <f>IF($R$1=0,"",IF(E328=0,"",IF(E328&lt;=$R$1,"HYPO","")))</f>
        <v/>
      </c>
      <c r="F330" s="37"/>
      <c r="G330" s="414" t="str">
        <f>IF($R$1=0,"",IF(G328=0,"",IF(G328&lt;=$R$1,"HYPO","")))</f>
        <v/>
      </c>
      <c r="H330" s="37"/>
      <c r="I330" s="414" t="str">
        <f>IF($R$1=0,"",IF(I328=0,"",IF(I328&lt;=$R$1,"HYPO","")))</f>
        <v/>
      </c>
      <c r="J330" s="37"/>
      <c r="K330" s="414" t="str">
        <f>IF($R$1=0,"",IF(K328=0,"",IF(K328&lt;=$R$1,"HYPO","")))</f>
        <v/>
      </c>
      <c r="L330" s="139"/>
      <c r="M330" s="414" t="str">
        <f>IF($R$1=0,"",IF(M328=0,"",IF(M328&lt;=$R$1,"HYPO","")))</f>
        <v/>
      </c>
      <c r="N330" s="145"/>
      <c r="O330" s="414"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39"/>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57" customFormat="1">
      <c r="A332" s="226"/>
      <c r="B332" s="227" t="s">
        <v>14</v>
      </c>
      <c r="C332" s="31" t="str">
        <f>IF(C331&gt;0,$R$3,"")</f>
        <v/>
      </c>
      <c r="D332" s="39"/>
      <c r="E332" s="31" t="str">
        <f>IF(E331&gt;0,$R$3,"")</f>
        <v/>
      </c>
      <c r="F332" s="39"/>
      <c r="G332" s="31" t="str">
        <f>IF(G331&gt;0,$R$3,"")</f>
        <v/>
      </c>
      <c r="H332" s="39"/>
      <c r="I332" s="31" t="str">
        <f>IF(I331&gt;0,$R$3,"")</f>
        <v/>
      </c>
      <c r="J332" s="39"/>
      <c r="K332" s="31" t="str">
        <f>IF(K331&gt;0,$R$3,"")</f>
        <v/>
      </c>
      <c r="L332" s="39"/>
      <c r="M332" s="31" t="str">
        <f>IF(M331&gt;0,$R$3,"")</f>
        <v/>
      </c>
      <c r="N332" s="39"/>
      <c r="O332" s="31" t="str">
        <f>IF(O331&gt;0,$R$3,"")</f>
        <v/>
      </c>
      <c r="P332" s="39"/>
      <c r="Q332" s="231"/>
      <c r="R332" s="229"/>
      <c r="S332" s="230"/>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412"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198" t="str">
        <f>IF(O328&gt;0,$G$3,"")</f>
        <v/>
      </c>
      <c r="P334" s="257">
        <f>IF(O328&gt;295,"+10",IF(O328&gt;275&gt;"+9",IF(O328&gt;255,"+8",IF(O328&gt;235,"+7",IF(O328&gt;215,"+6",IF(O328&gt;195,"+5",IF(O328&gt;175,"+4",IF(O328&gt;155,"+3",IF(O328&gt;135,"+2",IF(O328&gt;115,"+1",IF(O328&lt;50,-3,IF(O328&lt;70,-2,IF(O328&lt;90,-1,IF(O328&lt;116,"0",""))))))))))))))</f>
        <v>-3</v>
      </c>
      <c r="Q334" s="79"/>
      <c r="R334" s="54"/>
      <c r="S334" s="55"/>
    </row>
    <row r="335" spans="1:19" s="203" customFormat="1"/>
  </sheetData>
  <sheetProtection password="CC7D" sheet="1" objects="1" scenarios="1" selectLockedCells="1"/>
  <conditionalFormatting sqref="R14 R24 R34 R44 R54 R64 R74">
    <cfRule type="expression" dxfId="15756" priority="926" stopIfTrue="1">
      <formula>Q14&gt;="A"</formula>
    </cfRule>
  </conditionalFormatting>
  <conditionalFormatting sqref="S14 S24 S34 S44 S54 S64 S74">
    <cfRule type="expression" dxfId="15755" priority="925" stopIfTrue="1">
      <formula>Q14&gt;="A"</formula>
    </cfRule>
  </conditionalFormatting>
  <conditionalFormatting sqref="C10 E10 G10 I10 K10 M10 O10 C20 E20 G20 I20 K20 M20 O20 C30 E30 G30 I30 K30 M30 O30 C40 E40 G40 I40 K40 M40 O40 C50 E50 G50 I50 K50 M50 O50 C60 E60 G60 I60 K60 M60 O60 C70 E70 G70 I70 K70 M70 O70 C80 E80 G80 I80 K80 M80 O80 C90 E90 G90 I90 K90 M90 O90 C100 E100 G100 I100 K100 M100 O100 C110 E110 G110 I110 K110 M110 O110 C120 E120 G120 I120 K120 M120 O120 C130 E130 G130 I130 K130 M130 O130 C140 E140 G140 I140 K140 M140 O140 C150 E150 G150 I150 K150 M150 O150 C160 E160 G160 I160 K160 M160 O160 C170 E170 G170 I170 K170 M170 O170 C180 E180 G180 I180 K180 M180 O180 C190 E190 G190 I190 K190 M190 O190 C200 E200 G200 I200 K200 M200 O200 C210 E210 G210 I210 K210 M210 O210 C220 E220 G220 I220 K220 M220 O220 C230 E230 G230 I230 K230 M230 O230 C240 E240 G240 I240 K240 M240 O240 C250 E250 G250 I250 K250 M250 O250 C260 E260 G260 I260 K260 M260 O260 C270 E270 G270 I270 K270 M270 O270 C280 E280 G280 I280 K280 M280 O280 C290 E290 G290 I290 K290 M290 O290 C300 E300 G300 I300 K300 M300 O300 C310 E310 G310 I310 K310 M310 O310 C320 E320 G320 I320 K320 M320 O320">
    <cfRule type="cellIs" dxfId="15754" priority="924" stopIfTrue="1" operator="greaterThanOrEqual">
      <formula>"""A"""</formula>
    </cfRule>
  </conditionalFormatting>
  <conditionalFormatting sqref="Q44 Q54 Q64 Q74 Q84 Q94 Q134 Q144 Q154 Q164 Q174 Q184 Q224 Q234 Q244 Q254 Q264 Q274 Q284 Q294 Q304 Q314 Q324">
    <cfRule type="expression" dxfId="15753" priority="923" stopIfTrue="1">
      <formula>Q44&gt;="A"</formula>
    </cfRule>
  </conditionalFormatting>
  <conditionalFormatting sqref="Q13:Q14 Q24 Q34 Q103:Q104 Q114 Q124 Q193:Q194 Q204 Q214">
    <cfRule type="expression" dxfId="15752" priority="921" stopIfTrue="1">
      <formula>Q13&gt;="A"</formula>
    </cfRule>
  </conditionalFormatting>
  <conditionalFormatting sqref="Q23:S23 Q113:S113 Q203:S203">
    <cfRule type="expression" dxfId="15751" priority="920" stopIfTrue="1">
      <formula>$Q$22&gt;"A"</formula>
    </cfRule>
  </conditionalFormatting>
  <conditionalFormatting sqref="Q33:S33 Q123:S123 Q213:S213">
    <cfRule type="expression" dxfId="15750" priority="919" stopIfTrue="1">
      <formula>$Q$32&gt;"A"</formula>
    </cfRule>
  </conditionalFormatting>
  <conditionalFormatting sqref="Q43:S43 Q133:S133 Q223:S223">
    <cfRule type="expression" dxfId="15749" priority="918" stopIfTrue="1">
      <formula>$Q$42&gt;"A"</formula>
    </cfRule>
  </conditionalFormatting>
  <conditionalFormatting sqref="Q53:S53 Q143:S143 Q233:S233">
    <cfRule type="expression" dxfId="15748" priority="917" stopIfTrue="1">
      <formula>$Q$52&gt;"A"</formula>
    </cfRule>
  </conditionalFormatting>
  <conditionalFormatting sqref="Q63:S63 Q83:S83 Q153:S153 Q173:S173 Q243:S243 Q263:S263">
    <cfRule type="expression" dxfId="15747" priority="916" stopIfTrue="1">
      <formula>$Q$62&gt;"A"</formula>
    </cfRule>
  </conditionalFormatting>
  <conditionalFormatting sqref="Q73:S73 Q93:S93 Q163:S163 Q183:S183 Q253:S253 Q273:S273 Q283:S283 Q293:S293 Q303:S303 Q313:S313 Q323:S323">
    <cfRule type="expression" dxfId="15746" priority="915"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5745" priority="912" stopIfTrue="1" operator="between">
      <formula>10</formula>
      <formula>110</formula>
    </cfRule>
    <cfRule type="cellIs" dxfId="15744" priority="913" stopIfTrue="1" operator="between">
      <formula>111</formula>
      <formula>140</formula>
    </cfRule>
    <cfRule type="cellIs" dxfId="15743" priority="914" stopIfTrue="1" operator="between">
      <formula>141</formula>
      <formula>599</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5742" priority="909"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5741" priority="908"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5740" priority="907"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5739" priority="904" stopIfTrue="1">
      <formula>C8&gt;140</formula>
    </cfRule>
    <cfRule type="expression" dxfId="15738" priority="905" stopIfTrue="1">
      <formula>C8&gt;110</formula>
    </cfRule>
    <cfRule type="expression" dxfId="15737" priority="906" stopIfTrue="1">
      <formula>C8&gt;10</formula>
    </cfRule>
  </conditionalFormatting>
  <conditionalFormatting sqref="R13">
    <cfRule type="expression" dxfId="15736" priority="902" stopIfTrue="1">
      <formula>Q13&gt;="A"</formula>
    </cfRule>
  </conditionalFormatting>
  <conditionalFormatting sqref="S13">
    <cfRule type="expression" dxfId="15735" priority="901"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5734" priority="900" stopIfTrue="1">
      <formula>C14&gt;0</formula>
    </cfRule>
  </conditionalFormatting>
  <conditionalFormatting sqref="M53">
    <cfRule type="expression" dxfId="15733" priority="897" stopIfTrue="1">
      <formula>(M51&gt;0)</formula>
    </cfRule>
  </conditionalFormatting>
  <conditionalFormatting sqref="N53">
    <cfRule type="expression" dxfId="15732" priority="896" stopIfTrue="1">
      <formula>M51&gt;0</formula>
    </cfRule>
  </conditionalFormatting>
  <conditionalFormatting sqref="M63">
    <cfRule type="expression" dxfId="15731" priority="895" stopIfTrue="1">
      <formula>(M61&gt;0)</formula>
    </cfRule>
  </conditionalFormatting>
  <conditionalFormatting sqref="N63">
    <cfRule type="expression" dxfId="15730" priority="893" stopIfTrue="1">
      <formula>M61&gt;0</formula>
    </cfRule>
  </conditionalFormatting>
  <conditionalFormatting sqref="O14 O24 O34 O44 O54 O64 O74">
    <cfRule type="expression" dxfId="15729" priority="892" stopIfTrue="1">
      <formula>O8&gt;0</formula>
    </cfRule>
  </conditionalFormatting>
  <conditionalFormatting sqref="P34 P24">
    <cfRule type="expression" dxfId="15728" priority="870">
      <formula>O18&gt;0</formula>
    </cfRule>
  </conditionalFormatting>
  <conditionalFormatting sqref="P44 P64">
    <cfRule type="expression" dxfId="15727" priority="869">
      <formula>O38&gt;0</formula>
    </cfRule>
  </conditionalFormatting>
  <conditionalFormatting sqref="P54">
    <cfRule type="expression" dxfId="15726" priority="868">
      <formula>O48&gt;0</formula>
    </cfRule>
  </conditionalFormatting>
  <conditionalFormatting sqref="P74">
    <cfRule type="expression" dxfId="15725" priority="867">
      <formula>O68&gt;0</formula>
    </cfRule>
  </conditionalFormatting>
  <conditionalFormatting sqref="R84 R94">
    <cfRule type="expression" dxfId="15724" priority="845" stopIfTrue="1">
      <formula>Q84&gt;="A"</formula>
    </cfRule>
  </conditionalFormatting>
  <conditionalFormatting sqref="S84 S94">
    <cfRule type="expression" dxfId="15723" priority="844" stopIfTrue="1">
      <formula>Q84&gt;="A"</formula>
    </cfRule>
  </conditionalFormatting>
  <conditionalFormatting sqref="D89 F89 H89 J89 L89 N89 P89 F79 H79 J79 L79 N79 P79">
    <cfRule type="expression" dxfId="15722" priority="841" stopIfTrue="1">
      <formula>C79-100.599</formula>
    </cfRule>
  </conditionalFormatting>
  <conditionalFormatting sqref="D80 F80 H80 J80 L80 N80 P80 D90 F90 H90 J90 L90 N90 P90">
    <cfRule type="expression" dxfId="15721" priority="840" stopIfTrue="1">
      <formula>C80&gt;="""A"""</formula>
    </cfRule>
  </conditionalFormatting>
  <conditionalFormatting sqref="F78 H78 J78 L78 N78 P78 D88 F88 H88 J88 L88 N88 P88">
    <cfRule type="expression" dxfId="15720" priority="837" stopIfTrue="1">
      <formula>C78&gt;140</formula>
    </cfRule>
    <cfRule type="expression" dxfId="15719" priority="838" stopIfTrue="1">
      <formula>C78&gt;110</formula>
    </cfRule>
    <cfRule type="expression" dxfId="15718" priority="839" stopIfTrue="1">
      <formula>C78&gt;10</formula>
    </cfRule>
  </conditionalFormatting>
  <conditionalFormatting sqref="N84 D84 F84 H84 J84 L84 N94 D94 F94 H94 J94 L94">
    <cfRule type="expression" dxfId="15717" priority="835" stopIfTrue="1">
      <formula>C84&gt;0</formula>
    </cfRule>
  </conditionalFormatting>
  <conditionalFormatting sqref="O94 O84">
    <cfRule type="expression" dxfId="15716" priority="831" stopIfTrue="1">
      <formula>O78&gt;0</formula>
    </cfRule>
  </conditionalFormatting>
  <conditionalFormatting sqref="P84">
    <cfRule type="expression" dxfId="15715" priority="813">
      <formula>O78&gt;0</formula>
    </cfRule>
  </conditionalFormatting>
  <conditionalFormatting sqref="P94">
    <cfRule type="expression" dxfId="15714" priority="812">
      <formula>O88&gt;0</formula>
    </cfRule>
  </conditionalFormatting>
  <conditionalFormatting sqref="O74 O64 O54 O44 O34 O24 O14">
    <cfRule type="expression" dxfId="15713" priority="805" stopIfTrue="1">
      <formula>O8&gt;0</formula>
    </cfRule>
  </conditionalFormatting>
  <conditionalFormatting sqref="R104 R114 R124 R134 R144 R154 R164">
    <cfRule type="expression" dxfId="15712" priority="804" stopIfTrue="1">
      <formula>Q104&gt;="A"</formula>
    </cfRule>
  </conditionalFormatting>
  <conditionalFormatting sqref="S104 S114 S124 S134 S144 S154 S164">
    <cfRule type="expression" dxfId="15711" priority="803"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5710" priority="800"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5709" priority="799"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5708" priority="796" stopIfTrue="1">
      <formula>C98&gt;140</formula>
    </cfRule>
    <cfRule type="expression" dxfId="15707" priority="797" stopIfTrue="1">
      <formula>C98&gt;110</formula>
    </cfRule>
    <cfRule type="expression" dxfId="15706" priority="798" stopIfTrue="1">
      <formula>C98&gt;10</formula>
    </cfRule>
  </conditionalFormatting>
  <conditionalFormatting sqref="R103">
    <cfRule type="expression" dxfId="15705" priority="794" stopIfTrue="1">
      <formula>Q103&gt;="A"</formula>
    </cfRule>
  </conditionalFormatting>
  <conditionalFormatting sqref="S103">
    <cfRule type="expression" dxfId="15704" priority="793" stopIfTrue="1">
      <formula>Q103&gt;="A"</formula>
    </cfRule>
  </conditionalFormatting>
  <conditionalFormatting sqref="D104 F104 H104 J104 L104 N114 D114 F114 H114 J114 L114 N124 D124 F124 H124 J124 L124 N134 D134 F134 H134 J134 L134 N144 D144 F144 H144 J144 L144 N154 D154 F154 H154 J154 L154 N164 D164 F164 H164 J164 L164">
    <cfRule type="expression" dxfId="15703" priority="792" stopIfTrue="1">
      <formula>C104&gt;0</formula>
    </cfRule>
  </conditionalFormatting>
  <conditionalFormatting sqref="O104 O114 O124 O134 O144 O154 O164">
    <cfRule type="expression" dxfId="15702" priority="784" stopIfTrue="1">
      <formula>O98&gt;0</formula>
    </cfRule>
  </conditionalFormatting>
  <conditionalFormatting sqref="P124 P114">
    <cfRule type="expression" dxfId="15701" priority="762">
      <formula>O108&gt;0</formula>
    </cfRule>
  </conditionalFormatting>
  <conditionalFormatting sqref="P134 P154">
    <cfRule type="expression" dxfId="15700" priority="761">
      <formula>O128&gt;0</formula>
    </cfRule>
  </conditionalFormatting>
  <conditionalFormatting sqref="P144">
    <cfRule type="expression" dxfId="15699" priority="760">
      <formula>O138&gt;0</formula>
    </cfRule>
  </conditionalFormatting>
  <conditionalFormatting sqref="P164">
    <cfRule type="expression" dxfId="15698" priority="759">
      <formula>O158&gt;0</formula>
    </cfRule>
  </conditionalFormatting>
  <conditionalFormatting sqref="R174 R184">
    <cfRule type="expression" dxfId="15697" priority="738" stopIfTrue="1">
      <formula>Q174&gt;="A"</formula>
    </cfRule>
  </conditionalFormatting>
  <conditionalFormatting sqref="S174 S184">
    <cfRule type="expression" dxfId="15696" priority="737" stopIfTrue="1">
      <formula>Q174&gt;="A"</formula>
    </cfRule>
  </conditionalFormatting>
  <conditionalFormatting sqref="D179 F179 H179 J179 L179 N179 P179 F169 H169 J169 L169 N169 P169">
    <cfRule type="expression" dxfId="15695" priority="734" stopIfTrue="1">
      <formula>C169-100.599</formula>
    </cfRule>
  </conditionalFormatting>
  <conditionalFormatting sqref="D170 F170 H170 J170 L170 N170 P170 D180 F180 H180 J180 L180 N180 P180">
    <cfRule type="expression" dxfId="15694" priority="733" stopIfTrue="1">
      <formula>C170&gt;="""A"""</formula>
    </cfRule>
  </conditionalFormatting>
  <conditionalFormatting sqref="F168 H168 J168 L168 N168 P168 D178 F178 H178 J178 L178 N178 P178">
    <cfRule type="expression" dxfId="15693" priority="730" stopIfTrue="1">
      <formula>C168&gt;140</formula>
    </cfRule>
    <cfRule type="expression" dxfId="15692" priority="731" stopIfTrue="1">
      <formula>C168&gt;110</formula>
    </cfRule>
    <cfRule type="expression" dxfId="15691" priority="732" stopIfTrue="1">
      <formula>C168&gt;10</formula>
    </cfRule>
  </conditionalFormatting>
  <conditionalFormatting sqref="N174 D174 F174 H174 J174 L174 N184 D184 F184 H184 J184 L184">
    <cfRule type="expression" dxfId="15690" priority="728" stopIfTrue="1">
      <formula>C174&gt;0</formula>
    </cfRule>
  </conditionalFormatting>
  <conditionalFormatting sqref="O184 O174">
    <cfRule type="expression" dxfId="15689" priority="724" stopIfTrue="1">
      <formula>O168&gt;0</formula>
    </cfRule>
  </conditionalFormatting>
  <conditionalFormatting sqref="P174">
    <cfRule type="expression" dxfId="15688" priority="706">
      <formula>O168&gt;0</formula>
    </cfRule>
  </conditionalFormatting>
  <conditionalFormatting sqref="P184">
    <cfRule type="expression" dxfId="15687" priority="705">
      <formula>O178&gt;0</formula>
    </cfRule>
  </conditionalFormatting>
  <conditionalFormatting sqref="O164 O154 O144 O134 O124 O114 O104">
    <cfRule type="expression" dxfId="15686" priority="698" stopIfTrue="1">
      <formula>O98&gt;0</formula>
    </cfRule>
  </conditionalFormatting>
  <conditionalFormatting sqref="R194 R204 R214 R224 R234 R244 R254">
    <cfRule type="expression" dxfId="15685" priority="697" stopIfTrue="1">
      <formula>Q194&gt;="A"</formula>
    </cfRule>
  </conditionalFormatting>
  <conditionalFormatting sqref="S194 S204 S214 S224 S234 S244 S254">
    <cfRule type="expression" dxfId="15684" priority="696" stopIfTrue="1">
      <formula>Q194&gt;="A"</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5683" priority="693"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5682" priority="692" stopIfTrue="1">
      <formula>C190&gt;="""A"""</formula>
    </cfRule>
  </conditionalFormatting>
  <conditionalFormatting sqref="D188 F188 H188 J188 L188 N188 P188 D198 F198 H198 J198 L198 N198 P198 D208 F208 H208 J208 L208 N208 P208 D218 F218 H218 J218 L218 N218 P218 D228 F228 H228 J228 L228 N228 P228 F238 H238 J238 L238 N238 P238 D248 F248 H248 J248 L248 N248 P248">
    <cfRule type="expression" dxfId="15681" priority="689" stopIfTrue="1">
      <formula>C188&gt;140</formula>
    </cfRule>
    <cfRule type="expression" dxfId="15680" priority="690" stopIfTrue="1">
      <formula>C188&gt;110</formula>
    </cfRule>
    <cfRule type="expression" dxfId="15679" priority="691" stopIfTrue="1">
      <formula>C188&gt;10</formula>
    </cfRule>
  </conditionalFormatting>
  <conditionalFormatting sqref="R193">
    <cfRule type="expression" dxfId="15678" priority="687" stopIfTrue="1">
      <formula>Q193&gt;="A"</formula>
    </cfRule>
  </conditionalFormatting>
  <conditionalFormatting sqref="S193">
    <cfRule type="expression" dxfId="15677" priority="686"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5676" priority="685" stopIfTrue="1">
      <formula>C194&gt;0</formula>
    </cfRule>
  </conditionalFormatting>
  <conditionalFormatting sqref="O194 O204 O214 O224 O234 O244 O254">
    <cfRule type="expression" dxfId="15675" priority="677" stopIfTrue="1">
      <formula>O188&gt;0</formula>
    </cfRule>
  </conditionalFormatting>
  <conditionalFormatting sqref="P214 P204">
    <cfRule type="expression" dxfId="15674" priority="655">
      <formula>O198&gt;0</formula>
    </cfRule>
  </conditionalFormatting>
  <conditionalFormatting sqref="P224 P244">
    <cfRule type="expression" dxfId="15673" priority="654">
      <formula>O218&gt;0</formula>
    </cfRule>
  </conditionalFormatting>
  <conditionalFormatting sqref="P234">
    <cfRule type="expression" dxfId="15672" priority="653">
      <formula>O228&gt;0</formula>
    </cfRule>
  </conditionalFormatting>
  <conditionalFormatting sqref="P254">
    <cfRule type="expression" dxfId="15671" priority="652">
      <formula>O248&gt;0</formula>
    </cfRule>
  </conditionalFormatting>
  <conditionalFormatting sqref="R264 R274">
    <cfRule type="expression" dxfId="15670" priority="631" stopIfTrue="1">
      <formula>Q264&gt;="A"</formula>
    </cfRule>
  </conditionalFormatting>
  <conditionalFormatting sqref="S264 S274">
    <cfRule type="expression" dxfId="15669" priority="630" stopIfTrue="1">
      <formula>Q264&gt;="A"</formula>
    </cfRule>
  </conditionalFormatting>
  <conditionalFormatting sqref="D269 F269 H269 J269 L269 N269 P269 F259 H259 J259 L259 N259 P259">
    <cfRule type="expression" dxfId="15668" priority="627" stopIfTrue="1">
      <formula>C259-100.599</formula>
    </cfRule>
  </conditionalFormatting>
  <conditionalFormatting sqref="D260 F260 H260 J260 L260 N260 P260 D270 F270 H270 J270 L270 N270 P270">
    <cfRule type="expression" dxfId="15667" priority="626" stopIfTrue="1">
      <formula>C260&gt;="""A"""</formula>
    </cfRule>
  </conditionalFormatting>
  <conditionalFormatting sqref="F258 H258 J258 L258 N258 P258 D268 F268 H268 J268 L268 N268 P268">
    <cfRule type="expression" dxfId="15666" priority="623" stopIfTrue="1">
      <formula>C258&gt;140</formula>
    </cfRule>
    <cfRule type="expression" dxfId="15665" priority="624" stopIfTrue="1">
      <formula>C258&gt;110</formula>
    </cfRule>
    <cfRule type="expression" dxfId="15664" priority="625" stopIfTrue="1">
      <formula>C258&gt;10</formula>
    </cfRule>
  </conditionalFormatting>
  <conditionalFormatting sqref="N264 D264 F264 H264 J264 L264 N274 D274 F274 H274 J274 L274">
    <cfRule type="expression" dxfId="15663" priority="621" stopIfTrue="1">
      <formula>C264&gt;0</formula>
    </cfRule>
  </conditionalFormatting>
  <conditionalFormatting sqref="O274 O264">
    <cfRule type="expression" dxfId="15662" priority="617" stopIfTrue="1">
      <formula>O258&gt;0</formula>
    </cfRule>
  </conditionalFormatting>
  <conditionalFormatting sqref="P264">
    <cfRule type="expression" dxfId="15661" priority="599">
      <formula>O258&gt;0</formula>
    </cfRule>
  </conditionalFormatting>
  <conditionalFormatting sqref="P274">
    <cfRule type="expression" dxfId="15660" priority="598">
      <formula>O268&gt;0</formula>
    </cfRule>
  </conditionalFormatting>
  <conditionalFormatting sqref="O254 O244 O234 O224 O214 O204 O194">
    <cfRule type="expression" dxfId="15659" priority="591" stopIfTrue="1">
      <formula>O188&gt;0</formula>
    </cfRule>
  </conditionalFormatting>
  <conditionalFormatting sqref="R284">
    <cfRule type="expression" dxfId="15658" priority="590" stopIfTrue="1">
      <formula>Q284&gt;="A"</formula>
    </cfRule>
  </conditionalFormatting>
  <conditionalFormatting sqref="S284">
    <cfRule type="expression" dxfId="15657" priority="589" stopIfTrue="1">
      <formula>Q284&gt;="A"</formula>
    </cfRule>
  </conditionalFormatting>
  <conditionalFormatting sqref="D279 F279 H279 J279 L279 N279 P279">
    <cfRule type="expression" dxfId="15656" priority="586" stopIfTrue="1">
      <formula>C279-100.599</formula>
    </cfRule>
  </conditionalFormatting>
  <conditionalFormatting sqref="D280 F280 H280 J280 L280 N280 P280">
    <cfRule type="expression" dxfId="15655" priority="585" stopIfTrue="1">
      <formula>C280&gt;="""A"""</formula>
    </cfRule>
  </conditionalFormatting>
  <conditionalFormatting sqref="D278 F278 H278 J278 L278 N278 P278">
    <cfRule type="expression" dxfId="15654" priority="582" stopIfTrue="1">
      <formula>C278&gt;140</formula>
    </cfRule>
    <cfRule type="expression" dxfId="15653" priority="583" stopIfTrue="1">
      <formula>C278&gt;110</formula>
    </cfRule>
    <cfRule type="expression" dxfId="15652" priority="584" stopIfTrue="1">
      <formula>C278&gt;10</formula>
    </cfRule>
  </conditionalFormatting>
  <conditionalFormatting sqref="N284 D284 F284 H284 J284 L284">
    <cfRule type="expression" dxfId="15651" priority="580" stopIfTrue="1">
      <formula>C284&gt;0</formula>
    </cfRule>
  </conditionalFormatting>
  <conditionalFormatting sqref="O284">
    <cfRule type="expression" dxfId="15650" priority="579" stopIfTrue="1">
      <formula>O278&gt;0</formula>
    </cfRule>
  </conditionalFormatting>
  <conditionalFormatting sqref="P284">
    <cfRule type="expression" dxfId="15649" priority="566">
      <formula>O278&gt;0</formula>
    </cfRule>
  </conditionalFormatting>
  <conditionalFormatting sqref="R294">
    <cfRule type="expression" dxfId="15648" priority="562" stopIfTrue="1">
      <formula>Q294&gt;="A"</formula>
    </cfRule>
  </conditionalFormatting>
  <conditionalFormatting sqref="S294">
    <cfRule type="expression" dxfId="15647" priority="561" stopIfTrue="1">
      <formula>Q294&gt;="A"</formula>
    </cfRule>
  </conditionalFormatting>
  <conditionalFormatting sqref="D289 F289 H289 J289 L289 N289 P289">
    <cfRule type="expression" dxfId="15646" priority="558" stopIfTrue="1">
      <formula>C289-100.599</formula>
    </cfRule>
  </conditionalFormatting>
  <conditionalFormatting sqref="D290 F290 H290 J290 L290 N290 P290">
    <cfRule type="expression" dxfId="15645" priority="557" stopIfTrue="1">
      <formula>C290&gt;="""A"""</formula>
    </cfRule>
  </conditionalFormatting>
  <conditionalFormatting sqref="D288 F288 H288 J288 L288 N288 P288">
    <cfRule type="expression" dxfId="15644" priority="554" stopIfTrue="1">
      <formula>C288&gt;140</formula>
    </cfRule>
    <cfRule type="expression" dxfId="15643" priority="555" stopIfTrue="1">
      <formula>C288&gt;110</formula>
    </cfRule>
    <cfRule type="expression" dxfId="15642" priority="556" stopIfTrue="1">
      <formula>C288&gt;10</formula>
    </cfRule>
  </conditionalFormatting>
  <conditionalFormatting sqref="N294 D294 F294 H294 J294 L294">
    <cfRule type="expression" dxfId="15641" priority="552" stopIfTrue="1">
      <formula>C294&gt;0</formula>
    </cfRule>
  </conditionalFormatting>
  <conditionalFormatting sqref="O294">
    <cfRule type="expression" dxfId="15640" priority="551" stopIfTrue="1">
      <formula>O288&gt;0</formula>
    </cfRule>
  </conditionalFormatting>
  <conditionalFormatting sqref="P294">
    <cfRule type="expression" dxfId="15639" priority="538">
      <formula>O288&gt;0</formula>
    </cfRule>
  </conditionalFormatting>
  <conditionalFormatting sqref="R304">
    <cfRule type="expression" dxfId="15638" priority="534" stopIfTrue="1">
      <formula>Q304&gt;="A"</formula>
    </cfRule>
  </conditionalFormatting>
  <conditionalFormatting sqref="S304">
    <cfRule type="expression" dxfId="15637" priority="533" stopIfTrue="1">
      <formula>Q304&gt;="A"</formula>
    </cfRule>
  </conditionalFormatting>
  <conditionalFormatting sqref="D299 F299 H299 J299 L299 N299 P299">
    <cfRule type="expression" dxfId="15636" priority="530" stopIfTrue="1">
      <formula>C299-100.599</formula>
    </cfRule>
  </conditionalFormatting>
  <conditionalFormatting sqref="D300 F300 H300 J300 L300 N300 P300">
    <cfRule type="expression" dxfId="15635" priority="529" stopIfTrue="1">
      <formula>C300&gt;="""A"""</formula>
    </cfRule>
  </conditionalFormatting>
  <conditionalFormatting sqref="D298 F298 H298 J298 L298 N298 P298">
    <cfRule type="expression" dxfId="15634" priority="526" stopIfTrue="1">
      <formula>C298&gt;140</formula>
    </cfRule>
    <cfRule type="expression" dxfId="15633" priority="527" stopIfTrue="1">
      <formula>C298&gt;110</formula>
    </cfRule>
    <cfRule type="expression" dxfId="15632" priority="528" stopIfTrue="1">
      <formula>C298&gt;10</formula>
    </cfRule>
  </conditionalFormatting>
  <conditionalFormatting sqref="N304 D304 F304 H304 J304 L304">
    <cfRule type="expression" dxfId="15631" priority="524" stopIfTrue="1">
      <formula>C304&gt;0</formula>
    </cfRule>
  </conditionalFormatting>
  <conditionalFormatting sqref="O304">
    <cfRule type="expression" dxfId="15630" priority="523" stopIfTrue="1">
      <formula>O298&gt;0</formula>
    </cfRule>
  </conditionalFormatting>
  <conditionalFormatting sqref="P304">
    <cfRule type="expression" dxfId="15629" priority="510">
      <formula>O298&gt;0</formula>
    </cfRule>
  </conditionalFormatting>
  <conditionalFormatting sqref="R314">
    <cfRule type="expression" dxfId="15628" priority="506" stopIfTrue="1">
      <formula>Q314&gt;="A"</formula>
    </cfRule>
  </conditionalFormatting>
  <conditionalFormatting sqref="S314">
    <cfRule type="expression" dxfId="15627" priority="505" stopIfTrue="1">
      <formula>Q314&gt;="A"</formula>
    </cfRule>
  </conditionalFormatting>
  <conditionalFormatting sqref="D309 F309 H309 J309 L309 N309 P309">
    <cfRule type="expression" dxfId="15626" priority="502" stopIfTrue="1">
      <formula>C309-100.599</formula>
    </cfRule>
  </conditionalFormatting>
  <conditionalFormatting sqref="D310 F310 H310 J310 L310 N310 P310">
    <cfRule type="expression" dxfId="15625" priority="501" stopIfTrue="1">
      <formula>C310&gt;="""A"""</formula>
    </cfRule>
  </conditionalFormatting>
  <conditionalFormatting sqref="D308 F308 H308 J308 L308 N308 P308">
    <cfRule type="expression" dxfId="15624" priority="498" stopIfTrue="1">
      <formula>C308&gt;140</formula>
    </cfRule>
    <cfRule type="expression" dxfId="15623" priority="499" stopIfTrue="1">
      <formula>C308&gt;110</formula>
    </cfRule>
    <cfRule type="expression" dxfId="15622" priority="500" stopIfTrue="1">
      <formula>C308&gt;10</formula>
    </cfRule>
  </conditionalFormatting>
  <conditionalFormatting sqref="N314 D314 F314 H314 J314 L314">
    <cfRule type="expression" dxfId="15621" priority="496" stopIfTrue="1">
      <formula>C314&gt;0</formula>
    </cfRule>
  </conditionalFormatting>
  <conditionalFormatting sqref="O314">
    <cfRule type="expression" dxfId="15620" priority="495" stopIfTrue="1">
      <formula>O308&gt;0</formula>
    </cfRule>
  </conditionalFormatting>
  <conditionalFormatting sqref="P314">
    <cfRule type="expression" dxfId="15619" priority="482">
      <formula>O308&gt;0</formula>
    </cfRule>
  </conditionalFormatting>
  <conditionalFormatting sqref="R324">
    <cfRule type="expression" dxfId="15618" priority="478" stopIfTrue="1">
      <formula>Q324&gt;="A"</formula>
    </cfRule>
  </conditionalFormatting>
  <conditionalFormatting sqref="S324">
    <cfRule type="expression" dxfId="15617" priority="477" stopIfTrue="1">
      <formula>Q324&gt;="A"</formula>
    </cfRule>
  </conditionalFormatting>
  <conditionalFormatting sqref="D319 F319 H319 J319 L319 N319 P319">
    <cfRule type="expression" dxfId="15616" priority="474" stopIfTrue="1">
      <formula>C319-100.599</formula>
    </cfRule>
  </conditionalFormatting>
  <conditionalFormatting sqref="D320 F320 H320 J320 L320 N320 P320">
    <cfRule type="expression" dxfId="15615" priority="473" stopIfTrue="1">
      <formula>C320&gt;="""A"""</formula>
    </cfRule>
  </conditionalFormatting>
  <conditionalFormatting sqref="D318 F318 H318 J318 L318 N318 P318">
    <cfRule type="expression" dxfId="15614" priority="470" stopIfTrue="1">
      <formula>C318&gt;140</formula>
    </cfRule>
    <cfRule type="expression" dxfId="15613" priority="471" stopIfTrue="1">
      <formula>C318&gt;110</formula>
    </cfRule>
    <cfRule type="expression" dxfId="15612" priority="472" stopIfTrue="1">
      <formula>C318&gt;10</formula>
    </cfRule>
  </conditionalFormatting>
  <conditionalFormatting sqref="N324 D324 F324 H324 J324 L324">
    <cfRule type="expression" dxfId="15611" priority="468" stopIfTrue="1">
      <formula>C324&gt;0</formula>
    </cfRule>
  </conditionalFormatting>
  <conditionalFormatting sqref="O324">
    <cfRule type="expression" dxfId="15610" priority="467" stopIfTrue="1">
      <formula>O318&gt;0</formula>
    </cfRule>
  </conditionalFormatting>
  <conditionalFormatting sqref="P324">
    <cfRule type="expression" dxfId="15609" priority="454">
      <formula>O318&gt;0</formula>
    </cfRule>
  </conditionalFormatting>
  <conditionalFormatting sqref="M330 O330 G330 I330 K330">
    <cfRule type="cellIs" dxfId="15608" priority="450" stopIfTrue="1" operator="greaterThanOrEqual">
      <formula>"""A"""</formula>
    </cfRule>
  </conditionalFormatting>
  <conditionalFormatting sqref="Q334">
    <cfRule type="expression" dxfId="15607" priority="449" stopIfTrue="1">
      <formula>Q334&gt;="A"</formula>
    </cfRule>
  </conditionalFormatting>
  <conditionalFormatting sqref="Q333:S333">
    <cfRule type="expression" dxfId="15606" priority="447" stopIfTrue="1">
      <formula>$Q$72&gt;"A"</formula>
    </cfRule>
  </conditionalFormatting>
  <conditionalFormatting sqref="G328 I328 K328 M328 O328">
    <cfRule type="cellIs" dxfId="15605" priority="444" stopIfTrue="1" operator="between">
      <formula>10</formula>
      <formula>110</formula>
    </cfRule>
    <cfRule type="cellIs" dxfId="15604" priority="445" stopIfTrue="1" operator="between">
      <formula>111</formula>
      <formula>140</formula>
    </cfRule>
    <cfRule type="cellIs" dxfId="15603" priority="446" stopIfTrue="1" operator="between">
      <formula>141</formula>
      <formula>599</formula>
    </cfRule>
  </conditionalFormatting>
  <conditionalFormatting sqref="G329 I329 K329 M329 O329">
    <cfRule type="cellIs" dxfId="15602" priority="443" stopIfTrue="1" operator="between">
      <formula>-100</formula>
      <formula>599</formula>
    </cfRule>
  </conditionalFormatting>
  <conditionalFormatting sqref="R334">
    <cfRule type="expression" dxfId="15601" priority="442" stopIfTrue="1">
      <formula>Q334&gt;="A"</formula>
    </cfRule>
  </conditionalFormatting>
  <conditionalFormatting sqref="S334">
    <cfRule type="expression" dxfId="15600" priority="441" stopIfTrue="1">
      <formula>Q334&gt;="A"</formula>
    </cfRule>
  </conditionalFormatting>
  <conditionalFormatting sqref="F329 H329 J329 L329 N329 P329">
    <cfRule type="expression" dxfId="15599" priority="438" stopIfTrue="1">
      <formula>E329-100.599</formula>
    </cfRule>
  </conditionalFormatting>
  <conditionalFormatting sqref="F330 H330 J330 L330 N330 P330">
    <cfRule type="expression" dxfId="15598" priority="437" stopIfTrue="1">
      <formula>E330&gt;="""A"""</formula>
    </cfRule>
  </conditionalFormatting>
  <conditionalFormatting sqref="F328 H328 J328 L328 N328 P328">
    <cfRule type="expression" dxfId="15597" priority="434" stopIfTrue="1">
      <formula>E328&gt;140</formula>
    </cfRule>
    <cfRule type="expression" dxfId="15596" priority="435" stopIfTrue="1">
      <formula>E328&gt;110</formula>
    </cfRule>
    <cfRule type="expression" dxfId="15595" priority="436" stopIfTrue="1">
      <formula>E328&gt;10</formula>
    </cfRule>
  </conditionalFormatting>
  <conditionalFormatting sqref="N334 F334 H334 J334 L334">
    <cfRule type="expression" dxfId="15594" priority="432" stopIfTrue="1">
      <formula>E334&gt;0</formula>
    </cfRule>
  </conditionalFormatting>
  <conditionalFormatting sqref="O334">
    <cfRule type="expression" dxfId="15593" priority="431" stopIfTrue="1">
      <formula>O328&gt;0</formula>
    </cfRule>
  </conditionalFormatting>
  <conditionalFormatting sqref="P334">
    <cfRule type="expression" dxfId="15592" priority="418">
      <formula>O328&gt;0</formula>
    </cfRule>
  </conditionalFormatting>
  <conditionalFormatting sqref="M330 O330 C330 E330 G330 I330 K330">
    <cfRule type="cellIs" dxfId="15591" priority="414" stopIfTrue="1" operator="greaterThanOrEqual">
      <formula>"""A"""</formula>
    </cfRule>
  </conditionalFormatting>
  <conditionalFormatting sqref="Q334">
    <cfRule type="expression" dxfId="15590" priority="413" stopIfTrue="1">
      <formula>Q334&gt;="A"</formula>
    </cfRule>
  </conditionalFormatting>
  <conditionalFormatting sqref="Q333:S333">
    <cfRule type="expression" dxfId="15589" priority="411" stopIfTrue="1">
      <formula>$Q$72&gt;"A"</formula>
    </cfRule>
  </conditionalFormatting>
  <conditionalFormatting sqref="C328 E328 G328 I328 K328 M328 O328">
    <cfRule type="cellIs" dxfId="15588" priority="408" stopIfTrue="1" operator="between">
      <formula>10</formula>
      <formula>110</formula>
    </cfRule>
    <cfRule type="cellIs" dxfId="15587" priority="409" stopIfTrue="1" operator="between">
      <formula>111</formula>
      <formula>140</formula>
    </cfRule>
    <cfRule type="cellIs" dxfId="15586" priority="410" stopIfTrue="1" operator="between">
      <formula>141</formula>
      <formula>599</formula>
    </cfRule>
  </conditionalFormatting>
  <conditionalFormatting sqref="C329 E329 G329 I329 K329 M329 O329">
    <cfRule type="cellIs" dxfId="15585" priority="407" stopIfTrue="1" operator="between">
      <formula>-100</formula>
      <formula>599</formula>
    </cfRule>
  </conditionalFormatting>
  <conditionalFormatting sqref="R334">
    <cfRule type="expression" dxfId="15584" priority="406" stopIfTrue="1">
      <formula>Q334&gt;="A"</formula>
    </cfRule>
  </conditionalFormatting>
  <conditionalFormatting sqref="S334">
    <cfRule type="expression" dxfId="15583" priority="405" stopIfTrue="1">
      <formula>Q334&gt;="A"</formula>
    </cfRule>
  </conditionalFormatting>
  <conditionalFormatting sqref="D329 F329 H329 J329 L329 N329 P329">
    <cfRule type="expression" dxfId="15582" priority="402" stopIfTrue="1">
      <formula>C329-100.599</formula>
    </cfRule>
  </conditionalFormatting>
  <conditionalFormatting sqref="D330 F330 H330 J330 L330 N330 P330">
    <cfRule type="expression" dxfId="15581" priority="401" stopIfTrue="1">
      <formula>C330&gt;="""A"""</formula>
    </cfRule>
  </conditionalFormatting>
  <conditionalFormatting sqref="D328 F328 H328 J328 L328 N328 P328">
    <cfRule type="expression" dxfId="15580" priority="398" stopIfTrue="1">
      <formula>C328&gt;140</formula>
    </cfRule>
    <cfRule type="expression" dxfId="15579" priority="399" stopIfTrue="1">
      <formula>C328&gt;110</formula>
    </cfRule>
    <cfRule type="expression" dxfId="15578" priority="400" stopIfTrue="1">
      <formula>C328&gt;10</formula>
    </cfRule>
  </conditionalFormatting>
  <conditionalFormatting sqref="N334 D334 F334 H334 J334 L334">
    <cfRule type="expression" dxfId="15577" priority="396" stopIfTrue="1">
      <formula>C334&gt;0</formula>
    </cfRule>
  </conditionalFormatting>
  <conditionalFormatting sqref="O334">
    <cfRule type="expression" dxfId="15576" priority="395" stopIfTrue="1">
      <formula>O328&gt;0</formula>
    </cfRule>
  </conditionalFormatting>
  <conditionalFormatting sqref="P334">
    <cfRule type="expression" dxfId="15575" priority="382">
      <formula>O328&gt;0</formula>
    </cfRule>
  </conditionalFormatting>
  <conditionalFormatting sqref="P14">
    <cfRule type="expression" dxfId="15574" priority="378">
      <formula>O8&gt;0</formula>
    </cfRule>
  </conditionalFormatting>
  <conditionalFormatting sqref="C13">
    <cfRule type="expression" dxfId="15573" priority="377">
      <formula>C11&gt;0</formula>
    </cfRule>
  </conditionalFormatting>
  <conditionalFormatting sqref="D13">
    <cfRule type="expression" dxfId="15572" priority="376" stopIfTrue="1">
      <formula>C11&gt;0</formula>
    </cfRule>
  </conditionalFormatting>
  <conditionalFormatting sqref="D13">
    <cfRule type="expression" dxfId="15571" priority="375" stopIfTrue="1">
      <formula>C11&gt;0</formula>
    </cfRule>
  </conditionalFormatting>
  <conditionalFormatting sqref="C12">
    <cfRule type="expression" dxfId="15570" priority="373">
      <formula>C11&gt;0</formula>
    </cfRule>
  </conditionalFormatting>
  <conditionalFormatting sqref="D12">
    <cfRule type="expression" dxfId="15569" priority="372">
      <formula>C11&gt;0</formula>
    </cfRule>
  </conditionalFormatting>
  <conditionalFormatting sqref="C11">
    <cfRule type="cellIs" dxfId="15568" priority="371" operator="greaterThan">
      <formula>0</formula>
    </cfRule>
  </conditionalFormatting>
  <conditionalFormatting sqref="D11">
    <cfRule type="expression" dxfId="15567" priority="370">
      <formula>C11&gt;0</formula>
    </cfRule>
  </conditionalFormatting>
  <conditionalFormatting sqref="E13 G13 I13 K13 M13 O13">
    <cfRule type="expression" dxfId="15566" priority="369">
      <formula>E11&gt;0</formula>
    </cfRule>
  </conditionalFormatting>
  <conditionalFormatting sqref="F13 H13 J13 L13 N13 P13">
    <cfRule type="expression" dxfId="15565" priority="368" stopIfTrue="1">
      <formula>E11&gt;0</formula>
    </cfRule>
  </conditionalFormatting>
  <conditionalFormatting sqref="F13 H13 J13 L13 N13 P13">
    <cfRule type="expression" dxfId="15564" priority="367" stopIfTrue="1">
      <formula>E11&gt;0</formula>
    </cfRule>
  </conditionalFormatting>
  <conditionalFormatting sqref="E12 G12 I12 K12 M12 O12">
    <cfRule type="expression" dxfId="15563" priority="366">
      <formula>E11&gt;0</formula>
    </cfRule>
  </conditionalFormatting>
  <conditionalFormatting sqref="F12 H12 J12 L12 N12 P12">
    <cfRule type="expression" dxfId="15562" priority="365">
      <formula>E11&gt;0</formula>
    </cfRule>
  </conditionalFormatting>
  <conditionalFormatting sqref="E11 G11 I11 K11 M11 O11">
    <cfRule type="cellIs" dxfId="15561" priority="364" operator="greaterThan">
      <formula>0</formula>
    </cfRule>
  </conditionalFormatting>
  <conditionalFormatting sqref="F11 H11 J11 L11 N11 P11">
    <cfRule type="expression" dxfId="15560" priority="363">
      <formula>E11&gt;0</formula>
    </cfRule>
  </conditionalFormatting>
  <conditionalFormatting sqref="O23">
    <cfRule type="expression" dxfId="15559" priority="360">
      <formula>O21&gt;0</formula>
    </cfRule>
  </conditionalFormatting>
  <conditionalFormatting sqref="D23 F23 H23 J23 L23 N23 P23">
    <cfRule type="expression" dxfId="15558" priority="358" stopIfTrue="1">
      <formula>C21&gt;0</formula>
    </cfRule>
  </conditionalFormatting>
  <conditionalFormatting sqref="D23 F23 H23 J23 L23 N23 P23">
    <cfRule type="expression" dxfId="15557" priority="357" stopIfTrue="1">
      <formula>C21&gt;0</formula>
    </cfRule>
  </conditionalFormatting>
  <conditionalFormatting sqref="C22 E22 G22 I22 K22 M22 O22">
    <cfRule type="expression" dxfId="15556" priority="356">
      <formula>C21&gt;0</formula>
    </cfRule>
  </conditionalFormatting>
  <conditionalFormatting sqref="D22 F22 H22 J22 L22 N22 P22">
    <cfRule type="expression" dxfId="15555" priority="355">
      <formula>C21&gt;0</formula>
    </cfRule>
  </conditionalFormatting>
  <conditionalFormatting sqref="C21 E21 G21 I21 K21 M21 O21">
    <cfRule type="cellIs" dxfId="15554" priority="354" operator="greaterThan">
      <formula>0</formula>
    </cfRule>
  </conditionalFormatting>
  <conditionalFormatting sqref="D21 F21 H21 J21 L21 N21 P21">
    <cfRule type="expression" dxfId="15553" priority="353">
      <formula>C21&gt;0</formula>
    </cfRule>
  </conditionalFormatting>
  <conditionalFormatting sqref="C22 E22 G22 I22 K22 M22 O22 C32 E32 G32 I32 K32 M32 O32">
    <cfRule type="expression" dxfId="15552" priority="349">
      <formula>C21&gt;0</formula>
    </cfRule>
  </conditionalFormatting>
  <conditionalFormatting sqref="D22 F22 H22 J22 L22 N22 P22 D32 F32 H32 J32 L32 N32 P32">
    <cfRule type="expression" dxfId="15551" priority="348">
      <formula>C21&gt;0</formula>
    </cfRule>
  </conditionalFormatting>
  <conditionalFormatting sqref="C21 E21 G21 I21 K21 M21 O21 C31 E31 G31 I31 K31 M31 O31">
    <cfRule type="cellIs" dxfId="15550" priority="347" operator="greaterThan">
      <formula>0</formula>
    </cfRule>
  </conditionalFormatting>
  <conditionalFormatting sqref="D21 F21 H21 J21 L21 N21 P21 D31 F31 H31 J31 L31 N31 P31">
    <cfRule type="expression" dxfId="15549" priority="346">
      <formula>C21&gt;0</formula>
    </cfRule>
  </conditionalFormatting>
  <conditionalFormatting sqref="C22 E22 G22 I22 K22 M22 O22 C32 E32 G32 I32 K32 M32 O32 C42 E42 G42 I42 K42 M42 O42">
    <cfRule type="expression" dxfId="15548" priority="342">
      <formula>C21&gt;0</formula>
    </cfRule>
  </conditionalFormatting>
  <conditionalFormatting sqref="D22 F22 H22 J22 L22 N22 P22 D32 F32 H32 J32 L32 N32 P32 D42 F42 H42 J42 L42 N42 P42">
    <cfRule type="expression" dxfId="15547" priority="341">
      <formula>C21&gt;0</formula>
    </cfRule>
  </conditionalFormatting>
  <conditionalFormatting sqref="C21 E21 G21 I21 K21 M21 O21 C31 E31 G31 I31 K31 M31 O31 C41 E41 G41 I41 K41 M41 O41">
    <cfRule type="cellIs" dxfId="15546" priority="340" operator="greaterThan">
      <formula>0</formula>
    </cfRule>
  </conditionalFormatting>
  <conditionalFormatting sqref="D21 F21 H21 J21 L21 N21 P21 D31 F31 H31 J31 L31 N31 P31 D41 F41 H41 J41 L41 N41 P41">
    <cfRule type="expression" dxfId="15545" priority="339">
      <formula>C21&gt;0</formula>
    </cfRule>
  </conditionalFormatting>
  <conditionalFormatting sqref="C22 E22 G22 I22 K22 M22 O22 C32 E32 G32 I32 K32 M32 O32 C42 E42 G42 I42 K42 M42 O42 C52 E52 G52 I52 K52 M52 O52">
    <cfRule type="expression" dxfId="15544" priority="334">
      <formula>C21&gt;0</formula>
    </cfRule>
  </conditionalFormatting>
  <conditionalFormatting sqref="D22 F22 H22 J22 L22 N22 P22 D32 F32 H32 J32 L32 N32 P32 D42 F42 H42 J42 L42 N42 P42 D52 F52 H52 J52 L52 N52 P52">
    <cfRule type="expression" dxfId="15543" priority="333">
      <formula>C21&gt;0</formula>
    </cfRule>
  </conditionalFormatting>
  <conditionalFormatting sqref="C21 E21 G21 I21 K21 M21 O21 C31 E31 G31 I31 K31 M31 O31 C41 E41 G41 I41 K41 M41 O41 C51 E51 G51 I51 K51 M51 O51">
    <cfRule type="cellIs" dxfId="15542" priority="332" operator="greaterThan">
      <formula>0</formula>
    </cfRule>
  </conditionalFormatting>
  <conditionalFormatting sqref="D21 F21 H21 J21 L21 N21 P21 D31 F31 H31 J31 L31 N31 P31 D41 F41 H41 J41 L41 N41 P41 D51 F51 H51 J51 L51 N51 P51">
    <cfRule type="expression" dxfId="15541" priority="331">
      <formula>C21&gt;0</formula>
    </cfRule>
  </conditionalFormatting>
  <conditionalFormatting sqref="C22 E22 G22 I22 K22 M22 O22 C32 E32 G32 I32 K32 M32 O32 C42 E42 G42 I42 K42 M42 O42 C52 E52 G52 I52 K52 M52 O52 C62 E62 G62 I62 K62 M62 O62">
    <cfRule type="expression" dxfId="15540" priority="326">
      <formula>C21&gt;0</formula>
    </cfRule>
  </conditionalFormatting>
  <conditionalFormatting sqref="D22 F22 H22 J22 L22 N22 P22 D32 F32 H32 J32 L32 N32 P32 D42 F42 H42 J42 L42 N42 P42 D52 F52 H52 J52 L52 N52 P52 D62 F62 H62 J62 L62 N62 P62">
    <cfRule type="expression" dxfId="15539" priority="325">
      <formula>C21&gt;0</formula>
    </cfRule>
  </conditionalFormatting>
  <conditionalFormatting sqref="C21 E21 G21 I21 K21 M21 O21 C31 E31 G31 I31 K31 M31 O31 C41 E41 G41 I41 K41 M41 O41 C51 E51 G51 I51 K51 M51 O51 C61 E61 G61 I61 K61 M61 O61">
    <cfRule type="cellIs" dxfId="15538" priority="324" operator="greaterThan">
      <formula>0</formula>
    </cfRule>
  </conditionalFormatting>
  <conditionalFormatting sqref="D21 F21 H21 J21 L21 N21 P21 D31 F31 H31 J31 L31 N31 P31 D41 F41 H41 J41 L41 N41 P41 D51 F51 H51 J51 L51 N51 P51 D61 F61 H61 J61 L61 N61 P61">
    <cfRule type="expression" dxfId="15537" priority="323">
      <formula>C21&gt;0</formula>
    </cfRule>
  </conditionalFormatting>
  <conditionalFormatting sqref="C72 E72 G72 I72 K72 M72 O72 C82 E82 G82 I82 K82 M82 O82">
    <cfRule type="expression" dxfId="15536" priority="318">
      <formula>C71&gt;0</formula>
    </cfRule>
  </conditionalFormatting>
  <conditionalFormatting sqref="D72 F72 H72 J72 L72 N72 P72 D82 F82 H82 J82 L82 N82 P82">
    <cfRule type="expression" dxfId="15535" priority="317">
      <formula>C71&gt;0</formula>
    </cfRule>
  </conditionalFormatting>
  <conditionalFormatting sqref="C71 E71 G71 I71 K71 M71 O71 C81 E81 G81 I81 K81 M81 O81">
    <cfRule type="cellIs" dxfId="15534" priority="316" operator="greaterThan">
      <formula>0</formula>
    </cfRule>
  </conditionalFormatting>
  <conditionalFormatting sqref="D71 F71 H71 J71 L71 N71 P71 D81 F81 H81 J81 L81 N81 P81">
    <cfRule type="expression" dxfId="15533" priority="315">
      <formula>C71&gt;0</formula>
    </cfRule>
  </conditionalFormatting>
  <conditionalFormatting sqref="D83">
    <cfRule type="expression" dxfId="15532" priority="314" stopIfTrue="1">
      <formula>C81&gt;0</formula>
    </cfRule>
  </conditionalFormatting>
  <conditionalFormatting sqref="C92 E92 G92 I92 K92 M92 O92">
    <cfRule type="expression" dxfId="15531" priority="308">
      <formula>C91&gt;0</formula>
    </cfRule>
  </conditionalFormatting>
  <conditionalFormatting sqref="D92 F92 H92 J92 L92 N92 P92">
    <cfRule type="expression" dxfId="15530" priority="307">
      <formula>C91&gt;0</formula>
    </cfRule>
  </conditionalFormatting>
  <conditionalFormatting sqref="C91 E91 G91 I91 K91 M91 O91">
    <cfRule type="cellIs" dxfId="15529" priority="306" operator="greaterThan">
      <formula>0</formula>
    </cfRule>
  </conditionalFormatting>
  <conditionalFormatting sqref="D91 F91 H91 J91 L91 N91 P91">
    <cfRule type="expression" dxfId="15528" priority="305">
      <formula>C91&gt;0</formula>
    </cfRule>
  </conditionalFormatting>
  <conditionalFormatting sqref="C102 E102 G102 I102 K102 M102 O102">
    <cfRule type="expression" dxfId="15527" priority="299">
      <formula>C101&gt;0</formula>
    </cfRule>
  </conditionalFormatting>
  <conditionalFormatting sqref="C101 E101 G101 I101 K101 M101 O101">
    <cfRule type="cellIs" dxfId="15526" priority="297" operator="greaterThan">
      <formula>0</formula>
    </cfRule>
  </conditionalFormatting>
  <conditionalFormatting sqref="D101 F101 H101 J101 L101 N101 P101">
    <cfRule type="expression" dxfId="15525" priority="296">
      <formula>C101&gt;0</formula>
    </cfRule>
  </conditionalFormatting>
  <conditionalFormatting sqref="C102 E102 G102 I102 K102 M102 O102 C112 E112 G112 I112 K112 M112 O112">
    <cfRule type="expression" dxfId="15524" priority="290">
      <formula>C101&gt;0</formula>
    </cfRule>
  </conditionalFormatting>
  <conditionalFormatting sqref="C101 E101 G101 I101 K101 M101 O101 C111 E111 G111 I111 K111 M111 O111">
    <cfRule type="cellIs" dxfId="15523" priority="288" operator="greaterThan">
      <formula>0</formula>
    </cfRule>
  </conditionalFormatting>
  <conditionalFormatting sqref="D101 F101 H101 J101 L101 N101 P101 D111 F111 H111 J111 L111 N111 P111">
    <cfRule type="expression" dxfId="15522" priority="287">
      <formula>C101&gt;0</formula>
    </cfRule>
  </conditionalFormatting>
  <conditionalFormatting sqref="C102 E102 G102 I102 K102 M102 O102 C112 E112 G112 I112 K112 M112 O112 C122 E122 G122 I122 K122 M122 O122">
    <cfRule type="expression" dxfId="15521" priority="281">
      <formula>C101&gt;0</formula>
    </cfRule>
  </conditionalFormatting>
  <conditionalFormatting sqref="D102 F102 H102 J102 L102 N102 P102 D112 F112 H112 J112 L112 N112 P112 D122 F122 H122 J122 L122 N122 P122">
    <cfRule type="expression" dxfId="15520" priority="280">
      <formula>C101&gt;0</formula>
    </cfRule>
  </conditionalFormatting>
  <conditionalFormatting sqref="C101 E101 G101 I101 K101 M101 O101 C111 E111 G111 I111 K111 M111 O111 C121 E121 G121 I121 K121 M121 O121">
    <cfRule type="cellIs" dxfId="15519" priority="279" operator="greaterThan">
      <formula>0</formula>
    </cfRule>
  </conditionalFormatting>
  <conditionalFormatting sqref="D101 F101 H101 J101 L101 N101 P101 D111 F111 H111 J111 L111 N111 P111 D121 F121 H121 J121 L121 N121 P121">
    <cfRule type="expression" dxfId="15518" priority="278">
      <formula>C101&gt;0</formula>
    </cfRule>
  </conditionalFormatting>
  <conditionalFormatting sqref="C132 E132 G132 I132 K132 M132 O132">
    <cfRule type="expression" dxfId="15517" priority="269">
      <formula>C131&gt;0</formula>
    </cfRule>
  </conditionalFormatting>
  <conditionalFormatting sqref="D132 F132 H132 J132 L132 N132 P132">
    <cfRule type="expression" dxfId="15516" priority="268">
      <formula>C131&gt;0</formula>
    </cfRule>
  </conditionalFormatting>
  <conditionalFormatting sqref="C131 E131 G131 I131 K131 M131 O131">
    <cfRule type="cellIs" dxfId="15515" priority="267" operator="greaterThan">
      <formula>0</formula>
    </cfRule>
  </conditionalFormatting>
  <conditionalFormatting sqref="D131 F131 H131 J131 L131 N131 P131">
    <cfRule type="expression" dxfId="15514" priority="266">
      <formula>C131&gt;0</formula>
    </cfRule>
  </conditionalFormatting>
  <conditionalFormatting sqref="C132 E132 G132 I132 K132 M132 O132 C142 E142 G142 I142 K142 M142 O142">
    <cfRule type="expression" dxfId="15513" priority="257">
      <formula>C131&gt;0</formula>
    </cfRule>
  </conditionalFormatting>
  <conditionalFormatting sqref="D132 F132 H132 J132 L132 N132 P132 D142 F142 H142 J142 L142 N142 P142">
    <cfRule type="expression" dxfId="15512" priority="256">
      <formula>C131&gt;0</formula>
    </cfRule>
  </conditionalFormatting>
  <conditionalFormatting sqref="C131 E131 G131 I131 K131 M131 O131 C141 E141 G141 I141 K141 M141 O141">
    <cfRule type="cellIs" dxfId="15511" priority="255" operator="greaterThan">
      <formula>0</formula>
    </cfRule>
  </conditionalFormatting>
  <conditionalFormatting sqref="D131 F131 H131 J131 L131 N131 P131 D141 F141 H141 J141 L141 N141 P141">
    <cfRule type="expression" dxfId="15510" priority="254">
      <formula>C131&gt;0</formula>
    </cfRule>
  </conditionalFormatting>
  <conditionalFormatting sqref="C132 E132 G132 I132 K132 M132 O132 C142 E142 G142 I142 K142 M142 O142 C152 E152 G152 I152 K152 M152 O152">
    <cfRule type="expression" dxfId="15509" priority="245">
      <formula>C131&gt;0</formula>
    </cfRule>
  </conditionalFormatting>
  <conditionalFormatting sqref="D132 F132 H132 J132 L132 N132 P132 D142 F142 H142 J142 L142 N142 P142 D152 F152 H152 J152 L152 N152 P152">
    <cfRule type="expression" dxfId="15508" priority="244">
      <formula>C131&gt;0</formula>
    </cfRule>
  </conditionalFormatting>
  <conditionalFormatting sqref="C131 E131 G131 I131 K131 M131 O131 C141 E141 G141 I141 K141 M141 O141 C151 E151 G151 I151 K151 M151 O151">
    <cfRule type="cellIs" dxfId="15507" priority="243" operator="greaterThan">
      <formula>0</formula>
    </cfRule>
  </conditionalFormatting>
  <conditionalFormatting sqref="D131 F131 H131 J131 L131 N131 P131 D141 F141 H141 J141 L141 N141 P141 D151 F151 H151 J151 L151 N151 P151">
    <cfRule type="expression" dxfId="15506" priority="242">
      <formula>C131&gt;0</formula>
    </cfRule>
  </conditionalFormatting>
  <conditionalFormatting sqref="C132 E132 G132 I132 K132 M132 O132 C142 E142 G142 I142 K142 M142 O142 C152 E152 G152 I152 K152 M152 O152 C162 E162 G162 I162 K162 M162 O162">
    <cfRule type="expression" dxfId="15505" priority="233">
      <formula>C131&gt;0</formula>
    </cfRule>
  </conditionalFormatting>
  <conditionalFormatting sqref="D132 F132 H132 J132 L132 N132 P132 D142 F142 H142 J142 L142 N142 P142 D152 F152 H152 J152 L152 N152 P152 D162 F162 H162 J162 L162 N162 P162">
    <cfRule type="expression" dxfId="15504" priority="232">
      <formula>C131&gt;0</formula>
    </cfRule>
  </conditionalFormatting>
  <conditionalFormatting sqref="C131 E131 G131 I131 K131 M131 O131 C141 E141 G141 I141 K141 M141 O141 C151 E151 G151 I151 K151 M151 O151 C161 E161 G161 I161 K161 M161 O161">
    <cfRule type="cellIs" dxfId="15503" priority="231" operator="greaterThan">
      <formula>0</formula>
    </cfRule>
  </conditionalFormatting>
  <conditionalFormatting sqref="D131 F131 H131 J131 L131 N131 P131 D141 F141 H141 J141 L141 N141 P141 D151 F151 H151 J151 L151 N151 P151 D161 F161 H161 J161 L161 N161 P161">
    <cfRule type="expression" dxfId="15502" priority="230">
      <formula>C131&gt;0</formula>
    </cfRule>
  </conditionalFormatting>
  <conditionalFormatting sqref="C171 E171 G171 I171 K171 M171 O171">
    <cfRule type="cellIs" dxfId="15501" priority="219" operator="greaterThan">
      <formula>0</formula>
    </cfRule>
  </conditionalFormatting>
  <conditionalFormatting sqref="D171 F171 H171 J171 L171 N171 P171">
    <cfRule type="expression" dxfId="15500" priority="218">
      <formula>C171&gt;0</formula>
    </cfRule>
  </conditionalFormatting>
  <conditionalFormatting sqref="C182 E182 G182 I182 K182 M182 O182">
    <cfRule type="expression" dxfId="15499" priority="209">
      <formula>C181&gt;0</formula>
    </cfRule>
  </conditionalFormatting>
  <conditionalFormatting sqref="C171 E171 G171 I171 K171 M171 O171 C181 E181 G181 I181 K181 M181 O181">
    <cfRule type="cellIs" dxfId="15498" priority="207" operator="greaterThan">
      <formula>0</formula>
    </cfRule>
  </conditionalFormatting>
  <conditionalFormatting sqref="D171 F171 H171 J171 L171 N171 P171 D181 F181 H181 J181 L181 N181 P181">
    <cfRule type="expression" dxfId="15497" priority="206">
      <formula>C171&gt;0</formula>
    </cfRule>
  </conditionalFormatting>
  <conditionalFormatting sqref="C202 E202 G202 I202 K202 M202 O202 C182 E182 G182 I182 K182 M182 O182 C192 E192 G192 I192 K192 M192 O192">
    <cfRule type="expression" dxfId="15496" priority="197">
      <formula>C181&gt;0</formula>
    </cfRule>
  </conditionalFormatting>
  <conditionalFormatting sqref="C171 E171 G171 I171 K171 M171 O171 C181 E181 G181 I181 K181 M181 O181 C191 E191 G191 I191 K191 M191 O191 C201 E201 G201 I201 K201 M201 O201">
    <cfRule type="cellIs" dxfId="15495" priority="195" operator="greaterThan">
      <formula>0</formula>
    </cfRule>
  </conditionalFormatting>
  <conditionalFormatting sqref="D171 F171 H171 J171 L171 N171 P171 D181 F181 H181 J181 L181 N181 P181 D191 F191 H191 J191 L191 N191 P191 D201 F201 H201 J201 L201 N201 P201">
    <cfRule type="expression" dxfId="15494" priority="194">
      <formula>C171&gt;0</formula>
    </cfRule>
  </conditionalFormatting>
  <conditionalFormatting sqref="C222 E222 G222 I222 K222 M222 O222 C182 E182 G182 I182 K182 M182 O182 C192 E192 G192 I192 K192 M192 O192 C202 E202 G202 I202 K202 M202 O202 C212 E212 G212 I212 K212 M212 O212">
    <cfRule type="expression" dxfId="15493" priority="185">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fRule type="cellIs" dxfId="15492" priority="183"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cfRule type="expression" dxfId="15491" priority="182">
      <formula>C171&gt;0</formula>
    </cfRule>
  </conditionalFormatting>
  <conditionalFormatting sqref="C242 E242 G242 I242 K242 M242 O242 C182 E182 G182 I182 K182 M182 O182 C192 E192 G192 I192 K192 M192 O192 C202 E202 G202 I202 K202 M202 O202 C212 E212 G212 I212 K212 M212 O212 C222 E222 G222 I222 K222 M222 O222 C232 E232 G232 I232 K232 M232 O232">
    <cfRule type="expression" dxfId="15490" priority="173">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231 E231 G231 I231 K231 M231 O231 C241 E241 G241 I241 K241 M241 O241">
    <cfRule type="cellIs" dxfId="15489" priority="171"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D231 F231 H231 J231 L231 N231 P231 D241 F241 H241 J241 L241 N241 P241">
    <cfRule type="expression" dxfId="15488" priority="170">
      <formula>C171&gt;0</formula>
    </cfRule>
  </conditionalFormatting>
  <conditionalFormatting sqref="C262 E262 G262 I262 K262 M262 O262 C182 E182 G182 I182 K182 M182 O182 C192 E192 G192 I192 K192 M192 O192 C202 E202 G202 I202 K202 M202 O202 C212 E212 G212 I212 K212 M212 O212 C222 E222 G222 I222 K222 M222 O222 C232 E232 G232 I232 K232 M232 O232 C242 E242 G242 I242 K242 M242 O242 C252 E252 G252 I252 K252 M252 O252">
    <cfRule type="expression" dxfId="15487" priority="161">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231 E231 G231 I231 K231 M231 O231 C241 E241 G241 I241 K241 M241 O241 C251 E251 G251 I251 K251 M251 O251 C261 E261 G261 I261 K261 M261 O261">
    <cfRule type="cellIs" dxfId="15486" priority="159"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D231 F231 H231 J231 L231 N231 P231 D241 F241 H241 J241 L241 N241 P241 D251 F251 H251 J251 L251 N251 P251 D261 F261 H261 J261 L261 N261 P261">
    <cfRule type="expression" dxfId="15485" priority="158">
      <formula>C171&gt;0</formula>
    </cfRule>
  </conditionalFormatting>
  <conditionalFormatting sqref="C282 E282 G282 I282 K282 M282 O282 C182 E182 G182 I182 K182 M182 O182 C192 E192 G192 I192 K192 M192 O192 C202 E202 G202 I202 K202 M202 O202 C212 E212 G212 I212 K212 M212 O212 C222 E222 G222 I222 K222 M222 O222 C232 E232 G232 I232 K232 M232 O232 C242 E242 G242 I242 K242 M242 O242 C252 E252 G252 I252 K252 M252 O252 C262 E262 G262 I262 K262 M262 O262 C272 E272 G272 I272 K272 M272 O272">
    <cfRule type="expression" dxfId="15484" priority="149">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231 E231 G231 I231 K231 M231 O231 C241 E241 G241 I241 K241 M241 O241 C251 E251 G251 I251 K251 M251 O251 C261 E261 G261 I261 K261 M261 O261 C271 E271 G271 I271 K271 M271 O271 C281 E281 G281 I281 K281 M281 O281">
    <cfRule type="cellIs" dxfId="15483" priority="147"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D231 F231 H231 J231 L231 N231 P231 D241 F241 H241 J241 L241 N241 P241 D251 F251 H251 J251 L251 N251 P251 D261 F261 H261 J261 L261 N261 P261 D271 F271 H271 J271 L271 N271 P271 D281 F281 H281 J281 L281 N281 P281">
    <cfRule type="expression" dxfId="15482" priority="146">
      <formula>C171&gt;0</formula>
    </cfRule>
  </conditionalFormatting>
  <conditionalFormatting sqref="C302 E302 G302 I302 K302 M302 O302 C182 E182 G182 I182 K182 M182 O182 C192 E192 G192 I192 K192 M192 O192 C202 E202 G202 I202 K202 M202 O202 C212 E212 G212 I212 K212 M212 O212 C222 E222 G222 I222 K222 M222 O222 C232 E232 G232 I232 K232 M232 O232 C242 E242 G242 I242 K242 M242 O242 C252 E252 G252 I252 K252 M252 O252 C262 E262 G262 I262 K262 M262 O262 C272 E272 G272 I272 K272 M272 O272 C282 E282 G282 I282 K282 M282 O282 C292 E292 G292 I292 K292 M292 O292">
    <cfRule type="expression" dxfId="15481" priority="137">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231 E231 G231 I231 K231 M231 O231 C241 E241 G241 I241 K241 M241 O241 C251 E251 G251 I251 K251 M251 O251 C261 E261 G261 I261 K261 M261 O261 C271 E271 G271 I271 K271 M271 O271 C281 E281 G281 I281 K281 M281 O281 C291 E291 G291 I291 K291 M291 O291 C301 E301 G301 I301 K301 M301 O301">
    <cfRule type="cellIs" dxfId="15480" priority="135"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D231 F231 H231 J231 L231 N231 P231 D241 F241 H241 J241 L241 N241 P241 D251 F251 H251 J251 L251 N251 P251 D261 F261 H261 J261 L261 N261 P261 D271 F271 H271 J271 L271 N271 P271 D281 F281 H281 J281 L281 N281 P281 D291 F291 H291 J291 L291 N291 P291 D301 F301 H301 J301 L301 N301 P301">
    <cfRule type="expression" dxfId="15479" priority="134">
      <formula>C171&gt;0</formula>
    </cfRule>
  </conditionalFormatting>
  <conditionalFormatting sqref="C333 E333 G333 I333 K333 M333 O333 C323 E323 G323 I323 K323 M323 O323">
    <cfRule type="expression" dxfId="15478" priority="128">
      <formula>C321&gt;0</formula>
    </cfRule>
  </conditionalFormatting>
  <conditionalFormatting sqref="D333 F333 H333 J333 L333 N333 P333 D323 F323 H323 J323 L323 N323 P323">
    <cfRule type="expression" dxfId="15477" priority="126" stopIfTrue="1">
      <formula>C321&gt;0</formula>
    </cfRule>
  </conditionalFormatting>
  <conditionalFormatting sqref="C332 E332 G332 I332 K332 M332 O332 C182 E182 G182 I182 K182 M182 O182 C192 E192 G192 I192 K192 M192 O192 C202 E202 G202 I202 K202 M202 O202 C212 E212 G212 I212 K212 M212 O212 C222 E222 G222 I222 K222 M222 O222 C232 E232 G232 I232 K232 M232 O232 C242 E242 G242 I242 K242 M242 O242 C252 E252 G252 I252 K252 M252 O252 C262 E262 G262 I262 K262 M262 O262 C272 E272 G272 I272 K272 M272 O272 C282 E282 G282 I282 K282 M282 O282 C292 E292 G292 I292 K292 M292 O292 C302 E302 G302 I302 K302 M302 O302 C312 E312 G312 I312 K312 M312 O312 C322 E322 G322 I322 K322 M322 O322">
    <cfRule type="expression" dxfId="15476" priority="125">
      <formula>C181&gt;0</formula>
    </cfRule>
  </conditionalFormatting>
  <conditionalFormatting sqref="C171 E171 G171 I171 K171 M171 O171 C181 E181 G181 I181 K181 M181 O181 C191 E191 G191 I191 K191 M191 O191 C201 E201 G201 I201 K201 M201 O201 C211 E211 G211 I211 K211 M211 O211 C221 E221 G221 I221 K221 M221 O221 C231 E231 G231 I231 K231 M231 O231 C241 E241 G241 I241 K241 M241 O241 C251 E251 G251 I251 K251 M251 O251 C261 E261 G261 I261 K261 M261 O261 C271 E271 G271 I271 K271 M271 O271 C281 E281 G281 I281 K281 M281 O281 C291 E291 G291 I291 K291 M291 O291 C301 E301 G301 I301 K301 M301 O301 C311 E311 G311 I311 K311 M311 O311 C321 E321 G321 I321 K321 M321 O321 C331 E331 G331 I331 K331 M331 O331">
    <cfRule type="cellIs" dxfId="15475" priority="123" operator="greaterThan">
      <formula>0</formula>
    </cfRule>
  </conditionalFormatting>
  <conditionalFormatting sqref="D171 F171 H171 J171 L171 N171 P171 D181 F181 H181 J181 L181 N181 P181 D191 F191 H191 J191 L191 N191 P191 D201 F201 H201 J201 L201 N201 P201 D211 F211 H211 J211 L211 N211 P211 D221 F221 H221 J221 L221 N221 P221 D231 F231 H231 J231 L231 N231 P231 D241 F241 H241 J241 L241 N241 P241 D251 F251 H251 J251 L251 N251 P251 D261 F261 H261 J261 L261 N261 P261 D271 F271 H271 J271 L271 N271 P271 D281 F281 H281 J281 L281 N281 P281 D291 F291 H291 J291 L291 N291 P291 D301 F301 H301 J301 L301 N301 P301 D311 F311 H311 J311 L311 N311 P311 D321 F321 H321 J321 L321 N321 P321 D331 F331 H331 J331 L331 N331 P331">
    <cfRule type="expression" dxfId="15474" priority="122">
      <formula>C171&gt;0</formula>
    </cfRule>
  </conditionalFormatting>
  <conditionalFormatting sqref="C23 E23 G23 I23 K23 M23">
    <cfRule type="expression" dxfId="15473" priority="121">
      <formula>C21&gt;0</formula>
    </cfRule>
  </conditionalFormatting>
  <conditionalFormatting sqref="C33">
    <cfRule type="expression" dxfId="15472" priority="120">
      <formula>C31&gt;0</formula>
    </cfRule>
  </conditionalFormatting>
  <conditionalFormatting sqref="E33 G33 I33 K33 M33 O33">
    <cfRule type="expression" dxfId="15471" priority="119">
      <formula>E31&gt;0</formula>
    </cfRule>
  </conditionalFormatting>
  <conditionalFormatting sqref="D33">
    <cfRule type="expression" dxfId="15470" priority="117">
      <formula>C31&gt;0</formula>
    </cfRule>
  </conditionalFormatting>
  <conditionalFormatting sqref="F33 H33 J33 L33 N33 P33">
    <cfRule type="expression" dxfId="15469" priority="116">
      <formula>E31&gt;0</formula>
    </cfRule>
  </conditionalFormatting>
  <conditionalFormatting sqref="D43">
    <cfRule type="expression" dxfId="15468" priority="115">
      <formula>C41&gt;0</formula>
    </cfRule>
  </conditionalFormatting>
  <conditionalFormatting sqref="C43">
    <cfRule type="expression" dxfId="15467" priority="114">
      <formula>C41&gt;0</formula>
    </cfRule>
  </conditionalFormatting>
  <conditionalFormatting sqref="F43 H43 J43 L43 N43 P43">
    <cfRule type="expression" dxfId="15466" priority="113">
      <formula>E41&gt;0</formula>
    </cfRule>
  </conditionalFormatting>
  <conditionalFormatting sqref="E43 G43 I43 K43 M43 O43">
    <cfRule type="expression" dxfId="15465" priority="112">
      <formula>E41&gt;0</formula>
    </cfRule>
  </conditionalFormatting>
  <conditionalFormatting sqref="C53 E53 G53 I53 K53 O53">
    <cfRule type="expression" dxfId="15464" priority="111" stopIfTrue="1">
      <formula>(C51&gt;0)</formula>
    </cfRule>
  </conditionalFormatting>
  <conditionalFormatting sqref="D53 F53 H53 J53 L53 P53">
    <cfRule type="expression" dxfId="15463" priority="110" stopIfTrue="1">
      <formula>C51&gt;0</formula>
    </cfRule>
  </conditionalFormatting>
  <conditionalFormatting sqref="C63 E63 G63 I63 K63 O63">
    <cfRule type="expression" dxfId="15462" priority="109" stopIfTrue="1">
      <formula>(C61&gt;0)</formula>
    </cfRule>
  </conditionalFormatting>
  <conditionalFormatting sqref="D63 F63 H63 J63 L63 P63">
    <cfRule type="expression" dxfId="15461" priority="108" stopIfTrue="1">
      <formula>C61&gt;0</formula>
    </cfRule>
  </conditionalFormatting>
  <conditionalFormatting sqref="D59">
    <cfRule type="expression" dxfId="15460" priority="107" stopIfTrue="1">
      <formula>C59-100.599</formula>
    </cfRule>
  </conditionalFormatting>
  <conditionalFormatting sqref="D58">
    <cfRule type="expression" dxfId="15459" priority="104" stopIfTrue="1">
      <formula>C58&gt;140</formula>
    </cfRule>
    <cfRule type="expression" dxfId="15458" priority="105" stopIfTrue="1">
      <formula>C58&gt;110</formula>
    </cfRule>
    <cfRule type="expression" dxfId="15457" priority="106" stopIfTrue="1">
      <formula>C58&gt;10</formula>
    </cfRule>
  </conditionalFormatting>
  <conditionalFormatting sqref="E73 G73 I73 K73 M73 O73">
    <cfRule type="expression" dxfId="15456" priority="103">
      <formula>E71&gt;0</formula>
    </cfRule>
  </conditionalFormatting>
  <conditionalFormatting sqref="F73 H73 J73 L73 N73 P73">
    <cfRule type="expression" dxfId="15455" priority="102" stopIfTrue="1">
      <formula>E71&gt;0</formula>
    </cfRule>
  </conditionalFormatting>
  <conditionalFormatting sqref="D79">
    <cfRule type="expression" dxfId="15454" priority="101" stopIfTrue="1">
      <formula>C79-100.599</formula>
    </cfRule>
  </conditionalFormatting>
  <conditionalFormatting sqref="D78">
    <cfRule type="expression" dxfId="15453" priority="98" stopIfTrue="1">
      <formula>C78&gt;140</formula>
    </cfRule>
    <cfRule type="expression" dxfId="15452" priority="99" stopIfTrue="1">
      <formula>C78&gt;110</formula>
    </cfRule>
    <cfRule type="expression" dxfId="15451" priority="100" stopIfTrue="1">
      <formula>C78&gt;10</formula>
    </cfRule>
  </conditionalFormatting>
  <conditionalFormatting sqref="F83 H83 J83 L83 N83 P83">
    <cfRule type="expression" dxfId="15450" priority="96" stopIfTrue="1">
      <formula>E81&gt;0</formula>
    </cfRule>
  </conditionalFormatting>
  <conditionalFormatting sqref="C83">
    <cfRule type="expression" dxfId="15449" priority="95">
      <formula>C81&gt;0</formula>
    </cfRule>
  </conditionalFormatting>
  <conditionalFormatting sqref="E83 G83 I83 K83 M83 O83">
    <cfRule type="expression" dxfId="15448" priority="94">
      <formula>E81&gt;0</formula>
    </cfRule>
  </conditionalFormatting>
  <conditionalFormatting sqref="C73">
    <cfRule type="expression" dxfId="15447" priority="93">
      <formula>C71&gt;0</formula>
    </cfRule>
  </conditionalFormatting>
  <conditionalFormatting sqref="D73">
    <cfRule type="expression" dxfId="15446" priority="92" stopIfTrue="1">
      <formula>C71&gt;0</formula>
    </cfRule>
  </conditionalFormatting>
  <conditionalFormatting sqref="C93">
    <cfRule type="expression" dxfId="15445" priority="91">
      <formula>C91&gt;0</formula>
    </cfRule>
  </conditionalFormatting>
  <conditionalFormatting sqref="D93">
    <cfRule type="expression" dxfId="15444" priority="90">
      <formula>C91&gt;0</formula>
    </cfRule>
  </conditionalFormatting>
  <conditionalFormatting sqref="E93 G93 I93 K93 M93 O93">
    <cfRule type="expression" dxfId="15443" priority="89">
      <formula>E91&gt;0</formula>
    </cfRule>
  </conditionalFormatting>
  <conditionalFormatting sqref="F93 H93 J93 L93 N93 P93">
    <cfRule type="expression" dxfId="15442" priority="88">
      <formula>E91&gt;0</formula>
    </cfRule>
  </conditionalFormatting>
  <conditionalFormatting sqref="C103">
    <cfRule type="expression" dxfId="15441" priority="87">
      <formula>C101&gt;0</formula>
    </cfRule>
  </conditionalFormatting>
  <conditionalFormatting sqref="D103">
    <cfRule type="expression" dxfId="15440" priority="86">
      <formula>C101&gt;0</formula>
    </cfRule>
  </conditionalFormatting>
  <conditionalFormatting sqref="E103 G103 I103 K103 M103 O103">
    <cfRule type="expression" dxfId="15439" priority="85">
      <formula>E101&gt;0</formula>
    </cfRule>
  </conditionalFormatting>
  <conditionalFormatting sqref="F103 H103 J103 L103 N103 P103">
    <cfRule type="expression" dxfId="15438" priority="84">
      <formula>E101&gt;0</formula>
    </cfRule>
  </conditionalFormatting>
  <conditionalFormatting sqref="P104">
    <cfRule type="expression" dxfId="15437" priority="83">
      <formula>O98&gt;0</formula>
    </cfRule>
  </conditionalFormatting>
  <conditionalFormatting sqref="C113">
    <cfRule type="expression" dxfId="15436" priority="82">
      <formula>C111&gt;0</formula>
    </cfRule>
  </conditionalFormatting>
  <conditionalFormatting sqref="D113">
    <cfRule type="expression" dxfId="15435" priority="81">
      <formula>C111&gt;0</formula>
    </cfRule>
  </conditionalFormatting>
  <conditionalFormatting sqref="E113 G113 I113 K113 M113 O113">
    <cfRule type="expression" dxfId="15434" priority="80">
      <formula>E111&gt;0</formula>
    </cfRule>
  </conditionalFormatting>
  <conditionalFormatting sqref="F113 H113 J113 L113 N113 P113">
    <cfRule type="expression" dxfId="15433" priority="79">
      <formula>E111&gt;0</formula>
    </cfRule>
  </conditionalFormatting>
  <conditionalFormatting sqref="C123">
    <cfRule type="expression" dxfId="15432" priority="78">
      <formula>C121&gt;0</formula>
    </cfRule>
  </conditionalFormatting>
  <conditionalFormatting sqref="D123">
    <cfRule type="expression" dxfId="15431" priority="77">
      <formula>C121&gt;0</formula>
    </cfRule>
  </conditionalFormatting>
  <conditionalFormatting sqref="E123 G123 I123 K123 M123 O123">
    <cfRule type="expression" dxfId="15430" priority="76">
      <formula>E121&gt;0</formula>
    </cfRule>
  </conditionalFormatting>
  <conditionalFormatting sqref="F123 H123 J123 L123 N123 P123">
    <cfRule type="expression" dxfId="15429" priority="75">
      <formula>E121&gt;0</formula>
    </cfRule>
  </conditionalFormatting>
  <conditionalFormatting sqref="C133">
    <cfRule type="expression" dxfId="15428" priority="74">
      <formula>C131&gt;0</formula>
    </cfRule>
  </conditionalFormatting>
  <conditionalFormatting sqref="D133">
    <cfRule type="expression" dxfId="15427" priority="73">
      <formula>C131&gt;0</formula>
    </cfRule>
  </conditionalFormatting>
  <conditionalFormatting sqref="E133 G133 I133 K133 M133 O133">
    <cfRule type="expression" dxfId="15426" priority="72">
      <formula>E131&gt;0</formula>
    </cfRule>
  </conditionalFormatting>
  <conditionalFormatting sqref="F133 H133 J133 L133 N133 P133">
    <cfRule type="expression" dxfId="15425" priority="71">
      <formula>E131&gt;0</formula>
    </cfRule>
  </conditionalFormatting>
  <conditionalFormatting sqref="C143">
    <cfRule type="expression" dxfId="15424" priority="70">
      <formula>C141&gt;0</formula>
    </cfRule>
  </conditionalFormatting>
  <conditionalFormatting sqref="D143">
    <cfRule type="expression" dxfId="15423" priority="69">
      <formula>C141&gt;0</formula>
    </cfRule>
  </conditionalFormatting>
  <conditionalFormatting sqref="E143 G143 I143 K143 M143 O143">
    <cfRule type="expression" dxfId="15422" priority="68">
      <formula>E141&gt;0</formula>
    </cfRule>
  </conditionalFormatting>
  <conditionalFormatting sqref="F143 H143 J143 L143 N143 P143">
    <cfRule type="expression" dxfId="15421" priority="67">
      <formula>E141&gt;0</formula>
    </cfRule>
  </conditionalFormatting>
  <conditionalFormatting sqref="D149">
    <cfRule type="expression" dxfId="15420" priority="66" stopIfTrue="1">
      <formula>C149-100.599</formula>
    </cfRule>
  </conditionalFormatting>
  <conditionalFormatting sqref="D148">
    <cfRule type="expression" dxfId="15419" priority="63" stopIfTrue="1">
      <formula>C148&gt;140</formula>
    </cfRule>
    <cfRule type="expression" dxfId="15418" priority="64" stopIfTrue="1">
      <formula>C148&gt;110</formula>
    </cfRule>
    <cfRule type="expression" dxfId="15417" priority="65" stopIfTrue="1">
      <formula>C148&gt;10</formula>
    </cfRule>
  </conditionalFormatting>
  <conditionalFormatting sqref="C153">
    <cfRule type="expression" dxfId="15416" priority="62">
      <formula>C151&gt;0</formula>
    </cfRule>
  </conditionalFormatting>
  <conditionalFormatting sqref="E153:P153">
    <cfRule type="expression" dxfId="15415" priority="61">
      <formula>E151&gt;0</formula>
    </cfRule>
  </conditionalFormatting>
  <conditionalFormatting sqref="D153">
    <cfRule type="expression" dxfId="15414" priority="60">
      <formula>C151&gt;0</formula>
    </cfRule>
  </conditionalFormatting>
  <conditionalFormatting sqref="F153 H153 J153 L153 N153 P153">
    <cfRule type="expression" dxfId="15413" priority="59">
      <formula>E151&gt;0</formula>
    </cfRule>
  </conditionalFormatting>
  <conditionalFormatting sqref="C172">
    <cfRule type="expression" dxfId="15412" priority="58">
      <formula>C171&gt;0</formula>
    </cfRule>
  </conditionalFormatting>
  <conditionalFormatting sqref="D172">
    <cfRule type="expression" dxfId="15411" priority="57">
      <formula>C171&gt;0</formula>
    </cfRule>
  </conditionalFormatting>
  <conditionalFormatting sqref="E172 G172 I172 K172 M172 O172">
    <cfRule type="expression" dxfId="15410" priority="56">
      <formula>E171&gt;0</formula>
    </cfRule>
  </conditionalFormatting>
  <conditionalFormatting sqref="F172 H172 J172 L172 N172 P172">
    <cfRule type="expression" dxfId="15409" priority="55">
      <formula>E171&gt;0</formula>
    </cfRule>
  </conditionalFormatting>
  <conditionalFormatting sqref="C163">
    <cfRule type="expression" dxfId="15408" priority="54">
      <formula>C161&gt;0</formula>
    </cfRule>
  </conditionalFormatting>
  <conditionalFormatting sqref="D163">
    <cfRule type="expression" dxfId="15407" priority="53">
      <formula>C161&gt;0</formula>
    </cfRule>
  </conditionalFormatting>
  <conditionalFormatting sqref="E163 G163 I163 K163 M163 O163">
    <cfRule type="expression" dxfId="15406" priority="52">
      <formula>E161&gt;0</formula>
    </cfRule>
  </conditionalFormatting>
  <conditionalFormatting sqref="F163 H163 J163 L163 N163 P163">
    <cfRule type="expression" dxfId="15405" priority="51">
      <formula>E161&gt;0</formula>
    </cfRule>
  </conditionalFormatting>
  <conditionalFormatting sqref="C182 C192 C202 C212 C222 C232 C242 C252 C262 C272 C282 C292 C302 C312">
    <cfRule type="expression" dxfId="15404" priority="50">
      <formula>C181&gt;0</formula>
    </cfRule>
  </conditionalFormatting>
  <conditionalFormatting sqref="D182 D192 D202 D212 D222 D232 D242 D252 D262 D272 D282 D292 D302 D312">
    <cfRule type="expression" dxfId="15403" priority="49">
      <formula>C181&gt;0</formula>
    </cfRule>
  </conditionalFormatting>
  <conditionalFormatting sqref="E182 G182 I182 K182 M182 O182 E192 G192 I192 K192 M192 O192 E202 G202 I202 K202 M202 O202 E212 G212 I212 K212 M212 O212 E222 G222 I222 K222 M222 O222 E232 G232 I232 K232 M232 O232 E242 G242 I242 K242 M242 O242 E252 G252 I252 K252 M252 O252 E262 G262 I262 K262 M262 O262 E272 G272 I272 K272 M272 O272 E282 G282 I282 K282 M282 O282 E292 G292 I292 K292 M292 O292 E302 G302 I302 K302 M302 O302 E312 G312 I312 K312 M312 O312">
    <cfRule type="expression" dxfId="15402" priority="48">
      <formula>E181&gt;0</formula>
    </cfRule>
  </conditionalFormatting>
  <conditionalFormatting sqref="F182 H182 J182 L182 N182 P182 F192 H192 J192 L192 N192 P192 F202 H202 J202 L202 N202 P202 F212 H212 J212 L212 N212 P212 F222 H222 J222 L222 N222 P222 F232 H232 J232 L232 N232 P232 F242 H242 J242 L242 N242 P242 F252 H252 J252 L252 N252 P252 F262 H262 J262 L262 N262 P262 F272 H272 J272 L272 N272 P272 F282 H282 J282 L282 N282 P282 F292 H292 J292 L292 N292 P292 F302 H302 J302 L302 N302 P302 F312 H312 J312 L312 N312 P312">
    <cfRule type="expression" dxfId="15401" priority="47">
      <formula>E181&gt;0</formula>
    </cfRule>
  </conditionalFormatting>
  <conditionalFormatting sqref="D169">
    <cfRule type="expression" dxfId="15400" priority="46" stopIfTrue="1">
      <formula>C169-100.599</formula>
    </cfRule>
  </conditionalFormatting>
  <conditionalFormatting sqref="D168">
    <cfRule type="expression" dxfId="15399" priority="43" stopIfTrue="1">
      <formula>C168&gt;140</formula>
    </cfRule>
    <cfRule type="expression" dxfId="15398" priority="44" stopIfTrue="1">
      <formula>C168&gt;110</formula>
    </cfRule>
    <cfRule type="expression" dxfId="15397" priority="45" stopIfTrue="1">
      <formula>C168&gt;10</formula>
    </cfRule>
  </conditionalFormatting>
  <conditionalFormatting sqref="C173">
    <cfRule type="expression" dxfId="15396" priority="42">
      <formula>C171&gt;0</formula>
    </cfRule>
  </conditionalFormatting>
  <conditionalFormatting sqref="D173">
    <cfRule type="expression" dxfId="15395" priority="41">
      <formula>C171&gt;0</formula>
    </cfRule>
  </conditionalFormatting>
  <conditionalFormatting sqref="E173 G173 I173 K173 M173 O173">
    <cfRule type="expression" dxfId="15394" priority="40">
      <formula>E171&gt;0</formula>
    </cfRule>
  </conditionalFormatting>
  <conditionalFormatting sqref="F173 H173 J173 L173 N173 P173">
    <cfRule type="expression" dxfId="15393" priority="39">
      <formula>E171&gt;0</formula>
    </cfRule>
  </conditionalFormatting>
  <conditionalFormatting sqref="C183">
    <cfRule type="expression" dxfId="15392" priority="38">
      <formula>C181&gt;0</formula>
    </cfRule>
  </conditionalFormatting>
  <conditionalFormatting sqref="D183">
    <cfRule type="expression" dxfId="15391" priority="37">
      <formula>C181&gt;0</formula>
    </cfRule>
  </conditionalFormatting>
  <conditionalFormatting sqref="E183 G183 I183 K183 M183 O183">
    <cfRule type="expression" dxfId="15390" priority="36">
      <formula>E181&gt;0</formula>
    </cfRule>
  </conditionalFormatting>
  <conditionalFormatting sqref="F183 H183 J183 L183 N183 P183">
    <cfRule type="expression" dxfId="15389" priority="35">
      <formula>E181&gt;0</formula>
    </cfRule>
  </conditionalFormatting>
  <conditionalFormatting sqref="C193">
    <cfRule type="expression" dxfId="15388" priority="34">
      <formula>C191&gt;0</formula>
    </cfRule>
  </conditionalFormatting>
  <conditionalFormatting sqref="D193">
    <cfRule type="expression" dxfId="15387" priority="33">
      <formula>C191&gt;0</formula>
    </cfRule>
  </conditionalFormatting>
  <conditionalFormatting sqref="E193 G193 I193 K193 M193 O193">
    <cfRule type="expression" dxfId="15386" priority="32">
      <formula>E191&gt;0</formula>
    </cfRule>
  </conditionalFormatting>
  <conditionalFormatting sqref="F193 H193 J193 L193 N193 P193">
    <cfRule type="expression" dxfId="15385" priority="31">
      <formula>E191&gt;0</formula>
    </cfRule>
  </conditionalFormatting>
  <conditionalFormatting sqref="P194">
    <cfRule type="expression" dxfId="15384" priority="30">
      <formula>O188&gt;0</formula>
    </cfRule>
  </conditionalFormatting>
  <conditionalFormatting sqref="D203">
    <cfRule type="expression" dxfId="15383" priority="28">
      <formula>C201&gt;0</formula>
    </cfRule>
  </conditionalFormatting>
  <conditionalFormatting sqref="C203">
    <cfRule type="expression" dxfId="15382" priority="27">
      <formula>C201&gt;0</formula>
    </cfRule>
  </conditionalFormatting>
  <conditionalFormatting sqref="F203 H203 J203 L203 N203 P203 D213 F213 H213 J213 L213 N213 P213">
    <cfRule type="expression" dxfId="15381" priority="26">
      <formula>C201&gt;0</formula>
    </cfRule>
  </conditionalFormatting>
  <conditionalFormatting sqref="E203 G203 I203 K203 M203 O203 C213 E213 G213 I213 K213 M213 O213">
    <cfRule type="expression" dxfId="15380" priority="25">
      <formula>C201&gt;0</formula>
    </cfRule>
  </conditionalFormatting>
  <conditionalFormatting sqref="C223">
    <cfRule type="expression" dxfId="15379" priority="24">
      <formula>C221&gt;0</formula>
    </cfRule>
  </conditionalFormatting>
  <conditionalFormatting sqref="D223">
    <cfRule type="expression" dxfId="15378" priority="23">
      <formula>C221&gt;0</formula>
    </cfRule>
  </conditionalFormatting>
  <conditionalFormatting sqref="E223 G223 I223 K223 M223 O223 C233 E233 G233 I233 K233 M233 O233 C243 E243 G243 I243 K243 M243 O243 C253 E253 G253 I253 K253 M253 O253 C263 E263 G263 I263 K263 M263 O263 C273 E273 G273 I273 K273 M273 O273 C283 E283 G283 I283 K283 M283 O283 C293 E293 G293 I293 K293 M293 O293 C303 E303 G303 I303 K303 M303 O303 C313 E313 G313 I313 K313 M313 O313">
    <cfRule type="expression" dxfId="15377" priority="22">
      <formula>C221&gt;0</formula>
    </cfRule>
  </conditionalFormatting>
  <conditionalFormatting sqref="F223 H223 J223 L223 N223 P223 D233 F233 H233 J233 L233 N233 P233 D243 F243 H243 J243 L243 N243 P243 D253 F253 H253 J253 L253 N253 P253 D263 F263 H263 J263 L263 N263 P263 D273 F273 H273 J273 L273 N273 P273 D283 F283 H283 J283 L283 N283 P283 D293 F293 H293 J293 L293 N293 P293 D303 F303 H303 J303 L303 N303 P303 D313 F313 H313 J313 L313 N313 P313">
    <cfRule type="expression" dxfId="15376" priority="21">
      <formula>C221&gt;0</formula>
    </cfRule>
  </conditionalFormatting>
  <conditionalFormatting sqref="D239">
    <cfRule type="expression" dxfId="15375" priority="20" stopIfTrue="1">
      <formula>C239-100.599</formula>
    </cfRule>
  </conditionalFormatting>
  <conditionalFormatting sqref="D238">
    <cfRule type="expression" dxfId="15374" priority="17" stopIfTrue="1">
      <formula>C238&gt;140</formula>
    </cfRule>
    <cfRule type="expression" dxfId="15373" priority="18" stopIfTrue="1">
      <formula>C238&gt;110</formula>
    </cfRule>
    <cfRule type="expression" dxfId="15372" priority="19" stopIfTrue="1">
      <formula>C238&gt;10</formula>
    </cfRule>
  </conditionalFormatting>
  <conditionalFormatting sqref="D259">
    <cfRule type="expression" dxfId="15371" priority="16" stopIfTrue="1">
      <formula>C259-100.599</formula>
    </cfRule>
  </conditionalFormatting>
  <conditionalFormatting sqref="D258">
    <cfRule type="expression" dxfId="15370" priority="13" stopIfTrue="1">
      <formula>C258&gt;140</formula>
    </cfRule>
    <cfRule type="expression" dxfId="15369" priority="14" stopIfTrue="1">
      <formula>C258&gt;110</formula>
    </cfRule>
    <cfRule type="expression" dxfId="15368" priority="15" stopIfTrue="1">
      <formula>C258&gt;10</formula>
    </cfRule>
  </conditionalFormatting>
  <conditionalFormatting sqref="P14">
    <cfRule type="expression" dxfId="15367" priority="12">
      <formula>O8&gt;0</formula>
    </cfRule>
  </conditionalFormatting>
  <conditionalFormatting sqref="P24 P34 P44 P54 P64 P74 P84 P94 P104 P114 P124 P134 P144 P154 P164 P174 P184 P194 P204 P214 P224 P234 P244 P254 P264 P274 P284 P294 P304 P314 P324 P334">
    <cfRule type="expression" dxfId="15366" priority="11">
      <formula>O18&gt;0</formula>
    </cfRule>
  </conditionalFormatting>
  <conditionalFormatting sqref="D80 F80 H80 J80 L80 N80 P80 D90 F90 H90 J90 L90 N90 P90 D100 F100 H100 J100 L100 N100 P100 D110 F110 H110 J110 L110 N110 P110 D120 F120 H120 J120 L120 N120 P120 D130 F130 H130 J130 L130 N130 P130 D140 F140 H140 J140 L140 N140 P140 D150 F150 H150 J150 L150 N150 P150 D160 F160 H160 J160 L160 N160 P160 D170 F170 H170 J170 L170 N170 P170 D180 F180 H180 J180 L180 N180 P180 D190 F190 H190 J190 L190 N190 P190 D200 F200 H200 J200 L200 N200 P200">
    <cfRule type="expression" dxfId="15365" priority="10" stopIfTrue="1">
      <formula>C80&gt;="""A"""</formula>
    </cfRule>
  </conditionalFormatting>
  <conditionalFormatting sqref="D80 F80 H80 J80 L80 N80 P80 D90 F90 H90 J90 L90 N90 P90 D100 F100 H100 J100 L100 N100 P100 D110 F110 H110 J110 L110 N110 P110 D120 F120 H120 J120 L120 N120 P120 D130 F130 H130 J130 L130 N130 P130 D140 F140 H140 J140 L140 N140 P140 D150 F150 H150 J150 L150 N150 P150 D160 F160 H160 J160 L160 N160 P160 D170 F170 H170 J170 L170 N170 P170 D180 F180 H180 J180 L180 N180 P180 D190 F190 H190 J190 L190 N190 P190 D200 F200 H200 J200 L200 N200 P200 D210 F210 H210 J210 L210 N210 P210 D220 F220 H220 J220 L220 N220 P220 D230 F230 H230 J230 L230 N230 P230 D240 F240 H240 J240 L240 N240 P240 D250 F250 H250 J250 L250 N250 P250 D260 F260 H260 J260 L260 N260 P260 D270 F270 H270 J270 L270 N270 P270 D280 F280 H280 J280 L280 N280 P280 D290 F290 H290 J290 L290 N290 P290 D300 F300 H300 J300 L300 N300 P300 D310 F310 H310 J310 L310 N310 P310 D320 F320 H320 J320 L320 N320 P320 D330 F330 H330 J330 L330 N330 P330">
    <cfRule type="expression" dxfId="15364" priority="9" stopIfTrue="1">
      <formula>C80&gt;="""A"""</formula>
    </cfRule>
  </conditionalFormatting>
  <conditionalFormatting sqref="C330 E330 G330 I330 K330 M330 O330">
    <cfRule type="cellIs" dxfId="15363" priority="8" stopIfTrue="1" operator="greaterThanOrEqual">
      <formula>"""A"""</formula>
    </cfRule>
  </conditionalFormatting>
  <conditionalFormatting sqref="Q23">
    <cfRule type="expression" dxfId="15362" priority="7" stopIfTrue="1">
      <formula>Q23&gt;="A"</formula>
    </cfRule>
  </conditionalFormatting>
  <conditionalFormatting sqref="R23">
    <cfRule type="expression" dxfId="15361" priority="6" stopIfTrue="1">
      <formula>Q23&gt;="A"</formula>
    </cfRule>
  </conditionalFormatting>
  <conditionalFormatting sqref="S23">
    <cfRule type="expression" dxfId="15360" priority="5" stopIfTrue="1">
      <formula>Q23&gt;="A"</formula>
    </cfRule>
  </conditionalFormatting>
  <conditionalFormatting sqref="Q33:S33 Q43:S43 Q53:S53 Q63:S63 Q73:S73 Q83:S83 Q93:S93 Q103:S103 Q123:S123 Q133:S133 Q143:S143 Q153:S153 Q163:S163 Q173:S173 Q183:S183 Q193:S193 Q213:S213 Q223:S223 Q233:S233 Q243:S243 Q253:S253 Q263:S263 Q273:S273 Q283:S283 Q293:S293 Q303:S303 Q313:S313 Q323:S323 Q333:S333">
    <cfRule type="expression" dxfId="15359" priority="4" stopIfTrue="1">
      <formula>$Q$22&gt;"A"</formula>
    </cfRule>
  </conditionalFormatting>
  <conditionalFormatting sqref="Q33 Q43 Q53 Q63 Q73 Q83 Q93 Q103 Q113 Q123 Q133 Q143 Q153 Q163 Q173 Q183 Q193 Q203 Q213 Q223 Q233 Q243 Q253 Q263 Q273 Q283 Q293 Q303 Q313 Q323 Q333">
    <cfRule type="expression" dxfId="15358" priority="3" stopIfTrue="1">
      <formula>Q33&gt;="A"</formula>
    </cfRule>
  </conditionalFormatting>
  <conditionalFormatting sqref="R33 R43 R53 R63 R73 R83 R93 R103 R113 R123 R133 R143 R153 R163 R173 R183 R193 R203 R213 R223 R233 R243 R253 R263 R273 R283 R293 R303 R313 R323 R333">
    <cfRule type="expression" dxfId="15357" priority="2" stopIfTrue="1">
      <formula>Q33&gt;="A"</formula>
    </cfRule>
  </conditionalFormatting>
  <conditionalFormatting sqref="S33 S43 S53 S63 S73 S83 S93 S103 S113 S123 S133 S143 S153 S163 S173 S183 S193 S203 S213 S223 S233 S243 S253 S263 S273 S283 S293 S303 S313 S323 S333">
    <cfRule type="expression" dxfId="15356" priority="1" stopIfTrue="1">
      <formula>Q33&gt;="A"</formula>
    </cfRule>
  </conditionalFormatting>
  <pageMargins left="0.11811023622047245" right="0.19685039370078741" top="0.62" bottom="0.11811023622047245" header="0.11811023622047245" footer="0.11811023622047245"/>
  <pageSetup paperSize="9" orientation="landscape" horizontalDpi="4294967293" verticalDpi="0" r:id="rId1"/>
  <headerFooter>
    <oddHeader xml:space="preserve">&amp;L&amp;"-,Fett"&amp;14Blutzucker Protokoll "ICT"&amp;C&amp;"-,Fett"&amp;16Januar 2013&amp;R&amp;12Patient:...........................................................................
geb. Dat.:........................................................................
</oddHeader>
    <oddFooter>&amp;C&amp;9Alle Rechte vorbehalten by Jürgen Wilhelm. Mail: Webmaster@juergen-wilhelm.net</oddFooter>
  </headerFooter>
  <drawing r:id="rId2"/>
  <legacyDrawing r:id="rId3"/>
</worksheet>
</file>

<file path=xl/worksheets/sheet20.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41548</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Dienstag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IF(C8&gt;295,"+10",IF(C8&gt;275,"+9",IF(C8&gt;255,"+8",IF(C8&gt;235,"+7",IF(C8&gt;215,"+6",IF(C8&gt;195,"+5",IF(C8&gt;175,"+4",IF(C8&gt;155,"+3",IF(C8&gt;135,"+2",IF(C8&gt;115,"+1",IF(C8&lt;50,-3,IF(C8&lt;70,-2,IF(C8&lt;90,-1,IF(C8&lt;116,"0",""))))))))))))))</f>
        <v>-3</v>
      </c>
      <c r="E13" s="44" t="str">
        <f>IF(E11&gt;0,E11*E12+F13,"")</f>
        <v/>
      </c>
      <c r="F13" s="151">
        <f>IF(E8&gt;295,"+10",IF(E8&gt;275,"+9",IF(E8&gt;255,"+8",IF(E8&gt;235,"+7",IF(E8&gt;215,"+6",IF(E8&gt;195,"+5",IF(E8&gt;175,"+4",IF(E8&gt;155,"+3",IF(E8&gt;135,"+2",IF(E8&gt;115,"+1",IF(E8&lt;50,-3,IF(E8&lt;70,-2,IF(E8&lt;90,-1,IF(E8&lt;116,"0",""))))))))))))))</f>
        <v>-3</v>
      </c>
      <c r="G13" s="44" t="str">
        <f>IF(G11&gt;0,G11*G12+H13,"")</f>
        <v/>
      </c>
      <c r="H13" s="151">
        <f>IF(G8&gt;295,"+10",IF(G8&gt;275,"+9",IF(G8&gt;255,"+8",IF(G8&gt;235,"+7",IF(G8&gt;215,"+6",IF(G8&gt;195,"+5",IF(G8&gt;175,"+4",IF(G8&gt;155,"+3",IF(G8&gt;135,"+2",IF(G8&gt;115,"+1",IF(G8&lt;50,-3,IF(G8&lt;70,-2,IF(G8&lt;90,-1,IF(G8&lt;116,"0",""))))))))))))))</f>
        <v>-3</v>
      </c>
      <c r="I13" s="44" t="str">
        <f>IF(I11&gt;0,I11*I12+J13,"")</f>
        <v/>
      </c>
      <c r="J13" s="151">
        <f>IF(I8&gt;295,"+10",IF(I8&gt;275,"+9",IF(I8&gt;255,"+8",IF(I8&gt;235,"+7",IF(I8&gt;215,"+6",IF(I8&gt;195,"+5",IF(I8&gt;175,"+4",IF(I8&gt;155,"+3",IF(I8&gt;135,"+2",IF(I8&gt;115,"+1",IF(I8&lt;50,-3,IF(I8&lt;70,-2,IF(I8&lt;90,-1,IF(I8&lt;116,"0",""))))))))))))))</f>
        <v>-3</v>
      </c>
      <c r="K13" s="44" t="str">
        <f>IF(K11&gt;0,K11*K12+L13,"")</f>
        <v/>
      </c>
      <c r="L13" s="151">
        <f>IF(K8&gt;295,"+10",IF(K8&gt;275,"+9",IF(K8&gt;255,"+8",IF(K8&gt;235,"+7",IF(K8&gt;215,"+6",IF(K8&gt;195,"+5",IF(K8&gt;175,"+4",IF(K8&gt;155,"+3",IF(K8&gt;135,"+2",IF(K8&gt;115,"+1",IF(K8&lt;50,-3,IF(K8&lt;70,-2,IF(K8&lt;90,-1,IF(K8&lt;116,"0",""))))))))))))))</f>
        <v>-3</v>
      </c>
      <c r="M13" s="44" t="str">
        <f>IF(M11&gt;0,M11*M12+N13,"")</f>
        <v/>
      </c>
      <c r="N13" s="151">
        <f>IF(M8&gt;295,"+10",IF(M8&gt;275,"+9",IF(M8&gt;255,"+8",IF(M8&gt;235,"+7",IF(M8&gt;215,"+6",IF(M8&gt;195,"+5",IF(M8&gt;175,"+4",IF(M8&gt;155,"+3",IF(M8&gt;135,"+2",IF(M8&gt;115,"+1",IF(M8&lt;50,-3,IF(M8&lt;70,-2,IF(M8&lt;90,-1,IF(M8&lt;116,"0",""))))))))))))))</f>
        <v>-3</v>
      </c>
      <c r="O13" s="44" t="str">
        <f>IF(O11&gt;0,O11*O12+P13,"")</f>
        <v/>
      </c>
      <c r="P13" s="151">
        <f>IF(O8&gt;295,"+10",IF(O8&gt;275,"+9",IF(O8&gt;255,"+8",IF(O8&gt;235,"+7",IF(O8&gt;215,"+6",IF(O8&gt;195,"+5",IF(O8&gt;175,"+4",IF(O8&gt;155,"+3",IF(O8&gt;135,"+2",IF(O8&gt;115,"+1",IF(O8&lt;50,-3,IF(O8&lt;70,-2,IF(O8&lt;90,-1,IF(O8&lt;116,"0",""))))))))))))))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146" t="s">
        <v>4</v>
      </c>
      <c r="B16" s="59">
        <f>IF($B$6&gt;0,B6+1,"")</f>
        <v>41549</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Mittwoch</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IF(C18&gt;295,"+10",IF(C18&gt;275,"+9",IF(C18&gt;255,"+8",IF(C18&gt;235,"+7",IF(C18&gt;215,"+6",IF(C18&gt;195,"+5",IF(C18&gt;175,"+4",IF(C18&gt;155,"+3",IF(C18&gt;135,"+2",IF(C18&gt;115,"+1",IF(C18&lt;50,-3,IF(C18&lt;70,-2,IF(C18&lt;90,-1,IF(C18&lt;116,"0",""))))))))))))))</f>
        <v>-3</v>
      </c>
      <c r="E23" s="44" t="str">
        <f>IF(E21&gt;0,E21*E22+F23,"")</f>
        <v/>
      </c>
      <c r="F23" s="151">
        <f>IF(E18&gt;295,"+10",IF(E18&gt;275,"+9",IF(E18&gt;255,"+8",IF(E18&gt;235,"+7",IF(E18&gt;215,"+6",IF(E18&gt;195,"+5",IF(E18&gt;175,"+4",IF(E18&gt;155,"+3",IF(E18&gt;135,"+2",IF(E18&gt;115,"+1",IF(E18&lt;50,-3,IF(E18&lt;70,-2,IF(E18&lt;90,-1,IF(E18&lt;116,"0",""))))))))))))))</f>
        <v>-3</v>
      </c>
      <c r="G23" s="44" t="str">
        <f>IF(G21&gt;0,G21*G22+H23,"")</f>
        <v/>
      </c>
      <c r="H23" s="151">
        <f>IF(G18&gt;295,"+10",IF(G18&gt;275,"+9",IF(G18&gt;255,"+8",IF(G18&gt;235,"+7",IF(G18&gt;215,"+6",IF(G18&gt;195,"+5",IF(G18&gt;175,"+4",IF(G18&gt;155,"+3",IF(G18&gt;135,"+2",IF(G18&gt;115,"+1",IF(G18&lt;50,-3,IF(G18&lt;70,-2,IF(G18&lt;90,-1,IF(G18&lt;116,"0",""))))))))))))))</f>
        <v>-3</v>
      </c>
      <c r="I23" s="44" t="str">
        <f>IF(I21&gt;0,I21*I22+J23,"")</f>
        <v/>
      </c>
      <c r="J23" s="151">
        <f>IF(I18&gt;295,"+10",IF(I18&gt;275,"+9",IF(I18&gt;255,"+8",IF(I18&gt;235,"+7",IF(I18&gt;215,"+6",IF(I18&gt;195,"+5",IF(I18&gt;175,"+4",IF(I18&gt;155,"+3",IF(I18&gt;135,"+2",IF(I18&gt;115,"+1",IF(I18&lt;50,-3,IF(I18&lt;70,-2,IF(I18&lt;90,-1,IF(I18&lt;116,"0",""))))))))))))))</f>
        <v>-3</v>
      </c>
      <c r="K23" s="44" t="str">
        <f>IF(K21&gt;0,K21*K22+L23,"")</f>
        <v/>
      </c>
      <c r="L23" s="151">
        <f>IF(K18&gt;295,"+10",IF(K18&gt;275,"+9",IF(K18&gt;255,"+8",IF(K18&gt;235,"+7",IF(K18&gt;215,"+6",IF(K18&gt;195,"+5",IF(K18&gt;175,"+4",IF(K18&gt;155,"+3",IF(K18&gt;135,"+2",IF(K18&gt;115,"+1",IF(K18&lt;50,-3,IF(K18&lt;70,-2,IF(K18&lt;90,-1,IF(K18&lt;116,"0",""))))))))))))))</f>
        <v>-3</v>
      </c>
      <c r="M23" s="44" t="str">
        <f>IF(M21&gt;0,M21*M22+N23,"")</f>
        <v/>
      </c>
      <c r="N23" s="151">
        <f>IF(M18&gt;295,"+10",IF(M18&gt;275,"+9",IF(M18&gt;255,"+8",IF(M18&gt;235,"+7",IF(M18&gt;215,"+6",IF(M18&gt;195,"+5",IF(M18&gt;175,"+4",IF(M18&gt;155,"+3",IF(M18&gt;135,"+2",IF(M18&gt;115,"+1",IF(M18&lt;50,-3,IF(M18&lt;70,-2,IF(M18&lt;90,-1,IF(M18&lt;116,"0",""))))))))))))))</f>
        <v>-3</v>
      </c>
      <c r="O23" s="44" t="str">
        <f>IF(O21&gt;0,O21*O22+P23,"")</f>
        <v/>
      </c>
      <c r="P23" s="151">
        <f>IF(O18&gt;295,"+10",IF(O18&gt;275,"+9",IF(O18&gt;255,"+8",IF(O18&gt;235,"+7",IF(O18&gt;215,"+6",IF(O18&gt;195,"+5",IF(O18&gt;175,"+4",IF(O18&gt;155,"+3",IF(O18&gt;135,"+2",IF(O18&gt;115,"+1",IF(O18&lt;50,-3,IF(O18&lt;70,-2,IF(O18&lt;90,-1,IF(O18&lt;116,"0",""))))))))))))))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146" t="s">
        <v>4</v>
      </c>
      <c r="B26" s="59">
        <f>IF($B$6&gt;0,B16+1,"")</f>
        <v>41550</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Donnerstag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IF(C28&gt;295,"+10",IF(C28&gt;275,"+9",IF(C28&gt;255,"+8",IF(C28&gt;235,"+7",IF(C28&gt;215,"+6",IF(C28&gt;195,"+5",IF(C28&gt;175,"+4",IF(C28&gt;155,"+3",IF(C28&gt;135,"+2",IF(C28&gt;115,"+1",IF(C28&lt;50,-3,IF(C28&lt;70,-2,IF(C28&lt;90,-1,IF(C28&lt;116,"0",""))))))))))))))</f>
        <v>-3</v>
      </c>
      <c r="E33" s="44" t="str">
        <f>IF(E31&gt;0,E31*E32+F33,"")</f>
        <v/>
      </c>
      <c r="F33" s="151">
        <f>IF(E28&gt;295,"+10",IF(E28&gt;275,"+9",IF(E28&gt;255,"+8",IF(E28&gt;235,"+7",IF(E28&gt;215,"+6",IF(E28&gt;195,"+5",IF(E28&gt;175,"+4",IF(E28&gt;155,"+3",IF(E28&gt;135,"+2",IF(E28&gt;115,"+1",IF(E28&lt;50,-3,IF(E28&lt;70,-2,IF(E28&lt;90,-1,IF(E28&lt;116,"0",""))))))))))))))</f>
        <v>-3</v>
      </c>
      <c r="G33" s="44" t="str">
        <f>IF(G31&gt;0,G31*G32+H33,"")</f>
        <v/>
      </c>
      <c r="H33" s="151">
        <f>IF(G28&gt;295,"+10",IF(G28&gt;275,"+9",IF(G28&gt;255,"+8",IF(G28&gt;235,"+7",IF(G28&gt;215,"+6",IF(G28&gt;195,"+5",IF(G28&gt;175,"+4",IF(G28&gt;155,"+3",IF(G28&gt;135,"+2",IF(G28&gt;115,"+1",IF(G28&lt;50,-3,IF(G28&lt;70,-2,IF(G28&lt;90,-1,IF(G28&lt;116,"0",""))))))))))))))</f>
        <v>-3</v>
      </c>
      <c r="I33" s="44" t="str">
        <f>IF(I31&gt;0,I31*I32+J33,"")</f>
        <v/>
      </c>
      <c r="J33" s="151">
        <f>IF(I28&gt;295,"+10",IF(I28&gt;275,"+9",IF(I28&gt;255,"+8",IF(I28&gt;235,"+7",IF(I28&gt;215,"+6",IF(I28&gt;195,"+5",IF(I28&gt;175,"+4",IF(I28&gt;155,"+3",IF(I28&gt;135,"+2",IF(I28&gt;115,"+1",IF(I28&lt;50,-3,IF(I28&lt;70,-2,IF(I28&lt;90,-1,IF(I28&lt;116,"0",""))))))))))))))</f>
        <v>-3</v>
      </c>
      <c r="K33" s="44" t="str">
        <f>IF(K31&gt;0,K31*K32+L33,"")</f>
        <v/>
      </c>
      <c r="L33" s="151">
        <f>IF(K28&gt;295,"+10",IF(K28&gt;275,"+9",IF(K28&gt;255,"+8",IF(K28&gt;235,"+7",IF(K28&gt;215,"+6",IF(K28&gt;195,"+5",IF(K28&gt;175,"+4",IF(K28&gt;155,"+3",IF(K28&gt;135,"+2",IF(K28&gt;115,"+1",IF(K28&lt;50,-3,IF(K28&lt;70,-2,IF(K28&lt;90,-1,IF(K28&lt;116,"0",""))))))))))))))</f>
        <v>-3</v>
      </c>
      <c r="M33" s="44" t="str">
        <f>IF(M31&gt;0,M31*M32+N33,"")</f>
        <v/>
      </c>
      <c r="N33" s="151">
        <f>IF(M28&gt;295,"+10",IF(M28&gt;275,"+9",IF(M28&gt;255,"+8",IF(M28&gt;235,"+7",IF(M28&gt;215,"+6",IF(M28&gt;195,"+5",IF(M28&gt;175,"+4",IF(M28&gt;155,"+3",IF(M28&gt;135,"+2",IF(M28&gt;115,"+1",IF(M28&lt;50,-3,IF(M28&lt;70,-2,IF(M28&lt;90,-1,IF(M28&lt;116,"0",""))))))))))))))</f>
        <v>-3</v>
      </c>
      <c r="O33" s="44" t="str">
        <f>IF(O31&gt;0,O31*O32+P33,"")</f>
        <v/>
      </c>
      <c r="P33" s="151">
        <f>IF(O28&gt;295,"+10",IF(O28&gt;275,"+9",IF(O28&gt;255,"+8",IF(O28&gt;235,"+7",IF(O28&gt;215,"+6",IF(O28&gt;195,"+5",IF(O28&gt;175,"+4",IF(O28&gt;155,"+3",IF(O28&gt;135,"+2",IF(O28&gt;115,"+1",IF(O28&lt;50,-3,IF(O28&lt;70,-2,IF(O28&lt;90,-1,IF(O28&lt;116,"0",""))))))))))))))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146" t="s">
        <v>4</v>
      </c>
      <c r="B36" s="59">
        <f>IF($B$6&gt;0,B26+1,"")</f>
        <v>41551</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Freitag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IF(C38&gt;295,"+10",IF(C38&gt;275,"+9",IF(C38&gt;255,"+8",IF(C38&gt;235,"+7",IF(C38&gt;215,"+6",IF(C38&gt;195,"+5",IF(C38&gt;175,"+4",IF(C38&gt;155,"+3",IF(C38&gt;135,"+2",IF(C38&gt;115,"+1",IF(C38&lt;50,-3,IF(C38&lt;70,-2,IF(C38&lt;90,-1,IF(C38&lt;116,"0",""))))))))))))))</f>
        <v>-3</v>
      </c>
      <c r="E43" s="44" t="str">
        <f>IF(E41&gt;0,E41*E42+F43,"")</f>
        <v/>
      </c>
      <c r="F43" s="151">
        <f>IF(E38&gt;295,"+10",IF(E38&gt;275,"+9",IF(E38&gt;255,"+8",IF(E38&gt;235,"+7",IF(E38&gt;215,"+6",IF(E38&gt;195,"+5",IF(E38&gt;175,"+4",IF(E38&gt;155,"+3",IF(E38&gt;135,"+2",IF(E38&gt;115,"+1",IF(E38&lt;50,-3,IF(E38&lt;70,-2,IF(E38&lt;90,-1,IF(E38&lt;116,"0",""))))))))))))))</f>
        <v>-3</v>
      </c>
      <c r="G43" s="44" t="str">
        <f>IF(G41&gt;0,G41*G42+H43,"")</f>
        <v/>
      </c>
      <c r="H43" s="151">
        <f>IF(G38&gt;295,"+10",IF(G38&gt;275,"+9",IF(G38&gt;255,"+8",IF(G38&gt;235,"+7",IF(G38&gt;215,"+6",IF(G38&gt;195,"+5",IF(G38&gt;175,"+4",IF(G38&gt;155,"+3",IF(G38&gt;135,"+2",IF(G38&gt;115,"+1",IF(G38&lt;50,-3,IF(G38&lt;70,-2,IF(G38&lt;90,-1,IF(G38&lt;116,"0",""))))))))))))))</f>
        <v>-3</v>
      </c>
      <c r="I43" s="44" t="str">
        <f>IF(I41&gt;0,I41*I42+J43,"")</f>
        <v/>
      </c>
      <c r="J43" s="151">
        <f>IF(I38&gt;295,"+10",IF(I38&gt;275,"+9",IF(I38&gt;255,"+8",IF(I38&gt;235,"+7",IF(I38&gt;215,"+6",IF(I38&gt;195,"+5",IF(I38&gt;175,"+4",IF(I38&gt;155,"+3",IF(I38&gt;135,"+2",IF(I38&gt;115,"+1",IF(I38&lt;50,-3,IF(I38&lt;70,-2,IF(I38&lt;90,-1,IF(I38&lt;116,"0",""))))))))))))))</f>
        <v>-3</v>
      </c>
      <c r="K43" s="44" t="str">
        <f>IF(K41&gt;0,K41*K42+L43,"")</f>
        <v/>
      </c>
      <c r="L43" s="151">
        <f>IF(K38&gt;295,"+10",IF(K38&gt;275,"+9",IF(K38&gt;255,"+8",IF(K38&gt;235,"+7",IF(K38&gt;215,"+6",IF(K38&gt;195,"+5",IF(K38&gt;175,"+4",IF(K38&gt;155,"+3",IF(K38&gt;135,"+2",IF(K38&gt;115,"+1",IF(K38&lt;50,-3,IF(K38&lt;70,-2,IF(K38&lt;90,-1,IF(K38&lt;116,"0",""))))))))))))))</f>
        <v>-3</v>
      </c>
      <c r="M43" s="44" t="str">
        <f>IF(M41&gt;0,M41*M42+N43,"")</f>
        <v/>
      </c>
      <c r="N43" s="151">
        <f>IF(M38&gt;295,"+10",IF(M38&gt;275,"+9",IF(M38&gt;255,"+8",IF(M38&gt;235,"+7",IF(M38&gt;215,"+6",IF(M38&gt;195,"+5",IF(M38&gt;175,"+4",IF(M38&gt;155,"+3",IF(M38&gt;135,"+2",IF(M38&gt;115,"+1",IF(M38&lt;50,-3,IF(M38&lt;70,-2,IF(M38&lt;90,-1,IF(M38&lt;116,"0",""))))))))))))))</f>
        <v>-3</v>
      </c>
      <c r="O43" s="44" t="str">
        <f>IF(O41&gt;0,O41*O42+P43,"")</f>
        <v/>
      </c>
      <c r="P43" s="151">
        <f>IF(O38&gt;295,"+10",IF(O38&gt;275,"+9",IF(O38&gt;255,"+8",IF(O38&gt;235,"+7",IF(O38&gt;215,"+6",IF(O38&gt;195,"+5",IF(O38&gt;175,"+4",IF(O38&gt;155,"+3",IF(O38&gt;135,"+2",IF(O38&gt;115,"+1",IF(O38&lt;50,-3,IF(O38&lt;70,-2,IF(O38&lt;90,-1,IF(O38&lt;116,"0",""))))))))))))))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146" t="s">
        <v>4</v>
      </c>
      <c r="B46" s="59">
        <f>IF($B$6&gt;0,B36+1,"")</f>
        <v>41552</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Samstag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IF(C48&gt;295,"+10",IF(C48&gt;275,"+9",IF(C48&gt;255,"+8",IF(C48&gt;235,"+7",IF(C48&gt;215,"+6",IF(C48&gt;195,"+5",IF(C48&gt;175,"+4",IF(C48&gt;155,"+3",IF(C48&gt;135,"+2",IF(C48&gt;115,"+1",IF(C48&lt;50,-3,IF(C48&lt;70,-2,IF(C48&lt;90,-1,IF(C48&lt;116,"0",""))))))))))))))</f>
        <v>-3</v>
      </c>
      <c r="E53" s="44" t="str">
        <f>IF(E51&gt;0,E51*E52+F53,"")</f>
        <v/>
      </c>
      <c r="F53" s="151">
        <f>IF(E48&gt;295,"+10",IF(E48&gt;275,"+9",IF(E48&gt;255,"+8",IF(E48&gt;235,"+7",IF(E48&gt;215,"+6",IF(E48&gt;195,"+5",IF(E48&gt;175,"+4",IF(E48&gt;155,"+3",IF(E48&gt;135,"+2",IF(E48&gt;115,"+1",IF(E48&lt;50,-3,IF(E48&lt;70,-2,IF(E48&lt;90,-1,IF(E48&lt;116,"0",""))))))))))))))</f>
        <v>-3</v>
      </c>
      <c r="G53" s="44" t="str">
        <f>IF(G51&gt;0,G51*G52+H53,"")</f>
        <v/>
      </c>
      <c r="H53" s="151">
        <f>IF(G48&gt;295,"+10",IF(G48&gt;275,"+9",IF(G48&gt;255,"+8",IF(G48&gt;235,"+7",IF(G48&gt;215,"+6",IF(G48&gt;195,"+5",IF(G48&gt;175,"+4",IF(G48&gt;155,"+3",IF(G48&gt;135,"+2",IF(G48&gt;115,"+1",IF(G48&lt;50,-3,IF(G48&lt;70,-2,IF(G48&lt;90,-1,IF(G48&lt;116,"0",""))))))))))))))</f>
        <v>-3</v>
      </c>
      <c r="I53" s="44" t="str">
        <f>IF(I51&gt;0,I51*I52+J53,"")</f>
        <v/>
      </c>
      <c r="J53" s="151">
        <f>IF(I48&gt;295,"+10",IF(I48&gt;275,"+9",IF(I48&gt;255,"+8",IF(I48&gt;235,"+7",IF(I48&gt;215,"+6",IF(I48&gt;195,"+5",IF(I48&gt;175,"+4",IF(I48&gt;155,"+3",IF(I48&gt;135,"+2",IF(I48&gt;115,"+1",IF(I48&lt;50,-3,IF(I48&lt;70,-2,IF(I48&lt;90,-1,IF(I48&lt;116,"0",""))))))))))))))</f>
        <v>-3</v>
      </c>
      <c r="K53" s="44" t="str">
        <f>IF(K51&gt;0,K51*K52+L53,"")</f>
        <v/>
      </c>
      <c r="L53" s="151">
        <f>IF(K48&gt;295,"+10",IF(K48&gt;275,"+9",IF(K48&gt;255,"+8",IF(K48&gt;235,"+7",IF(K48&gt;215,"+6",IF(K48&gt;195,"+5",IF(K48&gt;175,"+4",IF(K48&gt;155,"+3",IF(K48&gt;135,"+2",IF(K48&gt;115,"+1",IF(K48&lt;50,-3,IF(K48&lt;70,-2,IF(K48&lt;90,-1,IF(K48&lt;116,"0",""))))))))))))))</f>
        <v>-3</v>
      </c>
      <c r="M53" s="44" t="str">
        <f>IF(M51&gt;0,M51*M52+N53,"")</f>
        <v/>
      </c>
      <c r="N53" s="151">
        <f>IF(M48&gt;295,"+10",IF(M48&gt;275,"+9",IF(M48&gt;255,"+8",IF(M48&gt;235,"+7",IF(M48&gt;215,"+6",IF(M48&gt;195,"+5",IF(M48&gt;175,"+4",IF(M48&gt;155,"+3",IF(M48&gt;135,"+2",IF(M48&gt;115,"+1",IF(M48&lt;50,-3,IF(M48&lt;70,-2,IF(M48&lt;90,-1,IF(M48&lt;116,"0",""))))))))))))))</f>
        <v>-3</v>
      </c>
      <c r="O53" s="44" t="str">
        <f>IF(O51&gt;0,O51*O52+P53,"")</f>
        <v/>
      </c>
      <c r="P53" s="151">
        <f>IF(O48&gt;295,"+10",IF(O48&gt;275,"+9",IF(O48&gt;255,"+8",IF(O48&gt;235,"+7",IF(O48&gt;215,"+6",IF(O48&gt;195,"+5",IF(O48&gt;175,"+4",IF(O48&gt;155,"+3",IF(O48&gt;135,"+2",IF(O48&gt;115,"+1",IF(O48&lt;50,-3,IF(O48&lt;70,-2,IF(O48&lt;90,-1,IF(O48&lt;116,"0",""))))))))))))))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146" t="s">
        <v>4</v>
      </c>
      <c r="B56" s="59">
        <f>IF($B$6&gt;0,B46+1,"")</f>
        <v>41553</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Sonntag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IF(C58&gt;295,"+10",IF(C58&gt;275,"+9",IF(C58&gt;255,"+8",IF(C58&gt;235,"+7",IF(C58&gt;215,"+6",IF(C58&gt;195,"+5",IF(C58&gt;175,"+4",IF(C58&gt;155,"+3",IF(C58&gt;135,"+2",IF(C58&gt;115,"+1",IF(C58&lt;50,-3,IF(C58&lt;70,-2,IF(C58&lt;90,-1,IF(C58&lt;116,"0",""))))))))))))))</f>
        <v>-3</v>
      </c>
      <c r="E63" s="44" t="str">
        <f>IF(E61&gt;0,E61*E62+F63,"")</f>
        <v/>
      </c>
      <c r="F63" s="151">
        <f>IF(E58&gt;295,"+10",IF(E58&gt;275,"+9",IF(E58&gt;255,"+8",IF(E58&gt;235,"+7",IF(E58&gt;215,"+6",IF(E58&gt;195,"+5",IF(E58&gt;175,"+4",IF(E58&gt;155,"+3",IF(E58&gt;135,"+2",IF(E58&gt;115,"+1",IF(E58&lt;50,-3,IF(E58&lt;70,-2,IF(E58&lt;90,-1,IF(E58&lt;116,"0",""))))))))))))))</f>
        <v>-3</v>
      </c>
      <c r="G63" s="44" t="str">
        <f>IF(G61&gt;0,G61*G62+H63,"")</f>
        <v/>
      </c>
      <c r="H63" s="151">
        <f>IF(G58&gt;295,"+10",IF(G58&gt;275,"+9",IF(G58&gt;255,"+8",IF(G58&gt;235,"+7",IF(G58&gt;215,"+6",IF(G58&gt;195,"+5",IF(G58&gt;175,"+4",IF(G58&gt;155,"+3",IF(G58&gt;135,"+2",IF(G58&gt;115,"+1",IF(G58&lt;50,-3,IF(G58&lt;70,-2,IF(G58&lt;90,-1,IF(G58&lt;116,"0",""))))))))))))))</f>
        <v>-3</v>
      </c>
      <c r="I63" s="44" t="str">
        <f>IF(I61&gt;0,I61*I62+J63,"")</f>
        <v/>
      </c>
      <c r="J63" s="151">
        <f>IF(I58&gt;295,"+10",IF(I58&gt;275,"+9",IF(I58&gt;255,"+8",IF(I58&gt;235,"+7",IF(I58&gt;215,"+6",IF(I58&gt;195,"+5",IF(I58&gt;175,"+4",IF(I58&gt;155,"+3",IF(I58&gt;135,"+2",IF(I58&gt;115,"+1",IF(I58&lt;50,-3,IF(I58&lt;70,-2,IF(I58&lt;90,-1,IF(I58&lt;116,"0",""))))))))))))))</f>
        <v>-3</v>
      </c>
      <c r="K63" s="44" t="str">
        <f>IF(K61&gt;0,K61*K62+L63,"")</f>
        <v/>
      </c>
      <c r="L63" s="151">
        <f>IF(K58&gt;295,"+10",IF(K58&gt;275,"+9",IF(K58&gt;255,"+8",IF(K58&gt;235,"+7",IF(K58&gt;215,"+6",IF(K58&gt;195,"+5",IF(K58&gt;175,"+4",IF(K58&gt;155,"+3",IF(K58&gt;135,"+2",IF(K58&gt;115,"+1",IF(K58&lt;50,-3,IF(K58&lt;70,-2,IF(K58&lt;90,-1,IF(K58&lt;116,"0",""))))))))))))))</f>
        <v>-3</v>
      </c>
      <c r="M63" s="44" t="str">
        <f>IF(M61&gt;0,M61*M62+N63,"")</f>
        <v/>
      </c>
      <c r="N63" s="151">
        <f>IF(M58&gt;295,"+10",IF(M58&gt;275,"+9",IF(M58&gt;255,"+8",IF(M58&gt;235,"+7",IF(M58&gt;215,"+6",IF(M58&gt;195,"+5",IF(M58&gt;175,"+4",IF(M58&gt;155,"+3",IF(M58&gt;135,"+2",IF(M58&gt;115,"+1",IF(M58&lt;50,-3,IF(M58&lt;70,-2,IF(M58&lt;90,-1,IF(M58&lt;116,"0",""))))))))))))))</f>
        <v>-3</v>
      </c>
      <c r="O63" s="44" t="str">
        <f>IF(O61&gt;0,O61*O62+P63,"")</f>
        <v/>
      </c>
      <c r="P63" s="151">
        <f>IF(O58&gt;295,"+10",IF(O58&gt;275,"+9",IF(O58&gt;255,"+8",IF(O58&gt;235,"+7",IF(O58&gt;215,"+6",IF(O58&gt;195,"+5",IF(O58&gt;175,"+4",IF(O58&gt;155,"+3",IF(O58&gt;135,"+2",IF(O58&gt;115,"+1",IF(O58&lt;50,-3,IF(O58&lt;70,-2,IF(O58&lt;90,-1,IF(O58&lt;116,"0",""))))))))))))))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146" t="s">
        <v>4</v>
      </c>
      <c r="B66" s="59">
        <f>IF($B$6&gt;0,B56+1,"")</f>
        <v>41554</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Montag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IF(C68&gt;295,"+10",IF(C68&gt;275,"+9",IF(C68&gt;255,"+8",IF(C68&gt;235,"+7",IF(C68&gt;215,"+6",IF(C68&gt;195,"+5",IF(C68&gt;175,"+4",IF(C68&gt;155,"+3",IF(C68&gt;135,"+2",IF(C68&gt;115,"+1",IF(C68&lt;50,-3,IF(C68&lt;70,-2,IF(C68&lt;90,-1,IF(C68&lt;116,"0",""))))))))))))))</f>
        <v>-3</v>
      </c>
      <c r="E73" s="44" t="str">
        <f>IF(E71&gt;0,E71*E72+F73,"")</f>
        <v/>
      </c>
      <c r="F73" s="151">
        <f>IF(E68&gt;295,"+10",IF(E68&gt;275,"+9",IF(E68&gt;255,"+8",IF(E68&gt;235,"+7",IF(E68&gt;215,"+6",IF(E68&gt;195,"+5",IF(E68&gt;175,"+4",IF(E68&gt;155,"+3",IF(E68&gt;135,"+2",IF(E68&gt;115,"+1",IF(E68&lt;50,-3,IF(E68&lt;70,-2,IF(E68&lt;90,-1,IF(E68&lt;116,"0",""))))))))))))))</f>
        <v>-3</v>
      </c>
      <c r="G73" s="44" t="str">
        <f>IF(G71&gt;0,G71*G72+H73,"")</f>
        <v/>
      </c>
      <c r="H73" s="151">
        <f>IF(G68&gt;295,"+10",IF(G68&gt;275,"+9",IF(G68&gt;255,"+8",IF(G68&gt;235,"+7",IF(G68&gt;215,"+6",IF(G68&gt;195,"+5",IF(G68&gt;175,"+4",IF(G68&gt;155,"+3",IF(G68&gt;135,"+2",IF(G68&gt;115,"+1",IF(G68&lt;50,-3,IF(G68&lt;70,-2,IF(G68&lt;90,-1,IF(G68&lt;116,"0",""))))))))))))))</f>
        <v>-3</v>
      </c>
      <c r="I73" s="44" t="str">
        <f>IF(I71&gt;0,I71*I72+J73,"")</f>
        <v/>
      </c>
      <c r="J73" s="151">
        <f>IF(I68&gt;295,"+10",IF(I68&gt;275,"+9",IF(I68&gt;255,"+8",IF(I68&gt;235,"+7",IF(I68&gt;215,"+6",IF(I68&gt;195,"+5",IF(I68&gt;175,"+4",IF(I68&gt;155,"+3",IF(I68&gt;135,"+2",IF(I68&gt;115,"+1",IF(I68&lt;50,-3,IF(I68&lt;70,-2,IF(I68&lt;90,-1,IF(I68&lt;116,"0",""))))))))))))))</f>
        <v>-3</v>
      </c>
      <c r="K73" s="44" t="str">
        <f>IF(K71&gt;0,K71*K72+L73,"")</f>
        <v/>
      </c>
      <c r="L73" s="151">
        <f>IF(K68&gt;295,"+10",IF(K68&gt;275,"+9",IF(K68&gt;255,"+8",IF(K68&gt;235,"+7",IF(K68&gt;215,"+6",IF(K68&gt;195,"+5",IF(K68&gt;175,"+4",IF(K68&gt;155,"+3",IF(K68&gt;135,"+2",IF(K68&gt;115,"+1",IF(K68&lt;50,-3,IF(K68&lt;70,-2,IF(K68&lt;90,-1,IF(K68&lt;116,"0",""))))))))))))))</f>
        <v>-3</v>
      </c>
      <c r="M73" s="44" t="str">
        <f>IF(M71&gt;0,M71*M72+N73,"")</f>
        <v/>
      </c>
      <c r="N73" s="151">
        <f>IF(M68&gt;295,"+10",IF(M68&gt;275,"+9",IF(M68&gt;255,"+8",IF(M68&gt;235,"+7",IF(M68&gt;215,"+6",IF(M68&gt;195,"+5",IF(M68&gt;175,"+4",IF(M68&gt;155,"+3",IF(M68&gt;135,"+2",IF(M68&gt;115,"+1",IF(M68&lt;50,-3,IF(M68&lt;70,-2,IF(M68&lt;90,-1,IF(M68&lt;116,"0",""))))))))))))))</f>
        <v>-3</v>
      </c>
      <c r="O73" s="44" t="str">
        <f>IF(O71&gt;0,O71*O72+P73,"")</f>
        <v/>
      </c>
      <c r="P73" s="151">
        <f>IF(O68&gt;295,"+10",IF(O68&gt;275,"+9",IF(O68&gt;255,"+8",IF(O68&gt;235,"+7",IF(O68&gt;215,"+6",IF(O68&gt;195,"+5",IF(O68&gt;175,"+4",IF(O68&gt;155,"+3",IF(O68&gt;135,"+2",IF(O68&gt;115,"+1",IF(O68&lt;50,-3,IF(O68&lt;70,-2,IF(O68&lt;90,-1,IF(O68&lt;116,"0",""))))))))))))))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146" t="s">
        <v>4</v>
      </c>
      <c r="B76" s="59">
        <f>IF($B$6&gt;0,B66+1,"")</f>
        <v>41555</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Dienstag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IF(C78&gt;295,"+10",IF(C78&gt;275,"+9",IF(C78&gt;255,"+8",IF(C78&gt;235,"+7",IF(C78&gt;215,"+6",IF(C78&gt;195,"+5",IF(C78&gt;175,"+4",IF(C78&gt;155,"+3",IF(C78&gt;135,"+2",IF(C78&gt;115,"+1",IF(C78&lt;50,-3,IF(C78&lt;70,-2,IF(C78&lt;90,-1,IF(C78&lt;116,"0",""))))))))))))))</f>
        <v>-3</v>
      </c>
      <c r="E83" s="44" t="str">
        <f>IF(E81&gt;0,E81*E82+F83,"")</f>
        <v/>
      </c>
      <c r="F83" s="151">
        <f>IF(E78&gt;295,"+10",IF(E78&gt;275,"+9",IF(E78&gt;255,"+8",IF(E78&gt;235,"+7",IF(E78&gt;215,"+6",IF(E78&gt;195,"+5",IF(E78&gt;175,"+4",IF(E78&gt;155,"+3",IF(E78&gt;135,"+2",IF(E78&gt;115,"+1",IF(E78&lt;50,-3,IF(E78&lt;70,-2,IF(E78&lt;90,-1,IF(E78&lt;116,"0",""))))))))))))))</f>
        <v>-3</v>
      </c>
      <c r="G83" s="44" t="str">
        <f>IF(G81&gt;0,G81*G82+H83,"")</f>
        <v/>
      </c>
      <c r="H83" s="151">
        <f>IF(G78&gt;295,"+10",IF(G78&gt;275,"+9",IF(G78&gt;255,"+8",IF(G78&gt;235,"+7",IF(G78&gt;215,"+6",IF(G78&gt;195,"+5",IF(G78&gt;175,"+4",IF(G78&gt;155,"+3",IF(G78&gt;135,"+2",IF(G78&gt;115,"+1",IF(G78&lt;50,-3,IF(G78&lt;70,-2,IF(G78&lt;90,-1,IF(G78&lt;116,"0",""))))))))))))))</f>
        <v>-3</v>
      </c>
      <c r="I83" s="44" t="str">
        <f>IF(I81&gt;0,I81*I82+J83,"")</f>
        <v/>
      </c>
      <c r="J83" s="151">
        <f>IF(I78&gt;295,"+10",IF(I78&gt;275,"+9",IF(I78&gt;255,"+8",IF(I78&gt;235,"+7",IF(I78&gt;215,"+6",IF(I78&gt;195,"+5",IF(I78&gt;175,"+4",IF(I78&gt;155,"+3",IF(I78&gt;135,"+2",IF(I78&gt;115,"+1",IF(I78&lt;50,-3,IF(I78&lt;70,-2,IF(I78&lt;90,-1,IF(I78&lt;116,"0",""))))))))))))))</f>
        <v>-3</v>
      </c>
      <c r="K83" s="44" t="str">
        <f>IF(K81&gt;0,K81*K82+L83,"")</f>
        <v/>
      </c>
      <c r="L83" s="151">
        <f>IF(K78&gt;295,"+10",IF(K78&gt;275,"+9",IF(K78&gt;255,"+8",IF(K78&gt;235,"+7",IF(K78&gt;215,"+6",IF(K78&gt;195,"+5",IF(K78&gt;175,"+4",IF(K78&gt;155,"+3",IF(K78&gt;135,"+2",IF(K78&gt;115,"+1",IF(K78&lt;50,-3,IF(K78&lt;70,-2,IF(K78&lt;90,-1,IF(K78&lt;116,"0",""))))))))))))))</f>
        <v>-3</v>
      </c>
      <c r="M83" s="44" t="str">
        <f>IF(M81&gt;0,M81*M82+N83,"")</f>
        <v/>
      </c>
      <c r="N83" s="151">
        <f>IF(M78&gt;295,"+10",IF(M78&gt;275,"+9",IF(M78&gt;255,"+8",IF(M78&gt;235,"+7",IF(M78&gt;215,"+6",IF(M78&gt;195,"+5",IF(M78&gt;175,"+4",IF(M78&gt;155,"+3",IF(M78&gt;135,"+2",IF(M78&gt;115,"+1",IF(M78&lt;50,-3,IF(M78&lt;70,-2,IF(M78&lt;90,-1,IF(M78&lt;116,"0",""))))))))))))))</f>
        <v>-3</v>
      </c>
      <c r="O83" s="44" t="str">
        <f>IF(O81&gt;0,O81*O82+P83,"")</f>
        <v/>
      </c>
      <c r="P83" s="151">
        <f>IF(O78&gt;295,"+10",IF(O78&gt;275,"+9",IF(O78&gt;255,"+8",IF(O78&gt;235,"+7",IF(O78&gt;215,"+6",IF(O78&gt;195,"+5",IF(O78&gt;175,"+4",IF(O78&gt;155,"+3",IF(O78&gt;135,"+2",IF(O78&gt;115,"+1",IF(O78&lt;50,-3,IF(O78&lt;70,-2,IF(O78&lt;90,-1,IF(O78&lt;116,"0",""))))))))))))))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146" t="s">
        <v>4</v>
      </c>
      <c r="B86" s="59">
        <f>IF($B$6&gt;0,B76+1,"")</f>
        <v>41556</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Mittwoch</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IF(C88&gt;295,"+10",IF(C88&gt;275,"+9",IF(C88&gt;255,"+8",IF(C88&gt;235,"+7",IF(C88&gt;215,"+6",IF(C88&gt;195,"+5",IF(C88&gt;175,"+4",IF(C88&gt;155,"+3",IF(C88&gt;135,"+2",IF(C88&gt;115,"+1",IF(C88&lt;50,-3,IF(C88&lt;70,-2,IF(C88&lt;90,-1,IF(C88&lt;116,"0",""))))))))))))))</f>
        <v>-3</v>
      </c>
      <c r="E93" s="44" t="str">
        <f>IF(E91&gt;0,E91*E92+F93,"")</f>
        <v/>
      </c>
      <c r="F93" s="151">
        <f>IF(E88&gt;295,"+10",IF(E88&gt;275,"+9",IF(E88&gt;255,"+8",IF(E88&gt;235,"+7",IF(E88&gt;215,"+6",IF(E88&gt;195,"+5",IF(E88&gt;175,"+4",IF(E88&gt;155,"+3",IF(E88&gt;135,"+2",IF(E88&gt;115,"+1",IF(E88&lt;50,-3,IF(E88&lt;70,-2,IF(E88&lt;90,-1,IF(E88&lt;116,"0",""))))))))))))))</f>
        <v>-3</v>
      </c>
      <c r="G93" s="44" t="str">
        <f>IF(G91&gt;0,G91*G92+H93,"")</f>
        <v/>
      </c>
      <c r="H93" s="151">
        <f>IF(G88&gt;295,"+10",IF(G88&gt;275,"+9",IF(G88&gt;255,"+8",IF(G88&gt;235,"+7",IF(G88&gt;215,"+6",IF(G88&gt;195,"+5",IF(G88&gt;175,"+4",IF(G88&gt;155,"+3",IF(G88&gt;135,"+2",IF(G88&gt;115,"+1",IF(G88&lt;50,-3,IF(G88&lt;70,-2,IF(G88&lt;90,-1,IF(G88&lt;116,"0",""))))))))))))))</f>
        <v>-3</v>
      </c>
      <c r="I93" s="44" t="str">
        <f>IF(I91&gt;0,I91*I92+J93,"")</f>
        <v/>
      </c>
      <c r="J93" s="151">
        <f>IF(I88&gt;295,"+10",IF(I88&gt;275,"+9",IF(I88&gt;255,"+8",IF(I88&gt;235,"+7",IF(I88&gt;215,"+6",IF(I88&gt;195,"+5",IF(I88&gt;175,"+4",IF(I88&gt;155,"+3",IF(I88&gt;135,"+2",IF(I88&gt;115,"+1",IF(I88&lt;50,-3,IF(I88&lt;70,-2,IF(I88&lt;90,-1,IF(I88&lt;116,"0",""))))))))))))))</f>
        <v>-3</v>
      </c>
      <c r="K93" s="44" t="str">
        <f>IF(K91&gt;0,K91*K92+L93,"")</f>
        <v/>
      </c>
      <c r="L93" s="151">
        <f>IF(K88&gt;295,"+10",IF(K88&gt;275,"+9",IF(K88&gt;255,"+8",IF(K88&gt;235,"+7",IF(K88&gt;215,"+6",IF(K88&gt;195,"+5",IF(K88&gt;175,"+4",IF(K88&gt;155,"+3",IF(K88&gt;135,"+2",IF(K88&gt;115,"+1",IF(K88&lt;50,-3,IF(K88&lt;70,-2,IF(K88&lt;90,-1,IF(K88&lt;116,"0",""))))))))))))))</f>
        <v>-3</v>
      </c>
      <c r="M93" s="44" t="str">
        <f>IF(M91&gt;0,M91*M92+N93,"")</f>
        <v/>
      </c>
      <c r="N93" s="151">
        <f>IF(M88&gt;295,"+10",IF(M88&gt;275,"+9",IF(M88&gt;255,"+8",IF(M88&gt;235,"+7",IF(M88&gt;215,"+6",IF(M88&gt;195,"+5",IF(M88&gt;175,"+4",IF(M88&gt;155,"+3",IF(M88&gt;135,"+2",IF(M88&gt;115,"+1",IF(M88&lt;50,-3,IF(M88&lt;70,-2,IF(M88&lt;90,-1,IF(M88&lt;116,"0",""))))))))))))))</f>
        <v>-3</v>
      </c>
      <c r="O93" s="44" t="str">
        <f>IF(O91&gt;0,O91*O92+P93,"")</f>
        <v/>
      </c>
      <c r="P93" s="151">
        <f>IF(O88&gt;295,"+10",IF(O88&gt;275,"+9",IF(O88&gt;255,"+8",IF(O88&gt;235,"+7",IF(O88&gt;215,"+6",IF(O88&gt;195,"+5",IF(O88&gt;175,"+4",IF(O88&gt;155,"+3",IF(O88&gt;135,"+2",IF(O88&gt;115,"+1",IF(O88&lt;50,-3,IF(O88&lt;70,-2,IF(O88&lt;90,-1,IF(O88&lt;116,"0",""))))))))))))))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146" t="s">
        <v>4</v>
      </c>
      <c r="B96" s="59">
        <f>IF($B$6&gt;0,B86+1,"")</f>
        <v>41557</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Donnerstag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IF(C98&gt;295,"+10",IF(C98&gt;275,"+9",IF(C98&gt;255,"+8",IF(C98&gt;235,"+7",IF(C98&gt;215,"+6",IF(C98&gt;195,"+5",IF(C98&gt;175,"+4",IF(C98&gt;155,"+3",IF(C98&gt;135,"+2",IF(C98&gt;115,"+1",IF(C98&lt;50,-3,IF(C98&lt;70,-2,IF(C98&lt;90,-1,IF(C98&lt;116,"0",""))))))))))))))</f>
        <v>-3</v>
      </c>
      <c r="E103" s="44" t="str">
        <f>IF(E101&gt;0,E101*E102+F103,"")</f>
        <v/>
      </c>
      <c r="F103" s="151">
        <f>IF(E98&gt;295,"+10",IF(E98&gt;275,"+9",IF(E98&gt;255,"+8",IF(E98&gt;235,"+7",IF(E98&gt;215,"+6",IF(E98&gt;195,"+5",IF(E98&gt;175,"+4",IF(E98&gt;155,"+3",IF(E98&gt;135,"+2",IF(E98&gt;115,"+1",IF(E98&lt;50,-3,IF(E98&lt;70,-2,IF(E98&lt;90,-1,IF(E98&lt;116,"0",""))))))))))))))</f>
        <v>-3</v>
      </c>
      <c r="G103" s="44" t="str">
        <f>IF(G101&gt;0,G101*G102+H103,"")</f>
        <v/>
      </c>
      <c r="H103" s="151">
        <f>IF(G98&gt;295,"+10",IF(G98&gt;275,"+9",IF(G98&gt;255,"+8",IF(G98&gt;235,"+7",IF(G98&gt;215,"+6",IF(G98&gt;195,"+5",IF(G98&gt;175,"+4",IF(G98&gt;155,"+3",IF(G98&gt;135,"+2",IF(G98&gt;115,"+1",IF(G98&lt;50,-3,IF(G98&lt;70,-2,IF(G98&lt;90,-1,IF(G98&lt;116,"0",""))))))))))))))</f>
        <v>-3</v>
      </c>
      <c r="I103" s="44" t="str">
        <f>IF(I101&gt;0,I101*I102+J103,"")</f>
        <v/>
      </c>
      <c r="J103" s="151">
        <f>IF(I98&gt;295,"+10",IF(I98&gt;275,"+9",IF(I98&gt;255,"+8",IF(I98&gt;235,"+7",IF(I98&gt;215,"+6",IF(I98&gt;195,"+5",IF(I98&gt;175,"+4",IF(I98&gt;155,"+3",IF(I98&gt;135,"+2",IF(I98&gt;115,"+1",IF(I98&lt;50,-3,IF(I98&lt;70,-2,IF(I98&lt;90,-1,IF(I98&lt;116,"0",""))))))))))))))</f>
        <v>-3</v>
      </c>
      <c r="K103" s="44" t="str">
        <f>IF(K101&gt;0,K101*K102+L103,"")</f>
        <v/>
      </c>
      <c r="L103" s="151">
        <f>IF(K98&gt;295,"+10",IF(K98&gt;275,"+9",IF(K98&gt;255,"+8",IF(K98&gt;235,"+7",IF(K98&gt;215,"+6",IF(K98&gt;195,"+5",IF(K98&gt;175,"+4",IF(K98&gt;155,"+3",IF(K98&gt;135,"+2",IF(K98&gt;115,"+1",IF(K98&lt;50,-3,IF(K98&lt;70,-2,IF(K98&lt;90,-1,IF(K98&lt;116,"0",""))))))))))))))</f>
        <v>-3</v>
      </c>
      <c r="M103" s="44" t="str">
        <f>IF(M101&gt;0,M101*M102+N103,"")</f>
        <v/>
      </c>
      <c r="N103" s="151">
        <f>IF(M98&gt;295,"+10",IF(M98&gt;275,"+9",IF(M98&gt;255,"+8",IF(M98&gt;235,"+7",IF(M98&gt;215,"+6",IF(M98&gt;195,"+5",IF(M98&gt;175,"+4",IF(M98&gt;155,"+3",IF(M98&gt;135,"+2",IF(M98&gt;115,"+1",IF(M98&lt;50,-3,IF(M98&lt;70,-2,IF(M98&lt;90,-1,IF(M98&lt;116,"0",""))))))))))))))</f>
        <v>-3</v>
      </c>
      <c r="O103" s="44" t="str">
        <f>IF(O101&gt;0,O101*O102+P103,"")</f>
        <v/>
      </c>
      <c r="P103" s="151">
        <f>IF(O98&gt;295,"+10",IF(O98&gt;275,"+9",IF(O98&gt;255,"+8",IF(O98&gt;235,"+7",IF(O98&gt;215,"+6",IF(O98&gt;195,"+5",IF(O98&gt;175,"+4",IF(O98&gt;155,"+3",IF(O98&gt;135,"+2",IF(O98&gt;115,"+1",IF(O98&lt;50,-3,IF(O98&lt;70,-2,IF(O98&lt;90,-1,IF(O98&lt;116,"0",""))))))))))))))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146" t="s">
        <v>4</v>
      </c>
      <c r="B106" s="59">
        <f>IF($B$6&gt;0,B96+1,"")</f>
        <v>41558</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Freitag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+9",IF(C108&gt;255,"+8",IF(C108&gt;235,"+7",IF(C108&gt;215,"+6",IF(C108&gt;195,"+5",IF(C108&gt;175,"+4",IF(C108&gt;155,"+3",IF(C108&gt;135,"+2",IF(C108&gt;115,"+1",IF(C108&lt;50,-3,IF(C108&lt;70,-2,IF(C108&lt;90,-1,IF(C108&lt;116,"0",""))))))))))))))</f>
        <v>-3</v>
      </c>
      <c r="E113" s="44" t="str">
        <f>IF(E111&gt;0,E111*E112+F113,"")</f>
        <v/>
      </c>
      <c r="F113" s="151">
        <f>IF(E108&gt;295,"+10",IF(E108&gt;275,"+9",IF(E108&gt;255,"+8",IF(E108&gt;235,"+7",IF(E108&gt;215,"+6",IF(E108&gt;195,"+5",IF(E108&gt;175,"+4",IF(E108&gt;155,"+3",IF(E108&gt;135,"+2",IF(E108&gt;115,"+1",IF(E108&lt;50,-3,IF(E108&lt;70,-2,IF(E108&lt;90,-1,IF(E108&lt;116,"0",""))))))))))))))</f>
        <v>-3</v>
      </c>
      <c r="G113" s="44" t="str">
        <f>IF(G111&gt;0,G111*G112+H113,"")</f>
        <v/>
      </c>
      <c r="H113" s="151">
        <f>IF(G108&gt;295,"+10",IF(G108&gt;275,"+9",IF(G108&gt;255,"+8",IF(G108&gt;235,"+7",IF(G108&gt;215,"+6",IF(G108&gt;195,"+5",IF(G108&gt;175,"+4",IF(G108&gt;155,"+3",IF(G108&gt;135,"+2",IF(G108&gt;115,"+1",IF(G108&lt;50,-3,IF(G108&lt;70,-2,IF(G108&lt;90,-1,IF(G108&lt;116,"0",""))))))))))))))</f>
        <v>-3</v>
      </c>
      <c r="I113" s="44" t="str">
        <f>IF(I111&gt;0,I111*I112+J113,"")</f>
        <v/>
      </c>
      <c r="J113" s="151">
        <f>IF(I108&gt;295,"+10",IF(I108&gt;275,"+9",IF(I108&gt;255,"+8",IF(I108&gt;235,"+7",IF(I108&gt;215,"+6",IF(I108&gt;195,"+5",IF(I108&gt;175,"+4",IF(I108&gt;155,"+3",IF(I108&gt;135,"+2",IF(I108&gt;115,"+1",IF(I108&lt;50,-3,IF(I108&lt;70,-2,IF(I108&lt;90,-1,IF(I108&lt;116,"0",""))))))))))))))</f>
        <v>-3</v>
      </c>
      <c r="K113" s="44" t="str">
        <f>IF(K111&gt;0,K111*K112+L113,"")</f>
        <v/>
      </c>
      <c r="L113" s="151">
        <f>IF(K108&gt;295,"+10",IF(K108&gt;275,"+9",IF(K108&gt;255,"+8",IF(K108&gt;235,"+7",IF(K108&gt;215,"+6",IF(K108&gt;195,"+5",IF(K108&gt;175,"+4",IF(K108&gt;155,"+3",IF(K108&gt;135,"+2",IF(K108&gt;115,"+1",IF(K108&lt;50,-3,IF(K108&lt;70,-2,IF(K108&lt;90,-1,IF(K108&lt;116,"0",""))))))))))))))</f>
        <v>-3</v>
      </c>
      <c r="M113" s="44" t="str">
        <f>IF(M111&gt;0,M111*M112+N113,"")</f>
        <v/>
      </c>
      <c r="N113" s="151">
        <f>IF(M108&gt;295,"+10",IF(M108&gt;275,"+9",IF(M108&gt;255,"+8",IF(M108&gt;235,"+7",IF(M108&gt;215,"+6",IF(M108&gt;195,"+5",IF(M108&gt;175,"+4",IF(M108&gt;155,"+3",IF(M108&gt;135,"+2",IF(M108&gt;115,"+1",IF(M108&lt;50,-3,IF(M108&lt;70,-2,IF(M108&lt;90,-1,IF(M108&lt;116,"0",""))))))))))))))</f>
        <v>-3</v>
      </c>
      <c r="O113" s="44" t="str">
        <f>IF(O111&gt;0,O111*O112+P113,"")</f>
        <v/>
      </c>
      <c r="P113" s="151">
        <f>IF(O108&gt;295,"+10",IF(O108&gt;275,"+9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146" t="s">
        <v>4</v>
      </c>
      <c r="B116" s="59">
        <f>IF($B$6&gt;0,B106+1,"")</f>
        <v>41559</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Samstag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+9",IF(C118&gt;255,"+8",IF(C118&gt;235,"+7",IF(C118&gt;215,"+6",IF(C118&gt;195,"+5",IF(C118&gt;175,"+4",IF(C118&gt;155,"+3",IF(C118&gt;135,"+2",IF(C118&gt;115,"+1",IF(C118&lt;50,-3,IF(C118&lt;70,-2,IF(C118&lt;90,-1,IF(C118&lt;116,"0",""))))))))))))))</f>
        <v>-3</v>
      </c>
      <c r="E123" s="44" t="str">
        <f>IF(E121&gt;0,E121*E122+F123,"")</f>
        <v/>
      </c>
      <c r="F123" s="151">
        <f>IF(E118&gt;295,"+10",IF(E118&gt;275,"+9",IF(E118&gt;255,"+8",IF(E118&gt;235,"+7",IF(E118&gt;215,"+6",IF(E118&gt;195,"+5",IF(E118&gt;175,"+4",IF(E118&gt;155,"+3",IF(E118&gt;135,"+2",IF(E118&gt;115,"+1",IF(E118&lt;50,-3,IF(E118&lt;70,-2,IF(E118&lt;90,-1,IF(E118&lt;116,"0",""))))))))))))))</f>
        <v>-3</v>
      </c>
      <c r="G123" s="44" t="str">
        <f>IF(G121&gt;0,G121*G122+H123,"")</f>
        <v/>
      </c>
      <c r="H123" s="151">
        <f>IF(G118&gt;295,"+10",IF(G118&gt;275,"+9",IF(G118&gt;255,"+8",IF(G118&gt;235,"+7",IF(G118&gt;215,"+6",IF(G118&gt;195,"+5",IF(G118&gt;175,"+4",IF(G118&gt;155,"+3",IF(G118&gt;135,"+2",IF(G118&gt;115,"+1",IF(G118&lt;50,-3,IF(G118&lt;70,-2,IF(G118&lt;90,-1,IF(G118&lt;116,"0",""))))))))))))))</f>
        <v>-3</v>
      </c>
      <c r="I123" s="44" t="str">
        <f>IF(I121&gt;0,I121*I122+J123,"")</f>
        <v/>
      </c>
      <c r="J123" s="151">
        <f>IF(I118&gt;295,"+10",IF(I118&gt;275,"+9",IF(I118&gt;255,"+8",IF(I118&gt;235,"+7",IF(I118&gt;215,"+6",IF(I118&gt;195,"+5",IF(I118&gt;175,"+4",IF(I118&gt;155,"+3",IF(I118&gt;135,"+2",IF(I118&gt;115,"+1",IF(I118&lt;50,-3,IF(I118&lt;70,-2,IF(I118&lt;90,-1,IF(I118&lt;116,"0",""))))))))))))))</f>
        <v>-3</v>
      </c>
      <c r="K123" s="44" t="str">
        <f>IF(K121&gt;0,K121*K122+L123,"")</f>
        <v/>
      </c>
      <c r="L123" s="151">
        <f>IF(K118&gt;295,"+10",IF(K118&gt;275,"+9",IF(K118&gt;255,"+8",IF(K118&gt;235,"+7",IF(K118&gt;215,"+6",IF(K118&gt;195,"+5",IF(K118&gt;175,"+4",IF(K118&gt;155,"+3",IF(K118&gt;135,"+2",IF(K118&gt;115,"+1",IF(K118&lt;50,-3,IF(K118&lt;70,-2,IF(K118&lt;90,-1,IF(K118&lt;116,"0",""))))))))))))))</f>
        <v>-3</v>
      </c>
      <c r="M123" s="44" t="str">
        <f>IF(M121&gt;0,M121*M122+N123,"")</f>
        <v/>
      </c>
      <c r="N123" s="151">
        <f>IF(M118&gt;295,"+10",IF(M118&gt;275,"+9",IF(M118&gt;255,"+8",IF(M118&gt;235,"+7",IF(M118&gt;215,"+6",IF(M118&gt;195,"+5",IF(M118&gt;175,"+4",IF(M118&gt;155,"+3",IF(M118&gt;135,"+2",IF(M118&gt;115,"+1",IF(M118&lt;50,-3,IF(M118&lt;70,-2,IF(M118&lt;90,-1,IF(M118&lt;116,"0",""))))))))))))))</f>
        <v>-3</v>
      </c>
      <c r="O123" s="44" t="str">
        <f>IF(O121&gt;0,O121*O122+P123,"")</f>
        <v/>
      </c>
      <c r="P123" s="151">
        <f>IF(O118&gt;295,"+10",IF(O118&gt;275,"+9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146" t="s">
        <v>4</v>
      </c>
      <c r="B126" s="59">
        <f>IF($B$6&gt;0,B116+1,"")</f>
        <v>41560</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Sonntag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+9",IF(C128&gt;255,"+8",IF(C128&gt;235,"+7",IF(C128&gt;215,"+6",IF(C128&gt;195,"+5",IF(C128&gt;175,"+4",IF(C128&gt;155,"+3",IF(C128&gt;135,"+2",IF(C128&gt;115,"+1",IF(C128&lt;50,-3,IF(C128&lt;70,-2,IF(C128&lt;90,-1,IF(C128&lt;116,"0",""))))))))))))))</f>
        <v>-3</v>
      </c>
      <c r="E133" s="44" t="str">
        <f>IF(E131&gt;0,E131*E132+F133,"")</f>
        <v/>
      </c>
      <c r="F133" s="151">
        <f>IF(E128&gt;295,"+10",IF(E128&gt;275,"+9",IF(E128&gt;255,"+8",IF(E128&gt;235,"+7",IF(E128&gt;215,"+6",IF(E128&gt;195,"+5",IF(E128&gt;175,"+4",IF(E128&gt;155,"+3",IF(E128&gt;135,"+2",IF(E128&gt;115,"+1",IF(E128&lt;50,-3,IF(E128&lt;70,-2,IF(E128&lt;90,-1,IF(E128&lt;116,"0",""))))))))))))))</f>
        <v>-3</v>
      </c>
      <c r="G133" s="44" t="str">
        <f>IF(G131&gt;0,G131*G132+H133,"")</f>
        <v/>
      </c>
      <c r="H133" s="151">
        <f>IF(G128&gt;295,"+10",IF(G128&gt;275,"+9",IF(G128&gt;255,"+8",IF(G128&gt;235,"+7",IF(G128&gt;215,"+6",IF(G128&gt;195,"+5",IF(G128&gt;175,"+4",IF(G128&gt;155,"+3",IF(G128&gt;135,"+2",IF(G128&gt;115,"+1",IF(G128&lt;50,-3,IF(G128&lt;70,-2,IF(G128&lt;90,-1,IF(G128&lt;116,"0",""))))))))))))))</f>
        <v>-3</v>
      </c>
      <c r="I133" s="44" t="str">
        <f>IF(I131&gt;0,I131*I132+J133,"")</f>
        <v/>
      </c>
      <c r="J133" s="151">
        <f>IF(I128&gt;295,"+10",IF(I128&gt;275,"+9",IF(I128&gt;255,"+8",IF(I128&gt;235,"+7",IF(I128&gt;215,"+6",IF(I128&gt;195,"+5",IF(I128&gt;175,"+4",IF(I128&gt;155,"+3",IF(I128&gt;135,"+2",IF(I128&gt;115,"+1",IF(I128&lt;50,-3,IF(I128&lt;70,-2,IF(I128&lt;90,-1,IF(I128&lt;116,"0",""))))))))))))))</f>
        <v>-3</v>
      </c>
      <c r="K133" s="44" t="str">
        <f>IF(K131&gt;0,K131*K132+L133,"")</f>
        <v/>
      </c>
      <c r="L133" s="151">
        <f>IF(K128&gt;295,"+10",IF(K128&gt;275,"+9",IF(K128&gt;255,"+8",IF(K128&gt;235,"+7",IF(K128&gt;215,"+6",IF(K128&gt;195,"+5",IF(K128&gt;175,"+4",IF(K128&gt;155,"+3",IF(K128&gt;135,"+2",IF(K128&gt;115,"+1",IF(K128&lt;50,-3,IF(K128&lt;70,-2,IF(K128&lt;90,-1,IF(K128&lt;116,"0",""))))))))))))))</f>
        <v>-3</v>
      </c>
      <c r="M133" s="44" t="str">
        <f>IF(M131&gt;0,M131*M132+N133,"")</f>
        <v/>
      </c>
      <c r="N133" s="151">
        <f>IF(M128&gt;295,"+10",IF(M128&gt;275,"+9",IF(M128&gt;255,"+8",IF(M128&gt;235,"+7",IF(M128&gt;215,"+6",IF(M128&gt;195,"+5",IF(M128&gt;175,"+4",IF(M128&gt;155,"+3",IF(M128&gt;135,"+2",IF(M128&gt;115,"+1",IF(M128&lt;50,-3,IF(M128&lt;70,-2,IF(M128&lt;90,-1,IF(M128&lt;116,"0",""))))))))))))))</f>
        <v>-3</v>
      </c>
      <c r="O133" s="44" t="str">
        <f>IF(O131&gt;0,O131*O132+P133,"")</f>
        <v/>
      </c>
      <c r="P133" s="151">
        <f>IF(O128&gt;295,"+10",IF(O128&gt;275,"+9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146" t="s">
        <v>4</v>
      </c>
      <c r="B136" s="59">
        <f>IF($B$6&gt;0,B126+1,"")</f>
        <v>41561</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Montag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+9",IF(C138&gt;255,"+8",IF(C138&gt;235,"+7",IF(C138&gt;215,"+6",IF(C138&gt;195,"+5",IF(C138&gt;175,"+4",IF(C138&gt;155,"+3",IF(C138&gt;135,"+2",IF(C138&gt;115,"+1",IF(C138&lt;50,-3,IF(C138&lt;70,-2,IF(C138&lt;90,-1,IF(C138&lt;116,"0",""))))))))))))))</f>
        <v>-3</v>
      </c>
      <c r="E143" s="44" t="str">
        <f>IF(E141&gt;0,E141*E142+F143,"")</f>
        <v/>
      </c>
      <c r="F143" s="151">
        <f>IF(E138&gt;295,"+10",IF(E138&gt;275,"+9",IF(E138&gt;255,"+8",IF(E138&gt;235,"+7",IF(E138&gt;215,"+6",IF(E138&gt;195,"+5",IF(E138&gt;175,"+4",IF(E138&gt;155,"+3",IF(E138&gt;135,"+2",IF(E138&gt;115,"+1",IF(E138&lt;50,-3,IF(E138&lt;70,-2,IF(E138&lt;90,-1,IF(E138&lt;116,"0",""))))))))))))))</f>
        <v>-3</v>
      </c>
      <c r="G143" s="44" t="str">
        <f>IF(G141&gt;0,G141*G142+H143,"")</f>
        <v/>
      </c>
      <c r="H143" s="151">
        <f>IF(G138&gt;295,"+10",IF(G138&gt;275,"+9",IF(G138&gt;255,"+8",IF(G138&gt;235,"+7",IF(G138&gt;215,"+6",IF(G138&gt;195,"+5",IF(G138&gt;175,"+4",IF(G138&gt;155,"+3",IF(G138&gt;135,"+2",IF(G138&gt;115,"+1",IF(G138&lt;50,-3,IF(G138&lt;70,-2,IF(G138&lt;90,-1,IF(G138&lt;116,"0",""))))))))))))))</f>
        <v>-3</v>
      </c>
      <c r="I143" s="44" t="str">
        <f>IF(I141&gt;0,I141*I142+J143,"")</f>
        <v/>
      </c>
      <c r="J143" s="151">
        <f>IF(I138&gt;295,"+10",IF(I138&gt;275,"+9",IF(I138&gt;255,"+8",IF(I138&gt;235,"+7",IF(I138&gt;215,"+6",IF(I138&gt;195,"+5",IF(I138&gt;175,"+4",IF(I138&gt;155,"+3",IF(I138&gt;135,"+2",IF(I138&gt;115,"+1",IF(I138&lt;50,-3,IF(I138&lt;70,-2,IF(I138&lt;90,-1,IF(I138&lt;116,"0",""))))))))))))))</f>
        <v>-3</v>
      </c>
      <c r="K143" s="44" t="str">
        <f>IF(K141&gt;0,K141*K142+L143,"")</f>
        <v/>
      </c>
      <c r="L143" s="151">
        <f>IF(K138&gt;295,"+10",IF(K138&gt;275,"+9",IF(K138&gt;255,"+8",IF(K138&gt;235,"+7",IF(K138&gt;215,"+6",IF(K138&gt;195,"+5",IF(K138&gt;175,"+4",IF(K138&gt;155,"+3",IF(K138&gt;135,"+2",IF(K138&gt;115,"+1",IF(K138&lt;50,-3,IF(K138&lt;70,-2,IF(K138&lt;90,-1,IF(K138&lt;116,"0",""))))))))))))))</f>
        <v>-3</v>
      </c>
      <c r="M143" s="44" t="str">
        <f>IF(M141&gt;0,M141*M142+N143,"")</f>
        <v/>
      </c>
      <c r="N143" s="151">
        <f>IF(M138&gt;295,"+10",IF(M138&gt;275,"+9",IF(M138&gt;255,"+8",IF(M138&gt;235,"+7",IF(M138&gt;215,"+6",IF(M138&gt;195,"+5",IF(M138&gt;175,"+4",IF(M138&gt;155,"+3",IF(M138&gt;135,"+2",IF(M138&gt;115,"+1",IF(M138&lt;50,-3,IF(M138&lt;70,-2,IF(M138&lt;90,-1,IF(M138&lt;116,"0",""))))))))))))))</f>
        <v>-3</v>
      </c>
      <c r="O143" s="44" t="str">
        <f>IF(O141&gt;0,O141*O142+P143,"")</f>
        <v/>
      </c>
      <c r="P143" s="151">
        <f>IF(O138&gt;295,"+10",IF(O138&gt;275,"+9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146" t="s">
        <v>4</v>
      </c>
      <c r="B146" s="59">
        <f>IF($B$6&gt;0,B136+1,"")</f>
        <v>41562</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Dienstag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+9",IF(C148&gt;255,"+8",IF(C148&gt;235,"+7",IF(C148&gt;215,"+6",IF(C148&gt;195,"+5",IF(C148&gt;175,"+4",IF(C148&gt;155,"+3",IF(C148&gt;135,"+2",IF(C148&gt;115,"+1",IF(C148&lt;50,-3,IF(C148&lt;70,-2,IF(C148&lt;90,-1,IF(C148&lt;116,"0",""))))))))))))))</f>
        <v>-3</v>
      </c>
      <c r="E153" s="44" t="str">
        <f>IF(E151&gt;0,E151*E152+F153,"")</f>
        <v/>
      </c>
      <c r="F153" s="151">
        <f>IF(E148&gt;295,"+10",IF(E148&gt;275,"+9",IF(E148&gt;255,"+8",IF(E148&gt;235,"+7",IF(E148&gt;215,"+6",IF(E148&gt;195,"+5",IF(E148&gt;175,"+4",IF(E148&gt;155,"+3",IF(E148&gt;135,"+2",IF(E148&gt;115,"+1",IF(E148&lt;50,-3,IF(E148&lt;70,-2,IF(E148&lt;90,-1,IF(E148&lt;116,"0",""))))))))))))))</f>
        <v>-3</v>
      </c>
      <c r="G153" s="44" t="str">
        <f>IF(G151&gt;0,G151*G152+H153,"")</f>
        <v/>
      </c>
      <c r="H153" s="151">
        <f>IF(G148&gt;295,"+10",IF(G148&gt;275,"+9",IF(G148&gt;255,"+8",IF(G148&gt;235,"+7",IF(G148&gt;215,"+6",IF(G148&gt;195,"+5",IF(G148&gt;175,"+4",IF(G148&gt;155,"+3",IF(G148&gt;135,"+2",IF(G148&gt;115,"+1",IF(G148&lt;50,-3,IF(G148&lt;70,-2,IF(G148&lt;90,-1,IF(G148&lt;116,"0",""))))))))))))))</f>
        <v>-3</v>
      </c>
      <c r="I153" s="44" t="str">
        <f>IF(I151&gt;0,I151*I152+J153,"")</f>
        <v/>
      </c>
      <c r="J153" s="151">
        <f>IF(I148&gt;295,"+10",IF(I148&gt;275,"+9",IF(I148&gt;255,"+8",IF(I148&gt;235,"+7",IF(I148&gt;215,"+6",IF(I148&gt;195,"+5",IF(I148&gt;175,"+4",IF(I148&gt;155,"+3",IF(I148&gt;135,"+2",IF(I148&gt;115,"+1",IF(I148&lt;50,-3,IF(I148&lt;70,-2,IF(I148&lt;90,-1,IF(I148&lt;116,"0",""))))))))))))))</f>
        <v>-3</v>
      </c>
      <c r="K153" s="44" t="str">
        <f>IF(K151&gt;0,K151*K152+L153,"")</f>
        <v/>
      </c>
      <c r="L153" s="151">
        <f>IF(K148&gt;295,"+10",IF(K148&gt;275,"+9",IF(K148&gt;255,"+8",IF(K148&gt;235,"+7",IF(K148&gt;215,"+6",IF(K148&gt;195,"+5",IF(K148&gt;175,"+4",IF(K148&gt;155,"+3",IF(K148&gt;135,"+2",IF(K148&gt;115,"+1",IF(K148&lt;50,-3,IF(K148&lt;70,-2,IF(K148&lt;90,-1,IF(K148&lt;116,"0",""))))))))))))))</f>
        <v>-3</v>
      </c>
      <c r="M153" s="44" t="str">
        <f>IF(M151&gt;0,M151*M152+N153,"")</f>
        <v/>
      </c>
      <c r="N153" s="151">
        <f>IF(M148&gt;295,"+10",IF(M148&gt;275,"+9",IF(M148&gt;255,"+8",IF(M148&gt;235,"+7",IF(M148&gt;215,"+6",IF(M148&gt;195,"+5",IF(M148&gt;175,"+4",IF(M148&gt;155,"+3",IF(M148&gt;135,"+2",IF(M148&gt;115,"+1",IF(M148&lt;50,-3,IF(M148&lt;70,-2,IF(M148&lt;90,-1,IF(M148&lt;116,"0",""))))))))))))))</f>
        <v>-3</v>
      </c>
      <c r="O153" s="44" t="str">
        <f>IF(O151&gt;0,O151*O152+P153,"")</f>
        <v/>
      </c>
      <c r="P153" s="151">
        <f>IF(O148&gt;295,"+10",IF(O148&gt;275,"+9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146" t="s">
        <v>4</v>
      </c>
      <c r="B156" s="59">
        <f>IF($B$6&gt;0,B146+1,"")</f>
        <v>41563</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Mittwoch</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+9",IF(C158&gt;255,"+8",IF(C158&gt;235,"+7",IF(C158&gt;215,"+6",IF(C158&gt;195,"+5",IF(C158&gt;175,"+4",IF(C158&gt;155,"+3",IF(C158&gt;135,"+2",IF(C158&gt;115,"+1",IF(C158&lt;50,-3,IF(C158&lt;70,-2,IF(C158&lt;90,-1,IF(C158&lt;116,"0",""))))))))))))))</f>
        <v>-3</v>
      </c>
      <c r="E163" s="44" t="str">
        <f>IF(E161&gt;0,E161*E162+F163,"")</f>
        <v/>
      </c>
      <c r="F163" s="151">
        <f>IF(E158&gt;295,"+10",IF(E158&gt;275,"+9",IF(E158&gt;255,"+8",IF(E158&gt;235,"+7",IF(E158&gt;215,"+6",IF(E158&gt;195,"+5",IF(E158&gt;175,"+4",IF(E158&gt;155,"+3",IF(E158&gt;135,"+2",IF(E158&gt;115,"+1",IF(E158&lt;50,-3,IF(E158&lt;70,-2,IF(E158&lt;90,-1,IF(E158&lt;116,"0",""))))))))))))))</f>
        <v>-3</v>
      </c>
      <c r="G163" s="44" t="str">
        <f>IF(G161&gt;0,G161*G162+H163,"")</f>
        <v/>
      </c>
      <c r="H163" s="151">
        <f>IF(G158&gt;295,"+10",IF(G158&gt;275,"+9",IF(G158&gt;255,"+8",IF(G158&gt;235,"+7",IF(G158&gt;215,"+6",IF(G158&gt;195,"+5",IF(G158&gt;175,"+4",IF(G158&gt;155,"+3",IF(G158&gt;135,"+2",IF(G158&gt;115,"+1",IF(G158&lt;50,-3,IF(G158&lt;70,-2,IF(G158&lt;90,-1,IF(G158&lt;116,"0",""))))))))))))))</f>
        <v>-3</v>
      </c>
      <c r="I163" s="44" t="str">
        <f>IF(I161&gt;0,I161*I162+J163,"")</f>
        <v/>
      </c>
      <c r="J163" s="151">
        <f>IF(I158&gt;295,"+10",IF(I158&gt;275,"+9",IF(I158&gt;255,"+8",IF(I158&gt;235,"+7",IF(I158&gt;215,"+6",IF(I158&gt;195,"+5",IF(I158&gt;175,"+4",IF(I158&gt;155,"+3",IF(I158&gt;135,"+2",IF(I158&gt;115,"+1",IF(I158&lt;50,-3,IF(I158&lt;70,-2,IF(I158&lt;90,-1,IF(I158&lt;116,"0",""))))))))))))))</f>
        <v>-3</v>
      </c>
      <c r="K163" s="44" t="str">
        <f>IF(K161&gt;0,K161*K162+L163,"")</f>
        <v/>
      </c>
      <c r="L163" s="151">
        <f>IF(K158&gt;295,"+10",IF(K158&gt;275,"+9",IF(K158&gt;255,"+8",IF(K158&gt;235,"+7",IF(K158&gt;215,"+6",IF(K158&gt;195,"+5",IF(K158&gt;175,"+4",IF(K158&gt;155,"+3",IF(K158&gt;135,"+2",IF(K158&gt;115,"+1",IF(K158&lt;50,-3,IF(K158&lt;70,-2,IF(K158&lt;90,-1,IF(K158&lt;116,"0",""))))))))))))))</f>
        <v>-3</v>
      </c>
      <c r="M163" s="44" t="str">
        <f>IF(M161&gt;0,M161*M162+N163,"")</f>
        <v/>
      </c>
      <c r="N163" s="151">
        <f>IF(M158&gt;295,"+10",IF(M158&gt;275,"+9",IF(M158&gt;255,"+8",IF(M158&gt;235,"+7",IF(M158&gt;215,"+6",IF(M158&gt;195,"+5",IF(M158&gt;175,"+4",IF(M158&gt;155,"+3",IF(M158&gt;135,"+2",IF(M158&gt;115,"+1",IF(M158&lt;50,-3,IF(M158&lt;70,-2,IF(M158&lt;90,-1,IF(M158&lt;116,"0",""))))))))))))))</f>
        <v>-3</v>
      </c>
      <c r="O163" s="44" t="str">
        <f>IF(O161&gt;0,O161*O162+P163,"")</f>
        <v/>
      </c>
      <c r="P163" s="151">
        <f>IF(O158&gt;295,"+10",IF(O158&gt;275,"+9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146" t="s">
        <v>4</v>
      </c>
      <c r="B166" s="59">
        <f>IF($B$6&gt;0,B156+1,"")</f>
        <v>41564</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Donnerstag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+9",IF(C168&gt;255,"+8",IF(C168&gt;235,"+7",IF(C168&gt;215,"+6",IF(C168&gt;195,"+5",IF(C168&gt;175,"+4",IF(C168&gt;155,"+3",IF(C168&gt;135,"+2",IF(C168&gt;115,"+1",IF(C168&lt;50,-3,IF(C168&lt;70,-2,IF(C168&lt;90,-1,IF(C168&lt;116,"0",""))))))))))))))</f>
        <v>-3</v>
      </c>
      <c r="E173" s="44" t="str">
        <f>IF(E171&gt;0,E171*E172+F173,"")</f>
        <v/>
      </c>
      <c r="F173" s="151">
        <f>IF(E168&gt;295,"+10",IF(E168&gt;275,"+9",IF(E168&gt;255,"+8",IF(E168&gt;235,"+7",IF(E168&gt;215,"+6",IF(E168&gt;195,"+5",IF(E168&gt;175,"+4",IF(E168&gt;155,"+3",IF(E168&gt;135,"+2",IF(E168&gt;115,"+1",IF(E168&lt;50,-3,IF(E168&lt;70,-2,IF(E168&lt;90,-1,IF(E168&lt;116,"0",""))))))))))))))</f>
        <v>-3</v>
      </c>
      <c r="G173" s="44" t="str">
        <f>IF(G171&gt;0,G171*G172+H173,"")</f>
        <v/>
      </c>
      <c r="H173" s="151">
        <f>IF(G168&gt;295,"+10",IF(G168&gt;275,"+9",IF(G168&gt;255,"+8",IF(G168&gt;235,"+7",IF(G168&gt;215,"+6",IF(G168&gt;195,"+5",IF(G168&gt;175,"+4",IF(G168&gt;155,"+3",IF(G168&gt;135,"+2",IF(G168&gt;115,"+1",IF(G168&lt;50,-3,IF(G168&lt;70,-2,IF(G168&lt;90,-1,IF(G168&lt;116,"0",""))))))))))))))</f>
        <v>-3</v>
      </c>
      <c r="I173" s="44" t="str">
        <f>IF(I171&gt;0,I171*I172+J173,"")</f>
        <v/>
      </c>
      <c r="J173" s="151">
        <f>IF(I168&gt;295,"+10",IF(I168&gt;275,"+9",IF(I168&gt;255,"+8",IF(I168&gt;235,"+7",IF(I168&gt;215,"+6",IF(I168&gt;195,"+5",IF(I168&gt;175,"+4",IF(I168&gt;155,"+3",IF(I168&gt;135,"+2",IF(I168&gt;115,"+1",IF(I168&lt;50,-3,IF(I168&lt;70,-2,IF(I168&lt;90,-1,IF(I168&lt;116,"0",""))))))))))))))</f>
        <v>-3</v>
      </c>
      <c r="K173" s="44" t="str">
        <f>IF(K171&gt;0,K171*K172+L173,"")</f>
        <v/>
      </c>
      <c r="L173" s="151">
        <f>IF(K168&gt;295,"+10",IF(K168&gt;275,"+9",IF(K168&gt;255,"+8",IF(K168&gt;235,"+7",IF(K168&gt;215,"+6",IF(K168&gt;195,"+5",IF(K168&gt;175,"+4",IF(K168&gt;155,"+3",IF(K168&gt;135,"+2",IF(K168&gt;115,"+1",IF(K168&lt;50,-3,IF(K168&lt;70,-2,IF(K168&lt;90,-1,IF(K168&lt;116,"0",""))))))))))))))</f>
        <v>-3</v>
      </c>
      <c r="M173" s="44" t="str">
        <f>IF(M171&gt;0,M171*M172+N173,"")</f>
        <v/>
      </c>
      <c r="N173" s="151">
        <f>IF(M168&gt;295,"+10",IF(M168&gt;275,"+9",IF(M168&gt;255,"+8",IF(M168&gt;235,"+7",IF(M168&gt;215,"+6",IF(M168&gt;195,"+5",IF(M168&gt;175,"+4",IF(M168&gt;155,"+3",IF(M168&gt;135,"+2",IF(M168&gt;115,"+1",IF(M168&lt;50,-3,IF(M168&lt;70,-2,IF(M168&lt;90,-1,IF(M168&lt;116,"0",""))))))))))))))</f>
        <v>-3</v>
      </c>
      <c r="O173" s="44" t="str">
        <f>IF(O171&gt;0,O171*O172+P173,"")</f>
        <v/>
      </c>
      <c r="P173" s="151">
        <f>IF(O168&gt;295,"+10",IF(O168&gt;275,"+9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146" t="s">
        <v>4</v>
      </c>
      <c r="B176" s="59">
        <f>IF($B$6&gt;0,B166+1,"")</f>
        <v>41565</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Freitag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+9",IF(C178&gt;255,"+8",IF(C178&gt;235,"+7",IF(C178&gt;215,"+6",IF(C178&gt;195,"+5",IF(C178&gt;175,"+4",IF(C178&gt;155,"+3",IF(C178&gt;135,"+2",IF(C178&gt;115,"+1",IF(C178&lt;50,-3,IF(C178&lt;70,-2,IF(C178&lt;90,-1,IF(C178&lt;116,"0",""))))))))))))))</f>
        <v>-3</v>
      </c>
      <c r="E183" s="44" t="str">
        <f>IF(E181&gt;0,E181*E182+F183,"")</f>
        <v/>
      </c>
      <c r="F183" s="151">
        <f>IF(E178&gt;295,"+10",IF(E178&gt;275,"+9",IF(E178&gt;255,"+8",IF(E178&gt;235,"+7",IF(E178&gt;215,"+6",IF(E178&gt;195,"+5",IF(E178&gt;175,"+4",IF(E178&gt;155,"+3",IF(E178&gt;135,"+2",IF(E178&gt;115,"+1",IF(E178&lt;50,-3,IF(E178&lt;70,-2,IF(E178&lt;90,-1,IF(E178&lt;116,"0",""))))))))))))))</f>
        <v>-3</v>
      </c>
      <c r="G183" s="44" t="str">
        <f>IF(G181&gt;0,G181*G182+H183,"")</f>
        <v/>
      </c>
      <c r="H183" s="151">
        <f>IF(G178&gt;295,"+10",IF(G178&gt;275,"+9",IF(G178&gt;255,"+8",IF(G178&gt;235,"+7",IF(G178&gt;215,"+6",IF(G178&gt;195,"+5",IF(G178&gt;175,"+4",IF(G178&gt;155,"+3",IF(G178&gt;135,"+2",IF(G178&gt;115,"+1",IF(G178&lt;50,-3,IF(G178&lt;70,-2,IF(G178&lt;90,-1,IF(G178&lt;116,"0",""))))))))))))))</f>
        <v>-3</v>
      </c>
      <c r="I183" s="44" t="str">
        <f>IF(I181&gt;0,I181*I182+J183,"")</f>
        <v/>
      </c>
      <c r="J183" s="151">
        <f>IF(I178&gt;295,"+10",IF(I178&gt;275,"+9",IF(I178&gt;255,"+8",IF(I178&gt;235,"+7",IF(I178&gt;215,"+6",IF(I178&gt;195,"+5",IF(I178&gt;175,"+4",IF(I178&gt;155,"+3",IF(I178&gt;135,"+2",IF(I178&gt;115,"+1",IF(I178&lt;50,-3,IF(I178&lt;70,-2,IF(I178&lt;90,-1,IF(I178&lt;116,"0",""))))))))))))))</f>
        <v>-3</v>
      </c>
      <c r="K183" s="44" t="str">
        <f>IF(K181&gt;0,K181*K182+L183,"")</f>
        <v/>
      </c>
      <c r="L183" s="151">
        <f>IF(K178&gt;295,"+10",IF(K178&gt;275,"+9",IF(K178&gt;255,"+8",IF(K178&gt;235,"+7",IF(K178&gt;215,"+6",IF(K178&gt;195,"+5",IF(K178&gt;175,"+4",IF(K178&gt;155,"+3",IF(K178&gt;135,"+2",IF(K178&gt;115,"+1",IF(K178&lt;50,-3,IF(K178&lt;70,-2,IF(K178&lt;90,-1,IF(K178&lt;116,"0",""))))))))))))))</f>
        <v>-3</v>
      </c>
      <c r="M183" s="44" t="str">
        <f>IF(M181&gt;0,M181*M182+N183,"")</f>
        <v/>
      </c>
      <c r="N183" s="151">
        <f>IF(M178&gt;295,"+10",IF(M178&gt;275,"+9",IF(M178&gt;255,"+8",IF(M178&gt;235,"+7",IF(M178&gt;215,"+6",IF(M178&gt;195,"+5",IF(M178&gt;175,"+4",IF(M178&gt;155,"+3",IF(M178&gt;135,"+2",IF(M178&gt;115,"+1",IF(M178&lt;50,-3,IF(M178&lt;70,-2,IF(M178&lt;90,-1,IF(M178&lt;116,"0",""))))))))))))))</f>
        <v>-3</v>
      </c>
      <c r="O183" s="44" t="str">
        <f>IF(O181&gt;0,O181*O182+P183,"")</f>
        <v/>
      </c>
      <c r="P183" s="151">
        <f>IF(O178&gt;295,"+10",IF(O178&gt;275,"+9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146" t="s">
        <v>4</v>
      </c>
      <c r="B186" s="59">
        <f>IF($B$6&gt;0,B176+1,"")</f>
        <v>41566</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Samstag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+9",IF(C188&gt;255,"+8",IF(C188&gt;235,"+7",IF(C188&gt;215,"+6",IF(C188&gt;195,"+5",IF(C188&gt;175,"+4",IF(C188&gt;155,"+3",IF(C188&gt;135,"+2",IF(C188&gt;115,"+1",IF(C188&lt;50,-3,IF(C188&lt;70,-2,IF(C188&lt;90,-1,IF(C188&lt;116,"0",""))))))))))))))</f>
        <v>-3</v>
      </c>
      <c r="E193" s="44" t="str">
        <f>IF(E191&gt;0,E191*E192+F193,"")</f>
        <v/>
      </c>
      <c r="F193" s="151">
        <f>IF(E188&gt;295,"+10",IF(E188&gt;275,"+9",IF(E188&gt;255,"+8",IF(E188&gt;235,"+7",IF(E188&gt;215,"+6",IF(E188&gt;195,"+5",IF(E188&gt;175,"+4",IF(E188&gt;155,"+3",IF(E188&gt;135,"+2",IF(E188&gt;115,"+1",IF(E188&lt;50,-3,IF(E188&lt;70,-2,IF(E188&lt;90,-1,IF(E188&lt;116,"0",""))))))))))))))</f>
        <v>-3</v>
      </c>
      <c r="G193" s="44" t="str">
        <f>IF(G191&gt;0,G191*G192+H193,"")</f>
        <v/>
      </c>
      <c r="H193" s="151">
        <f>IF(G188&gt;295,"+10",IF(G188&gt;275,"+9",IF(G188&gt;255,"+8",IF(G188&gt;235,"+7",IF(G188&gt;215,"+6",IF(G188&gt;195,"+5",IF(G188&gt;175,"+4",IF(G188&gt;155,"+3",IF(G188&gt;135,"+2",IF(G188&gt;115,"+1",IF(G188&lt;50,-3,IF(G188&lt;70,-2,IF(G188&lt;90,-1,IF(G188&lt;116,"0",""))))))))))))))</f>
        <v>-3</v>
      </c>
      <c r="I193" s="44" t="str">
        <f>IF(I191&gt;0,I191*I192+J193,"")</f>
        <v/>
      </c>
      <c r="J193" s="151">
        <f>IF(I188&gt;295,"+10",IF(I188&gt;275,"+9",IF(I188&gt;255,"+8",IF(I188&gt;235,"+7",IF(I188&gt;215,"+6",IF(I188&gt;195,"+5",IF(I188&gt;175,"+4",IF(I188&gt;155,"+3",IF(I188&gt;135,"+2",IF(I188&gt;115,"+1",IF(I188&lt;50,-3,IF(I188&lt;70,-2,IF(I188&lt;90,-1,IF(I188&lt;116,"0",""))))))))))))))</f>
        <v>-3</v>
      </c>
      <c r="K193" s="44" t="str">
        <f>IF(K191&gt;0,K191*K192+L193,"")</f>
        <v/>
      </c>
      <c r="L193" s="151">
        <f>IF(K188&gt;295,"+10",IF(K188&gt;275,"+9",IF(K188&gt;255,"+8",IF(K188&gt;235,"+7",IF(K188&gt;215,"+6",IF(K188&gt;195,"+5",IF(K188&gt;175,"+4",IF(K188&gt;155,"+3",IF(K188&gt;135,"+2",IF(K188&gt;115,"+1",IF(K188&lt;50,-3,IF(K188&lt;70,-2,IF(K188&lt;90,-1,IF(K188&lt;116,"0",""))))))))))))))</f>
        <v>-3</v>
      </c>
      <c r="M193" s="44" t="str">
        <f>IF(M191&gt;0,M191*M192+N193,"")</f>
        <v/>
      </c>
      <c r="N193" s="151">
        <f>IF(M188&gt;295,"+10",IF(M188&gt;275,"+9",IF(M188&gt;255,"+8",IF(M188&gt;235,"+7",IF(M188&gt;215,"+6",IF(M188&gt;195,"+5",IF(M188&gt;175,"+4",IF(M188&gt;155,"+3",IF(M188&gt;135,"+2",IF(M188&gt;115,"+1",IF(M188&lt;50,-3,IF(M188&lt;70,-2,IF(M188&lt;90,-1,IF(M188&lt;116,"0",""))))))))))))))</f>
        <v>-3</v>
      </c>
      <c r="O193" s="44" t="str">
        <f>IF(O191&gt;0,O191*O192+P193,"")</f>
        <v/>
      </c>
      <c r="P193" s="151">
        <f>IF(O188&gt;295,"+10",IF(O188&gt;275,"+9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146" t="s">
        <v>4</v>
      </c>
      <c r="B196" s="59">
        <f>IF($B$6&gt;0,B186+1,"")</f>
        <v>41567</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Sonntag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+9",IF(C198&gt;255,"+8",IF(C198&gt;235,"+7",IF(C198&gt;215,"+6",IF(C198&gt;195,"+5",IF(C198&gt;175,"+4",IF(C198&gt;155,"+3",IF(C198&gt;135,"+2",IF(C198&gt;115,"+1",IF(C198&lt;50,-3,IF(C198&lt;70,-2,IF(C198&lt;90,-1,IF(C198&lt;116,"0",""))))))))))))))</f>
        <v>-3</v>
      </c>
      <c r="E203" s="44" t="str">
        <f>IF(E201&gt;0,E201*E202+F203,"")</f>
        <v/>
      </c>
      <c r="F203" s="151">
        <f>IF(E198&gt;295,"+10",IF(E198&gt;275,"+9",IF(E198&gt;255,"+8",IF(E198&gt;235,"+7",IF(E198&gt;215,"+6",IF(E198&gt;195,"+5",IF(E198&gt;175,"+4",IF(E198&gt;155,"+3",IF(E198&gt;135,"+2",IF(E198&gt;115,"+1",IF(E198&lt;50,-3,IF(E198&lt;70,-2,IF(E198&lt;90,-1,IF(E198&lt;116,"0",""))))))))))))))</f>
        <v>-3</v>
      </c>
      <c r="G203" s="44" t="str">
        <f>IF(G201&gt;0,G201*G202+H203,"")</f>
        <v/>
      </c>
      <c r="H203" s="151">
        <f>IF(G198&gt;295,"+10",IF(G198&gt;275,"+9",IF(G198&gt;255,"+8",IF(G198&gt;235,"+7",IF(G198&gt;215,"+6",IF(G198&gt;195,"+5",IF(G198&gt;175,"+4",IF(G198&gt;155,"+3",IF(G198&gt;135,"+2",IF(G198&gt;115,"+1",IF(G198&lt;50,-3,IF(G198&lt;70,-2,IF(G198&lt;90,-1,IF(G198&lt;116,"0",""))))))))))))))</f>
        <v>-3</v>
      </c>
      <c r="I203" s="44" t="str">
        <f>IF(I201&gt;0,I201*I202+J203,"")</f>
        <v/>
      </c>
      <c r="J203" s="151">
        <f>IF(I198&gt;295,"+10",IF(I198&gt;275,"+9",IF(I198&gt;255,"+8",IF(I198&gt;235,"+7",IF(I198&gt;215,"+6",IF(I198&gt;195,"+5",IF(I198&gt;175,"+4",IF(I198&gt;155,"+3",IF(I198&gt;135,"+2",IF(I198&gt;115,"+1",IF(I198&lt;50,-3,IF(I198&lt;70,-2,IF(I198&lt;90,-1,IF(I198&lt;116,"0",""))))))))))))))</f>
        <v>-3</v>
      </c>
      <c r="K203" s="44" t="str">
        <f>IF(K201&gt;0,K201*K202+L203,"")</f>
        <v/>
      </c>
      <c r="L203" s="151">
        <f>IF(K198&gt;295,"+10",IF(K198&gt;275,"+9",IF(K198&gt;255,"+8",IF(K198&gt;235,"+7",IF(K198&gt;215,"+6",IF(K198&gt;195,"+5",IF(K198&gt;175,"+4",IF(K198&gt;155,"+3",IF(K198&gt;135,"+2",IF(K198&gt;115,"+1",IF(K198&lt;50,-3,IF(K198&lt;70,-2,IF(K198&lt;90,-1,IF(K198&lt;116,"0",""))))))))))))))</f>
        <v>-3</v>
      </c>
      <c r="M203" s="44" t="str">
        <f>IF(M201&gt;0,M201*M202+N203,"")</f>
        <v/>
      </c>
      <c r="N203" s="151">
        <f>IF(M198&gt;295,"+10",IF(M198&gt;275,"+9",IF(M198&gt;255,"+8",IF(M198&gt;235,"+7",IF(M198&gt;215,"+6",IF(M198&gt;195,"+5",IF(M198&gt;175,"+4",IF(M198&gt;155,"+3",IF(M198&gt;135,"+2",IF(M198&gt;115,"+1",IF(M198&lt;50,-3,IF(M198&lt;70,-2,IF(M198&lt;90,-1,IF(M198&lt;116,"0",""))))))))))))))</f>
        <v>-3</v>
      </c>
      <c r="O203" s="44" t="str">
        <f>IF(O201&gt;0,O201*O202+P203,"")</f>
        <v/>
      </c>
      <c r="P203" s="151">
        <f>IF(O198&gt;295,"+10",IF(O198&gt;275,"+9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146" t="s">
        <v>4</v>
      </c>
      <c r="B206" s="59">
        <f>IF($B$6&gt;0,B196+1,"")</f>
        <v>41568</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Montag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+9",IF(C208&gt;255,"+8",IF(C208&gt;235,"+7",IF(C208&gt;215,"+6",IF(C208&gt;195,"+5",IF(C208&gt;175,"+4",IF(C208&gt;155,"+3",IF(C208&gt;135,"+2",IF(C208&gt;115,"+1",IF(C208&lt;50,-3,IF(C208&lt;70,-2,IF(C208&lt;90,-1,IF(C208&lt;116,"0",""))))))))))))))</f>
        <v>-3</v>
      </c>
      <c r="E213" s="44" t="str">
        <f>IF(E211&gt;0,E211*E212+F213,"")</f>
        <v/>
      </c>
      <c r="F213" s="151">
        <f>IF(E208&gt;295,"+10",IF(E208&gt;275,"+9",IF(E208&gt;255,"+8",IF(E208&gt;235,"+7",IF(E208&gt;215,"+6",IF(E208&gt;195,"+5",IF(E208&gt;175,"+4",IF(E208&gt;155,"+3",IF(E208&gt;135,"+2",IF(E208&gt;115,"+1",IF(E208&lt;50,-3,IF(E208&lt;70,-2,IF(E208&lt;90,-1,IF(E208&lt;116,"0",""))))))))))))))</f>
        <v>-3</v>
      </c>
      <c r="G213" s="44" t="str">
        <f>IF(G211&gt;0,G211*G212+H213,"")</f>
        <v/>
      </c>
      <c r="H213" s="151">
        <f>IF(G208&gt;295,"+10",IF(G208&gt;275,"+9",IF(G208&gt;255,"+8",IF(G208&gt;235,"+7",IF(G208&gt;215,"+6",IF(G208&gt;195,"+5",IF(G208&gt;175,"+4",IF(G208&gt;155,"+3",IF(G208&gt;135,"+2",IF(G208&gt;115,"+1",IF(G208&lt;50,-3,IF(G208&lt;70,-2,IF(G208&lt;90,-1,IF(G208&lt;116,"0",""))))))))))))))</f>
        <v>-3</v>
      </c>
      <c r="I213" s="44" t="str">
        <f>IF(I211&gt;0,I211*I212+J213,"")</f>
        <v/>
      </c>
      <c r="J213" s="151">
        <f>IF(I208&gt;295,"+10",IF(I208&gt;275,"+9",IF(I208&gt;255,"+8",IF(I208&gt;235,"+7",IF(I208&gt;215,"+6",IF(I208&gt;195,"+5",IF(I208&gt;175,"+4",IF(I208&gt;155,"+3",IF(I208&gt;135,"+2",IF(I208&gt;115,"+1",IF(I208&lt;50,-3,IF(I208&lt;70,-2,IF(I208&lt;90,-1,IF(I208&lt;116,"0",""))))))))))))))</f>
        <v>-3</v>
      </c>
      <c r="K213" s="44" t="str">
        <f>IF(K211&gt;0,K211*K212+L213,"")</f>
        <v/>
      </c>
      <c r="L213" s="151">
        <f>IF(K208&gt;295,"+10",IF(K208&gt;275,"+9",IF(K208&gt;255,"+8",IF(K208&gt;235,"+7",IF(K208&gt;215,"+6",IF(K208&gt;195,"+5",IF(K208&gt;175,"+4",IF(K208&gt;155,"+3",IF(K208&gt;135,"+2",IF(K208&gt;115,"+1",IF(K208&lt;50,-3,IF(K208&lt;70,-2,IF(K208&lt;90,-1,IF(K208&lt;116,"0",""))))))))))))))</f>
        <v>-3</v>
      </c>
      <c r="M213" s="44" t="str">
        <f>IF(M211&gt;0,M211*M212+N213,"")</f>
        <v/>
      </c>
      <c r="N213" s="151">
        <f>IF(M208&gt;295,"+10",IF(M208&gt;275,"+9",IF(M208&gt;255,"+8",IF(M208&gt;235,"+7",IF(M208&gt;215,"+6",IF(M208&gt;195,"+5",IF(M208&gt;175,"+4",IF(M208&gt;155,"+3",IF(M208&gt;135,"+2",IF(M208&gt;115,"+1",IF(M208&lt;50,-3,IF(M208&lt;70,-2,IF(M208&lt;90,-1,IF(M208&lt;116,"0",""))))))))))))))</f>
        <v>-3</v>
      </c>
      <c r="O213" s="44" t="str">
        <f>IF(O211&gt;0,O211*O212+P213,"")</f>
        <v/>
      </c>
      <c r="P213" s="151">
        <f>IF(O208&gt;295,"+10",IF(O208&gt;275,"+9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146" t="s">
        <v>4</v>
      </c>
      <c r="B216" s="59">
        <f>IF($B$6&gt;0,B206+1,"")</f>
        <v>41569</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47" t="s">
        <v>8</v>
      </c>
      <c r="B217" s="16" t="str">
        <f>TEXT(WEEKDAY(B216),"TTTT")</f>
        <v>Dienstag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+9",IF(C218&gt;255,"+8",IF(C218&gt;235,"+7",IF(C218&gt;215,"+6",IF(C218&gt;195,"+5",IF(C218&gt;175,"+4",IF(C218&gt;155,"+3",IF(C218&gt;135,"+2",IF(C218&gt;115,"+1",IF(C218&lt;50,-3,IF(C218&lt;70,-2,IF(C218&lt;90,-1,IF(C218&lt;116,"0",""))))))))))))))</f>
        <v>-3</v>
      </c>
      <c r="E223" s="44" t="str">
        <f>IF(E221&gt;0,E221*E222+F223,"")</f>
        <v/>
      </c>
      <c r="F223" s="151">
        <f>IF(E218&gt;295,"+10",IF(E218&gt;275,"+9",IF(E218&gt;255,"+8",IF(E218&gt;235,"+7",IF(E218&gt;215,"+6",IF(E218&gt;195,"+5",IF(E218&gt;175,"+4",IF(E218&gt;155,"+3",IF(E218&gt;135,"+2",IF(E218&gt;115,"+1",IF(E218&lt;50,-3,IF(E218&lt;70,-2,IF(E218&lt;90,-1,IF(E218&lt;116,"0",""))))))))))))))</f>
        <v>-3</v>
      </c>
      <c r="G223" s="44" t="str">
        <f>IF(G221&gt;0,G221*G222+H223,"")</f>
        <v/>
      </c>
      <c r="H223" s="151">
        <f>IF(G218&gt;295,"+10",IF(G218&gt;275,"+9",IF(G218&gt;255,"+8",IF(G218&gt;235,"+7",IF(G218&gt;215,"+6",IF(G218&gt;195,"+5",IF(G218&gt;175,"+4",IF(G218&gt;155,"+3",IF(G218&gt;135,"+2",IF(G218&gt;115,"+1",IF(G218&lt;50,-3,IF(G218&lt;70,-2,IF(G218&lt;90,-1,IF(G218&lt;116,"0",""))))))))))))))</f>
        <v>-3</v>
      </c>
      <c r="I223" s="44" t="str">
        <f>IF(I221&gt;0,I221*I222+J223,"")</f>
        <v/>
      </c>
      <c r="J223" s="151">
        <f>IF(I218&gt;295,"+10",IF(I218&gt;275,"+9",IF(I218&gt;255,"+8",IF(I218&gt;235,"+7",IF(I218&gt;215,"+6",IF(I218&gt;195,"+5",IF(I218&gt;175,"+4",IF(I218&gt;155,"+3",IF(I218&gt;135,"+2",IF(I218&gt;115,"+1",IF(I218&lt;50,-3,IF(I218&lt;70,-2,IF(I218&lt;90,-1,IF(I218&lt;116,"0",""))))))))))))))</f>
        <v>-3</v>
      </c>
      <c r="K223" s="44" t="str">
        <f>IF(K221&gt;0,K221*K222+L223,"")</f>
        <v/>
      </c>
      <c r="L223" s="151">
        <f>IF(K218&gt;295,"+10",IF(K218&gt;275,"+9",IF(K218&gt;255,"+8",IF(K218&gt;235,"+7",IF(K218&gt;215,"+6",IF(K218&gt;195,"+5",IF(K218&gt;175,"+4",IF(K218&gt;155,"+3",IF(K218&gt;135,"+2",IF(K218&gt;115,"+1",IF(K218&lt;50,-3,IF(K218&lt;70,-2,IF(K218&lt;90,-1,IF(K218&lt;116,"0",""))))))))))))))</f>
        <v>-3</v>
      </c>
      <c r="M223" s="44" t="str">
        <f>IF(M221&gt;0,M221*M222+N223,"")</f>
        <v/>
      </c>
      <c r="N223" s="151">
        <f>IF(M218&gt;295,"+10",IF(M218&gt;275,"+9",IF(M218&gt;255,"+8",IF(M218&gt;235,"+7",IF(M218&gt;215,"+6",IF(M218&gt;195,"+5",IF(M218&gt;175,"+4",IF(M218&gt;155,"+3",IF(M218&gt;135,"+2",IF(M218&gt;115,"+1",IF(M218&lt;50,-3,IF(M218&lt;70,-2,IF(M218&lt;90,-1,IF(M218&lt;116,"0",""))))))))))))))</f>
        <v>-3</v>
      </c>
      <c r="O223" s="44" t="str">
        <f>IF(O221&gt;0,O221*O222+P223,"")</f>
        <v/>
      </c>
      <c r="P223" s="151">
        <f>IF(O218&gt;295,"+10",IF(O218&gt;275,"+9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146" t="s">
        <v>4</v>
      </c>
      <c r="B226" s="59">
        <f>IF($B$6&gt;0,B216+1,"")</f>
        <v>41570</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Mittwoch</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+9",IF(C228&gt;255,"+8",IF(C228&gt;235,"+7",IF(C228&gt;215,"+6",IF(C228&gt;195,"+5",IF(C228&gt;175,"+4",IF(C228&gt;155,"+3",IF(C228&gt;135,"+2",IF(C228&gt;115,"+1",IF(C228&lt;50,-3,IF(C228&lt;70,-2,IF(C228&lt;90,-1,IF(C228&lt;116,"0",""))))))))))))))</f>
        <v>-3</v>
      </c>
      <c r="E233" s="44" t="str">
        <f>IF(E231&gt;0,E231*E232+F233,"")</f>
        <v/>
      </c>
      <c r="F233" s="151">
        <f>IF(E228&gt;295,"+10",IF(E228&gt;275,"+9",IF(E228&gt;255,"+8",IF(E228&gt;235,"+7",IF(E228&gt;215,"+6",IF(E228&gt;195,"+5",IF(E228&gt;175,"+4",IF(E228&gt;155,"+3",IF(E228&gt;135,"+2",IF(E228&gt;115,"+1",IF(E228&lt;50,-3,IF(E228&lt;70,-2,IF(E228&lt;90,-1,IF(E228&lt;116,"0",""))))))))))))))</f>
        <v>-3</v>
      </c>
      <c r="G233" s="44" t="str">
        <f>IF(G231&gt;0,G231*G232+H233,"")</f>
        <v/>
      </c>
      <c r="H233" s="151">
        <f>IF(G228&gt;295,"+10",IF(G228&gt;275,"+9",IF(G228&gt;255,"+8",IF(G228&gt;235,"+7",IF(G228&gt;215,"+6",IF(G228&gt;195,"+5",IF(G228&gt;175,"+4",IF(G228&gt;155,"+3",IF(G228&gt;135,"+2",IF(G228&gt;115,"+1",IF(G228&lt;50,-3,IF(G228&lt;70,-2,IF(G228&lt;90,-1,IF(G228&lt;116,"0",""))))))))))))))</f>
        <v>-3</v>
      </c>
      <c r="I233" s="44" t="str">
        <f>IF(I231&gt;0,I231*I232+J233,"")</f>
        <v/>
      </c>
      <c r="J233" s="151">
        <f>IF(I228&gt;295,"+10",IF(I228&gt;275,"+9",IF(I228&gt;255,"+8",IF(I228&gt;235,"+7",IF(I228&gt;215,"+6",IF(I228&gt;195,"+5",IF(I228&gt;175,"+4",IF(I228&gt;155,"+3",IF(I228&gt;135,"+2",IF(I228&gt;115,"+1",IF(I228&lt;50,-3,IF(I228&lt;70,-2,IF(I228&lt;90,-1,IF(I228&lt;116,"0",""))))))))))))))</f>
        <v>-3</v>
      </c>
      <c r="K233" s="44" t="str">
        <f>IF(K231&gt;0,K231*K232+L233,"")</f>
        <v/>
      </c>
      <c r="L233" s="151">
        <f>IF(K228&gt;295,"+10",IF(K228&gt;275,"+9",IF(K228&gt;255,"+8",IF(K228&gt;235,"+7",IF(K228&gt;215,"+6",IF(K228&gt;195,"+5",IF(K228&gt;175,"+4",IF(K228&gt;155,"+3",IF(K228&gt;135,"+2",IF(K228&gt;115,"+1",IF(K228&lt;50,-3,IF(K228&lt;70,-2,IF(K228&lt;90,-1,IF(K228&lt;116,"0",""))))))))))))))</f>
        <v>-3</v>
      </c>
      <c r="M233" s="44" t="str">
        <f>IF(M231&gt;0,M231*M232+N233,"")</f>
        <v/>
      </c>
      <c r="N233" s="151">
        <f>IF(M228&gt;295,"+10",IF(M228&gt;275,"+9",IF(M228&gt;255,"+8",IF(M228&gt;235,"+7",IF(M228&gt;215,"+6",IF(M228&gt;195,"+5",IF(M228&gt;175,"+4",IF(M228&gt;155,"+3",IF(M228&gt;135,"+2",IF(M228&gt;115,"+1",IF(M228&lt;50,-3,IF(M228&lt;70,-2,IF(M228&lt;90,-1,IF(M228&lt;116,"0",""))))))))))))))</f>
        <v>-3</v>
      </c>
      <c r="O233" s="44" t="str">
        <f>IF(O231&gt;0,O231*O232+P233,"")</f>
        <v/>
      </c>
      <c r="P233" s="151">
        <f>IF(O228&gt;295,"+10",IF(O228&gt;275,"+9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146" t="s">
        <v>4</v>
      </c>
      <c r="B236" s="59">
        <f>IF($B$6&gt;0,B226+1,"")</f>
        <v>41571</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Donnerstag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+9",IF(C238&gt;255,"+8",IF(C238&gt;235,"+7",IF(C238&gt;215,"+6",IF(C238&gt;195,"+5",IF(C238&gt;175,"+4",IF(C238&gt;155,"+3",IF(C238&gt;135,"+2",IF(C238&gt;115,"+1",IF(C238&lt;50,-3,IF(C238&lt;70,-2,IF(C238&lt;90,-1,IF(C238&lt;116,"0",""))))))))))))))</f>
        <v>-3</v>
      </c>
      <c r="E243" s="44" t="str">
        <f>IF(E241&gt;0,E241*E242+F243,"")</f>
        <v/>
      </c>
      <c r="F243" s="151">
        <f>IF(E238&gt;295,"+10",IF(E238&gt;275,"+9",IF(E238&gt;255,"+8",IF(E238&gt;235,"+7",IF(E238&gt;215,"+6",IF(E238&gt;195,"+5",IF(E238&gt;175,"+4",IF(E238&gt;155,"+3",IF(E238&gt;135,"+2",IF(E238&gt;115,"+1",IF(E238&lt;50,-3,IF(E238&lt;70,-2,IF(E238&lt;90,-1,IF(E238&lt;116,"0",""))))))))))))))</f>
        <v>-3</v>
      </c>
      <c r="G243" s="44" t="str">
        <f>IF(G241&gt;0,G241*G242+H243,"")</f>
        <v/>
      </c>
      <c r="H243" s="151">
        <f>IF(G238&gt;295,"+10",IF(G238&gt;275,"+9",IF(G238&gt;255,"+8",IF(G238&gt;235,"+7",IF(G238&gt;215,"+6",IF(G238&gt;195,"+5",IF(G238&gt;175,"+4",IF(G238&gt;155,"+3",IF(G238&gt;135,"+2",IF(G238&gt;115,"+1",IF(G238&lt;50,-3,IF(G238&lt;70,-2,IF(G238&lt;90,-1,IF(G238&lt;116,"0",""))))))))))))))</f>
        <v>-3</v>
      </c>
      <c r="I243" s="44" t="str">
        <f>IF(I241&gt;0,I241*I242+J243,"")</f>
        <v/>
      </c>
      <c r="J243" s="151">
        <f>IF(I238&gt;295,"+10",IF(I238&gt;275,"+9",IF(I238&gt;255,"+8",IF(I238&gt;235,"+7",IF(I238&gt;215,"+6",IF(I238&gt;195,"+5",IF(I238&gt;175,"+4",IF(I238&gt;155,"+3",IF(I238&gt;135,"+2",IF(I238&gt;115,"+1",IF(I238&lt;50,-3,IF(I238&lt;70,-2,IF(I238&lt;90,-1,IF(I238&lt;116,"0",""))))))))))))))</f>
        <v>-3</v>
      </c>
      <c r="K243" s="44" t="str">
        <f>IF(K241&gt;0,K241*K242+L243,"")</f>
        <v/>
      </c>
      <c r="L243" s="151">
        <f>IF(K238&gt;295,"+10",IF(K238&gt;275,"+9",IF(K238&gt;255,"+8",IF(K238&gt;235,"+7",IF(K238&gt;215,"+6",IF(K238&gt;195,"+5",IF(K238&gt;175,"+4",IF(K238&gt;155,"+3",IF(K238&gt;135,"+2",IF(K238&gt;115,"+1",IF(K238&lt;50,-3,IF(K238&lt;70,-2,IF(K238&lt;90,-1,IF(K238&lt;116,"0",""))))))))))))))</f>
        <v>-3</v>
      </c>
      <c r="M243" s="44" t="str">
        <f>IF(M241&gt;0,M241*M242+N243,"")</f>
        <v/>
      </c>
      <c r="N243" s="151">
        <f>IF(M238&gt;295,"+10",IF(M238&gt;275,"+9",IF(M238&gt;255,"+8",IF(M238&gt;235,"+7",IF(M238&gt;215,"+6",IF(M238&gt;195,"+5",IF(M238&gt;175,"+4",IF(M238&gt;155,"+3",IF(M238&gt;135,"+2",IF(M238&gt;115,"+1",IF(M238&lt;50,-3,IF(M238&lt;70,-2,IF(M238&lt;90,-1,IF(M238&lt;116,"0",""))))))))))))))</f>
        <v>-3</v>
      </c>
      <c r="O243" s="44" t="str">
        <f>IF(O241&gt;0,O241*O242+P243,"")</f>
        <v/>
      </c>
      <c r="P243" s="151">
        <f>IF(O238&gt;295,"+10",IF(O238&gt;275,"+9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146" t="s">
        <v>4</v>
      </c>
      <c r="B246" s="59">
        <f>IF($B$6&gt;0,B236+1,"")</f>
        <v>41572</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Freitag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+9",IF(C248&gt;255,"+8",IF(C248&gt;235,"+7",IF(C248&gt;215,"+6",IF(C248&gt;195,"+5",IF(C248&gt;175,"+4",IF(C248&gt;155,"+3",IF(C248&gt;135,"+2",IF(C248&gt;115,"+1",IF(C248&lt;50,-3,IF(C248&lt;70,-2,IF(C248&lt;90,-1,IF(C248&lt;116,"0",""))))))))))))))</f>
        <v>-3</v>
      </c>
      <c r="E253" s="44" t="str">
        <f>IF(E251&gt;0,E251*E252+F253,"")</f>
        <v/>
      </c>
      <c r="F253" s="151">
        <f>IF(E248&gt;295,"+10",IF(E248&gt;275,"+9",IF(E248&gt;255,"+8",IF(E248&gt;235,"+7",IF(E248&gt;215,"+6",IF(E248&gt;195,"+5",IF(E248&gt;175,"+4",IF(E248&gt;155,"+3",IF(E248&gt;135,"+2",IF(E248&gt;115,"+1",IF(E248&lt;50,-3,IF(E248&lt;70,-2,IF(E248&lt;90,-1,IF(E248&lt;116,"0",""))))))))))))))</f>
        <v>-3</v>
      </c>
      <c r="G253" s="44" t="str">
        <f>IF(G251&gt;0,G251*G252+H253,"")</f>
        <v/>
      </c>
      <c r="H253" s="151">
        <f>IF(G248&gt;295,"+10",IF(G248&gt;275,"+9",IF(G248&gt;255,"+8",IF(G248&gt;235,"+7",IF(G248&gt;215,"+6",IF(G248&gt;195,"+5",IF(G248&gt;175,"+4",IF(G248&gt;155,"+3",IF(G248&gt;135,"+2",IF(G248&gt;115,"+1",IF(G248&lt;50,-3,IF(G248&lt;70,-2,IF(G248&lt;90,-1,IF(G248&lt;116,"0",""))))))))))))))</f>
        <v>-3</v>
      </c>
      <c r="I253" s="44" t="str">
        <f>IF(I251&gt;0,I251*I252+J253,"")</f>
        <v/>
      </c>
      <c r="J253" s="151">
        <f>IF(I248&gt;295,"+10",IF(I248&gt;275,"+9",IF(I248&gt;255,"+8",IF(I248&gt;235,"+7",IF(I248&gt;215,"+6",IF(I248&gt;195,"+5",IF(I248&gt;175,"+4",IF(I248&gt;155,"+3",IF(I248&gt;135,"+2",IF(I248&gt;115,"+1",IF(I248&lt;50,-3,IF(I248&lt;70,-2,IF(I248&lt;90,-1,IF(I248&lt;116,"0",""))))))))))))))</f>
        <v>-3</v>
      </c>
      <c r="K253" s="44" t="str">
        <f>IF(K251&gt;0,K251*K252+L253,"")</f>
        <v/>
      </c>
      <c r="L253" s="151">
        <f>IF(K248&gt;295,"+10",IF(K248&gt;275,"+9",IF(K248&gt;255,"+8",IF(K248&gt;235,"+7",IF(K248&gt;215,"+6",IF(K248&gt;195,"+5",IF(K248&gt;175,"+4",IF(K248&gt;155,"+3",IF(K248&gt;135,"+2",IF(K248&gt;115,"+1",IF(K248&lt;50,-3,IF(K248&lt;70,-2,IF(K248&lt;90,-1,IF(K248&lt;116,"0",""))))))))))))))</f>
        <v>-3</v>
      </c>
      <c r="M253" s="44" t="str">
        <f>IF(M251&gt;0,M251*M252+N253,"")</f>
        <v/>
      </c>
      <c r="N253" s="151">
        <f>IF(M248&gt;295,"+10",IF(M248&gt;275,"+9",IF(M248&gt;255,"+8",IF(M248&gt;235,"+7",IF(M248&gt;215,"+6",IF(M248&gt;195,"+5",IF(M248&gt;175,"+4",IF(M248&gt;155,"+3",IF(M248&gt;135,"+2",IF(M248&gt;115,"+1",IF(M248&lt;50,-3,IF(M248&lt;70,-2,IF(M248&lt;90,-1,IF(M248&lt;116,"0",""))))))))))))))</f>
        <v>-3</v>
      </c>
      <c r="O253" s="44" t="str">
        <f>IF(O251&gt;0,O251*O252+P253,"")</f>
        <v/>
      </c>
      <c r="P253" s="151">
        <f>IF(O248&gt;295,"+10",IF(O248&gt;275,"+9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146" t="s">
        <v>4</v>
      </c>
      <c r="B256" s="59">
        <f>IF($B$6&gt;0,B246+1,"")</f>
        <v>41573</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Samstag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+9",IF(C258&gt;255,"+8",IF(C258&gt;235,"+7",IF(C258&gt;215,"+6",IF(C258&gt;195,"+5",IF(C258&gt;175,"+4",IF(C258&gt;155,"+3",IF(C258&gt;135,"+2",IF(C258&gt;115,"+1",IF(C258&lt;50,-3,IF(C258&lt;70,-2,IF(C258&lt;90,-1,IF(C258&lt;116,"0",""))))))))))))))</f>
        <v>-3</v>
      </c>
      <c r="E263" s="44" t="str">
        <f>IF(E261&gt;0,E261*E262+F263,"")</f>
        <v/>
      </c>
      <c r="F263" s="151">
        <f>IF(E258&gt;295,"+10",IF(E258&gt;275,"+9",IF(E258&gt;255,"+8",IF(E258&gt;235,"+7",IF(E258&gt;215,"+6",IF(E258&gt;195,"+5",IF(E258&gt;175,"+4",IF(E258&gt;155,"+3",IF(E258&gt;135,"+2",IF(E258&gt;115,"+1",IF(E258&lt;50,-3,IF(E258&lt;70,-2,IF(E258&lt;90,-1,IF(E258&lt;116,"0",""))))))))))))))</f>
        <v>-3</v>
      </c>
      <c r="G263" s="44" t="str">
        <f>IF(G261&gt;0,G261*G262+H263,"")</f>
        <v/>
      </c>
      <c r="H263" s="151">
        <f>IF(G258&gt;295,"+10",IF(G258&gt;275,"+9",IF(G258&gt;255,"+8",IF(G258&gt;235,"+7",IF(G258&gt;215,"+6",IF(G258&gt;195,"+5",IF(G258&gt;175,"+4",IF(G258&gt;155,"+3",IF(G258&gt;135,"+2",IF(G258&gt;115,"+1",IF(G258&lt;50,-3,IF(G258&lt;70,-2,IF(G258&lt;90,-1,IF(G258&lt;116,"0",""))))))))))))))</f>
        <v>-3</v>
      </c>
      <c r="I263" s="44" t="str">
        <f>IF(I261&gt;0,I261*I262+J263,"")</f>
        <v/>
      </c>
      <c r="J263" s="151">
        <f>IF(I258&gt;295,"+10",IF(I258&gt;275,"+9",IF(I258&gt;255,"+8",IF(I258&gt;235,"+7",IF(I258&gt;215,"+6",IF(I258&gt;195,"+5",IF(I258&gt;175,"+4",IF(I258&gt;155,"+3",IF(I258&gt;135,"+2",IF(I258&gt;115,"+1",IF(I258&lt;50,-3,IF(I258&lt;70,-2,IF(I258&lt;90,-1,IF(I258&lt;116,"0",""))))))))))))))</f>
        <v>-3</v>
      </c>
      <c r="K263" s="44" t="str">
        <f>IF(K261&gt;0,K261*K262+L263,"")</f>
        <v/>
      </c>
      <c r="L263" s="151">
        <f>IF(K258&gt;295,"+10",IF(K258&gt;275,"+9",IF(K258&gt;255,"+8",IF(K258&gt;235,"+7",IF(K258&gt;215,"+6",IF(K258&gt;195,"+5",IF(K258&gt;175,"+4",IF(K258&gt;155,"+3",IF(K258&gt;135,"+2",IF(K258&gt;115,"+1",IF(K258&lt;50,-3,IF(K258&lt;70,-2,IF(K258&lt;90,-1,IF(K258&lt;116,"0",""))))))))))))))</f>
        <v>-3</v>
      </c>
      <c r="M263" s="44" t="str">
        <f>IF(M261&gt;0,M261*M262+N263,"")</f>
        <v/>
      </c>
      <c r="N263" s="151">
        <f>IF(M258&gt;295,"+10",IF(M258&gt;275,"+9",IF(M258&gt;255,"+8",IF(M258&gt;235,"+7",IF(M258&gt;215,"+6",IF(M258&gt;195,"+5",IF(M258&gt;175,"+4",IF(M258&gt;155,"+3",IF(M258&gt;135,"+2",IF(M258&gt;115,"+1",IF(M258&lt;50,-3,IF(M258&lt;70,-2,IF(M258&lt;90,-1,IF(M258&lt;116,"0",""))))))))))))))</f>
        <v>-3</v>
      </c>
      <c r="O263" s="44" t="str">
        <f>IF(O261&gt;0,O261*O262+P263,"")</f>
        <v/>
      </c>
      <c r="P263" s="151">
        <f>IF(O258&gt;295,"+10",IF(O258&gt;275,"+9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146" t="s">
        <v>4</v>
      </c>
      <c r="B266" s="59">
        <f>IF($B$6&gt;0,B256+1,"")</f>
        <v>41574</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Sonntag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+9",IF(C268&gt;255,"+8",IF(C268&gt;235,"+7",IF(C268&gt;215,"+6",IF(C268&gt;195,"+5",IF(C268&gt;175,"+4",IF(C268&gt;155,"+3",IF(C268&gt;135,"+2",IF(C268&gt;115,"+1",IF(C268&lt;50,-3,IF(C268&lt;70,-2,IF(C268&lt;90,-1,IF(C268&lt;116,"0",""))))))))))))))</f>
        <v>-3</v>
      </c>
      <c r="E273" s="44" t="str">
        <f>IF(E271&gt;0,E271*E272+F273,"")</f>
        <v/>
      </c>
      <c r="F273" s="151">
        <f>IF(E268&gt;295,"+10",IF(E268&gt;275,"+9",IF(E268&gt;255,"+8",IF(E268&gt;235,"+7",IF(E268&gt;215,"+6",IF(E268&gt;195,"+5",IF(E268&gt;175,"+4",IF(E268&gt;155,"+3",IF(E268&gt;135,"+2",IF(E268&gt;115,"+1",IF(E268&lt;50,-3,IF(E268&lt;70,-2,IF(E268&lt;90,-1,IF(E268&lt;116,"0",""))))))))))))))</f>
        <v>-3</v>
      </c>
      <c r="G273" s="44" t="str">
        <f>IF(G271&gt;0,G271*G272+H273,"")</f>
        <v/>
      </c>
      <c r="H273" s="151">
        <f>IF(G268&gt;295,"+10",IF(G268&gt;275,"+9",IF(G268&gt;255,"+8",IF(G268&gt;235,"+7",IF(G268&gt;215,"+6",IF(G268&gt;195,"+5",IF(G268&gt;175,"+4",IF(G268&gt;155,"+3",IF(G268&gt;135,"+2",IF(G268&gt;115,"+1",IF(G268&lt;50,-3,IF(G268&lt;70,-2,IF(G268&lt;90,-1,IF(G268&lt;116,"0",""))))))))))))))</f>
        <v>-3</v>
      </c>
      <c r="I273" s="44" t="str">
        <f>IF(I271&gt;0,I271*I272+J273,"")</f>
        <v/>
      </c>
      <c r="J273" s="151">
        <f>IF(I268&gt;295,"+10",IF(I268&gt;275,"+9",IF(I268&gt;255,"+8",IF(I268&gt;235,"+7",IF(I268&gt;215,"+6",IF(I268&gt;195,"+5",IF(I268&gt;175,"+4",IF(I268&gt;155,"+3",IF(I268&gt;135,"+2",IF(I268&gt;115,"+1",IF(I268&lt;50,-3,IF(I268&lt;70,-2,IF(I268&lt;90,-1,IF(I268&lt;116,"0",""))))))))))))))</f>
        <v>-3</v>
      </c>
      <c r="K273" s="44" t="str">
        <f>IF(K271&gt;0,K271*K272+L273,"")</f>
        <v/>
      </c>
      <c r="L273" s="151">
        <f>IF(K268&gt;295,"+10",IF(K268&gt;275,"+9",IF(K268&gt;255,"+8",IF(K268&gt;235,"+7",IF(K268&gt;215,"+6",IF(K268&gt;195,"+5",IF(K268&gt;175,"+4",IF(K268&gt;155,"+3",IF(K268&gt;135,"+2",IF(K268&gt;115,"+1",IF(K268&lt;50,-3,IF(K268&lt;70,-2,IF(K268&lt;90,-1,IF(K268&lt;116,"0",""))))))))))))))</f>
        <v>-3</v>
      </c>
      <c r="M273" s="44" t="str">
        <f>IF(M271&gt;0,M271*M272+N273,"")</f>
        <v/>
      </c>
      <c r="N273" s="151">
        <f>IF(M268&gt;295,"+10",IF(M268&gt;275,"+9",IF(M268&gt;255,"+8",IF(M268&gt;235,"+7",IF(M268&gt;215,"+6",IF(M268&gt;195,"+5",IF(M268&gt;175,"+4",IF(M268&gt;155,"+3",IF(M268&gt;135,"+2",IF(M268&gt;115,"+1",IF(M268&lt;50,-3,IF(M268&lt;70,-2,IF(M268&lt;90,-1,IF(M268&lt;116,"0",""))))))))))))))</f>
        <v>-3</v>
      </c>
      <c r="O273" s="44" t="str">
        <f>IF(O271&gt;0,O271*O272+P273,"")</f>
        <v/>
      </c>
      <c r="P273" s="151">
        <f>IF(O268&gt;295,"+10",IF(O268&gt;275,"+9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146" t="s">
        <v>4</v>
      </c>
      <c r="B276" s="59">
        <f>IF($B$6&gt;0,B266+1,"")</f>
        <v>41575</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Montag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+9",IF(C278&gt;255,"+8",IF(C278&gt;235,"+7",IF(C278&gt;215,"+6",IF(C278&gt;195,"+5",IF(C278&gt;175,"+4",IF(C278&gt;155,"+3",IF(C278&gt;135,"+2",IF(C278&gt;115,"+1",IF(C278&lt;50,-3,IF(C278&lt;70,-2,IF(C278&lt;90,-1,IF(C278&lt;116,"0",""))))))))))))))</f>
        <v>-3</v>
      </c>
      <c r="E283" s="44" t="str">
        <f>IF(E281&gt;0,E281*E282+F283,"")</f>
        <v/>
      </c>
      <c r="F283" s="151">
        <f>IF(E278&gt;295,"+10",IF(E278&gt;275,"+9",IF(E278&gt;255,"+8",IF(E278&gt;235,"+7",IF(E278&gt;215,"+6",IF(E278&gt;195,"+5",IF(E278&gt;175,"+4",IF(E278&gt;155,"+3",IF(E278&gt;135,"+2",IF(E278&gt;115,"+1",IF(E278&lt;50,-3,IF(E278&lt;70,-2,IF(E278&lt;90,-1,IF(E278&lt;116,"0",""))))))))))))))</f>
        <v>-3</v>
      </c>
      <c r="G283" s="44" t="str">
        <f>IF(G281&gt;0,G281*G282+H283,"")</f>
        <v/>
      </c>
      <c r="H283" s="151">
        <f>IF(G278&gt;295,"+10",IF(G278&gt;275,"+9",IF(G278&gt;255,"+8",IF(G278&gt;235,"+7",IF(G278&gt;215,"+6",IF(G278&gt;195,"+5",IF(G278&gt;175,"+4",IF(G278&gt;155,"+3",IF(G278&gt;135,"+2",IF(G278&gt;115,"+1",IF(G278&lt;50,-3,IF(G278&lt;70,-2,IF(G278&lt;90,-1,IF(G278&lt;116,"0",""))))))))))))))</f>
        <v>-3</v>
      </c>
      <c r="I283" s="44" t="str">
        <f>IF(I281&gt;0,I281*I282+J283,"")</f>
        <v/>
      </c>
      <c r="J283" s="151">
        <f>IF(I278&gt;295,"+10",IF(I278&gt;275,"+9",IF(I278&gt;255,"+8",IF(I278&gt;235,"+7",IF(I278&gt;215,"+6",IF(I278&gt;195,"+5",IF(I278&gt;175,"+4",IF(I278&gt;155,"+3",IF(I278&gt;135,"+2",IF(I278&gt;115,"+1",IF(I278&lt;50,-3,IF(I278&lt;70,-2,IF(I278&lt;90,-1,IF(I278&lt;116,"0",""))))))))))))))</f>
        <v>-3</v>
      </c>
      <c r="K283" s="44" t="str">
        <f>IF(K281&gt;0,K281*K282+L283,"")</f>
        <v/>
      </c>
      <c r="L283" s="151">
        <f>IF(K278&gt;295,"+10",IF(K278&gt;275,"+9",IF(K278&gt;255,"+8",IF(K278&gt;235,"+7",IF(K278&gt;215,"+6",IF(K278&gt;195,"+5",IF(K278&gt;175,"+4",IF(K278&gt;155,"+3",IF(K278&gt;135,"+2",IF(K278&gt;115,"+1",IF(K278&lt;50,-3,IF(K278&lt;70,-2,IF(K278&lt;90,-1,IF(K278&lt;116,"0",""))))))))))))))</f>
        <v>-3</v>
      </c>
      <c r="M283" s="44" t="str">
        <f>IF(M281&gt;0,M281*M282+N283,"")</f>
        <v/>
      </c>
      <c r="N283" s="151">
        <f>IF(M278&gt;295,"+10",IF(M278&gt;275,"+9",IF(M278&gt;255,"+8",IF(M278&gt;235,"+7",IF(M278&gt;215,"+6",IF(M278&gt;195,"+5",IF(M278&gt;175,"+4",IF(M278&gt;155,"+3",IF(M278&gt;135,"+2",IF(M278&gt;115,"+1",IF(M278&lt;50,-3,IF(M278&lt;70,-2,IF(M278&lt;90,-1,IF(M278&lt;116,"0",""))))))))))))))</f>
        <v>-3</v>
      </c>
      <c r="O283" s="44" t="str">
        <f>IF(O281&gt;0,O281*O282+P283,"")</f>
        <v/>
      </c>
      <c r="P283" s="151">
        <f>IF(O278&gt;295,"+10",IF(O278&gt;275,"+9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146" t="s">
        <v>4</v>
      </c>
      <c r="B286" s="59">
        <f>IF($B$6&gt;0,B276+1,"")</f>
        <v>41576</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Dienstag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+9",IF(C288&gt;255,"+8",IF(C288&gt;235,"+7",IF(C288&gt;215,"+6",IF(C288&gt;195,"+5",IF(C288&gt;175,"+4",IF(C288&gt;155,"+3",IF(C288&gt;135,"+2",IF(C288&gt;115,"+1",IF(C288&lt;50,-3,IF(C288&lt;70,-2,IF(C288&lt;90,-1,IF(C288&lt;116,"0",""))))))))))))))</f>
        <v>-3</v>
      </c>
      <c r="E293" s="44" t="str">
        <f>IF(E291&gt;0,E291*E292+F293,"")</f>
        <v/>
      </c>
      <c r="F293" s="151">
        <f>IF(E288&gt;295,"+10",IF(E288&gt;275,"+9",IF(E288&gt;255,"+8",IF(E288&gt;235,"+7",IF(E288&gt;215,"+6",IF(E288&gt;195,"+5",IF(E288&gt;175,"+4",IF(E288&gt;155,"+3",IF(E288&gt;135,"+2",IF(E288&gt;115,"+1",IF(E288&lt;50,-3,IF(E288&lt;70,-2,IF(E288&lt;90,-1,IF(E288&lt;116,"0",""))))))))))))))</f>
        <v>-3</v>
      </c>
      <c r="G293" s="44" t="str">
        <f>IF(G291&gt;0,G291*G292+H293,"")</f>
        <v/>
      </c>
      <c r="H293" s="151">
        <f>IF(G288&gt;295,"+10",IF(G288&gt;275,"+9",IF(G288&gt;255,"+8",IF(G288&gt;235,"+7",IF(G288&gt;215,"+6",IF(G288&gt;195,"+5",IF(G288&gt;175,"+4",IF(G288&gt;155,"+3",IF(G288&gt;135,"+2",IF(G288&gt;115,"+1",IF(G288&lt;50,-3,IF(G288&lt;70,-2,IF(G288&lt;90,-1,IF(G288&lt;116,"0",""))))))))))))))</f>
        <v>-3</v>
      </c>
      <c r="I293" s="44" t="str">
        <f>IF(I291&gt;0,I291*I292+J293,"")</f>
        <v/>
      </c>
      <c r="J293" s="151">
        <f>IF(I288&gt;295,"+10",IF(I288&gt;275,"+9",IF(I288&gt;255,"+8",IF(I288&gt;235,"+7",IF(I288&gt;215,"+6",IF(I288&gt;195,"+5",IF(I288&gt;175,"+4",IF(I288&gt;155,"+3",IF(I288&gt;135,"+2",IF(I288&gt;115,"+1",IF(I288&lt;50,-3,IF(I288&lt;70,-2,IF(I288&lt;90,-1,IF(I288&lt;116,"0",""))))))))))))))</f>
        <v>-3</v>
      </c>
      <c r="K293" s="44" t="str">
        <f>IF(K291&gt;0,K291*K292+L293,"")</f>
        <v/>
      </c>
      <c r="L293" s="151">
        <f>IF(K288&gt;295,"+10",IF(K288&gt;275,"+9",IF(K288&gt;255,"+8",IF(K288&gt;235,"+7",IF(K288&gt;215,"+6",IF(K288&gt;195,"+5",IF(K288&gt;175,"+4",IF(K288&gt;155,"+3",IF(K288&gt;135,"+2",IF(K288&gt;115,"+1",IF(K288&lt;50,-3,IF(K288&lt;70,-2,IF(K288&lt;90,-1,IF(K288&lt;116,"0",""))))))))))))))</f>
        <v>-3</v>
      </c>
      <c r="M293" s="44" t="str">
        <f>IF(M291&gt;0,M291*M292+N293,"")</f>
        <v/>
      </c>
      <c r="N293" s="151">
        <f>IF(M288&gt;295,"+10",IF(M288&gt;275,"+9",IF(M288&gt;255,"+8",IF(M288&gt;235,"+7",IF(M288&gt;215,"+6",IF(M288&gt;195,"+5",IF(M288&gt;175,"+4",IF(M288&gt;155,"+3",IF(M288&gt;135,"+2",IF(M288&gt;115,"+1",IF(M288&lt;50,-3,IF(M288&lt;70,-2,IF(M288&lt;90,-1,IF(M288&lt;116,"0",""))))))))))))))</f>
        <v>-3</v>
      </c>
      <c r="O293" s="44" t="str">
        <f>IF(O291&gt;0,O291*O292+P293,"")</f>
        <v/>
      </c>
      <c r="P293" s="151">
        <f>IF(O288&gt;295,"+10",IF(O288&gt;275,"+9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146" t="s">
        <v>4</v>
      </c>
      <c r="B296" s="59">
        <f>IF($B$6&gt;0,B286+1,"")</f>
        <v>41577</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Mittwoch</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+9",IF(C298&gt;255,"+8",IF(C298&gt;235,"+7",IF(C298&gt;215,"+6",IF(C298&gt;195,"+5",IF(C298&gt;175,"+4",IF(C298&gt;155,"+3",IF(C298&gt;135,"+2",IF(C298&gt;115,"+1",IF(C298&lt;50,-3,IF(C298&lt;70,-2,IF(C298&lt;90,-1,IF(C298&lt;116,"0",""))))))))))))))</f>
        <v>-3</v>
      </c>
      <c r="E303" s="44" t="str">
        <f>IF(E301&gt;0,E301*E302+F303,"")</f>
        <v/>
      </c>
      <c r="F303" s="151">
        <f>IF(E298&gt;295,"+10",IF(E298&gt;275,"+9",IF(E298&gt;255,"+8",IF(E298&gt;235,"+7",IF(E298&gt;215,"+6",IF(E298&gt;195,"+5",IF(E298&gt;175,"+4",IF(E298&gt;155,"+3",IF(E298&gt;135,"+2",IF(E298&gt;115,"+1",IF(E298&lt;50,-3,IF(E298&lt;70,-2,IF(E298&lt;90,-1,IF(E298&lt;116,"0",""))))))))))))))</f>
        <v>-3</v>
      </c>
      <c r="G303" s="44" t="str">
        <f>IF(G301&gt;0,G301*G302+H303,"")</f>
        <v/>
      </c>
      <c r="H303" s="151">
        <f>IF(G298&gt;295,"+10",IF(G298&gt;275,"+9",IF(G298&gt;255,"+8",IF(G298&gt;235,"+7",IF(G298&gt;215,"+6",IF(G298&gt;195,"+5",IF(G298&gt;175,"+4",IF(G298&gt;155,"+3",IF(G298&gt;135,"+2",IF(G298&gt;115,"+1",IF(G298&lt;50,-3,IF(G298&lt;70,-2,IF(G298&lt;90,-1,IF(G298&lt;116,"0",""))))))))))))))</f>
        <v>-3</v>
      </c>
      <c r="I303" s="44" t="str">
        <f>IF(I301&gt;0,I301*I302+J303,"")</f>
        <v/>
      </c>
      <c r="J303" s="151">
        <f>IF(I298&gt;295,"+10",IF(I298&gt;275,"+9",IF(I298&gt;255,"+8",IF(I298&gt;235,"+7",IF(I298&gt;215,"+6",IF(I298&gt;195,"+5",IF(I298&gt;175,"+4",IF(I298&gt;155,"+3",IF(I298&gt;135,"+2",IF(I298&gt;115,"+1",IF(I298&lt;50,-3,IF(I298&lt;70,-2,IF(I298&lt;90,-1,IF(I298&lt;116,"0",""))))))))))))))</f>
        <v>-3</v>
      </c>
      <c r="K303" s="44" t="str">
        <f>IF(K301&gt;0,K301*K302+L303,"")</f>
        <v/>
      </c>
      <c r="L303" s="151">
        <f>IF(K298&gt;295,"+10",IF(K298&gt;275,"+9",IF(K298&gt;255,"+8",IF(K298&gt;235,"+7",IF(K298&gt;215,"+6",IF(K298&gt;195,"+5",IF(K298&gt;175,"+4",IF(K298&gt;155,"+3",IF(K298&gt;135,"+2",IF(K298&gt;115,"+1",IF(K298&lt;50,-3,IF(K298&lt;70,-2,IF(K298&lt;90,-1,IF(K298&lt;116,"0",""))))))))))))))</f>
        <v>-3</v>
      </c>
      <c r="M303" s="44" t="str">
        <f>IF(M301&gt;0,M301*M302+N303,"")</f>
        <v/>
      </c>
      <c r="N303" s="151">
        <f>IF(M298&gt;295,"+10",IF(M298&gt;275,"+9",IF(M298&gt;255,"+8",IF(M298&gt;235,"+7",IF(M298&gt;215,"+6",IF(M298&gt;195,"+5",IF(M298&gt;175,"+4",IF(M298&gt;155,"+3",IF(M298&gt;135,"+2",IF(M298&gt;115,"+1",IF(M298&lt;50,-3,IF(M298&lt;70,-2,IF(M298&lt;90,-1,IF(M298&lt;116,"0",""))))))))))))))</f>
        <v>-3</v>
      </c>
      <c r="O303" s="44" t="str">
        <f>IF(O301&gt;0,O301*O302+P303,"")</f>
        <v/>
      </c>
      <c r="P303" s="151">
        <f>IF(O298&gt;295,"+10",IF(O298&gt;275,"+9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146" t="s">
        <v>4</v>
      </c>
      <c r="B306" s="59">
        <f>IF($B$6&gt;0,B296+1,"")</f>
        <v>41578</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Donnerstag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+9",IF(C308&gt;255,"+8",IF(C308&gt;235,"+7",IF(C308&gt;215,"+6",IF(C308&gt;195,"+5",IF(C308&gt;175,"+4",IF(C308&gt;155,"+3",IF(C308&gt;135,"+2",IF(C308&gt;115,"+1",IF(C308&lt;50,-3,IF(C308&lt;70,-2,IF(C308&lt;90,-1,IF(C308&lt;116,"0",""))))))))))))))</f>
        <v>-3</v>
      </c>
      <c r="E313" s="44" t="str">
        <f>IF(E311&gt;0,E311*E312+F313,"")</f>
        <v/>
      </c>
      <c r="F313" s="151">
        <f>IF(E308&gt;295,"+10",IF(E308&gt;275,"+9",IF(E308&gt;255,"+8",IF(E308&gt;235,"+7",IF(E308&gt;215,"+6",IF(E308&gt;195,"+5",IF(E308&gt;175,"+4",IF(E308&gt;155,"+3",IF(E308&gt;135,"+2",IF(E308&gt;115,"+1",IF(E308&lt;50,-3,IF(E308&lt;70,-2,IF(E308&lt;90,-1,IF(E308&lt;116,"0",""))))))))))))))</f>
        <v>-3</v>
      </c>
      <c r="G313" s="44" t="str">
        <f>IF(G311&gt;0,G311*G312+H313,"")</f>
        <v/>
      </c>
      <c r="H313" s="151">
        <f>IF(G308&gt;295,"+10",IF(G308&gt;275,"+9",IF(G308&gt;255,"+8",IF(G308&gt;235,"+7",IF(G308&gt;215,"+6",IF(G308&gt;195,"+5",IF(G308&gt;175,"+4",IF(G308&gt;155,"+3",IF(G308&gt;135,"+2",IF(G308&gt;115,"+1",IF(G308&lt;50,-3,IF(G308&lt;70,-2,IF(G308&lt;90,-1,IF(G308&lt;116,"0",""))))))))))))))</f>
        <v>-3</v>
      </c>
      <c r="I313" s="44" t="str">
        <f>IF(I311&gt;0,I311*I312+J313,"")</f>
        <v/>
      </c>
      <c r="J313" s="151">
        <f>IF(I308&gt;295,"+10",IF(I308&gt;275,"+9",IF(I308&gt;255,"+8",IF(I308&gt;235,"+7",IF(I308&gt;215,"+6",IF(I308&gt;195,"+5",IF(I308&gt;175,"+4",IF(I308&gt;155,"+3",IF(I308&gt;135,"+2",IF(I308&gt;115,"+1",IF(I308&lt;50,-3,IF(I308&lt;70,-2,IF(I308&lt;90,-1,IF(I308&lt;116,"0",""))))))))))))))</f>
        <v>-3</v>
      </c>
      <c r="K313" s="44" t="str">
        <f>IF(K311&gt;0,K311*K312+L313,"")</f>
        <v/>
      </c>
      <c r="L313" s="151">
        <f>IF(K308&gt;295,"+10",IF(K308&gt;275,"+9",IF(K308&gt;255,"+8",IF(K308&gt;235,"+7",IF(K308&gt;215,"+6",IF(K308&gt;195,"+5",IF(K308&gt;175,"+4",IF(K308&gt;155,"+3",IF(K308&gt;135,"+2",IF(K308&gt;115,"+1",IF(K308&lt;50,-3,IF(K308&lt;70,-2,IF(K308&lt;90,-1,IF(K308&lt;116,"0",""))))))))))))))</f>
        <v>-3</v>
      </c>
      <c r="M313" s="44" t="str">
        <f>IF(M311&gt;0,M311*M312+N313,"")</f>
        <v/>
      </c>
      <c r="N313" s="151">
        <f>IF(M308&gt;295,"+10",IF(M308&gt;275,"+9",IF(M308&gt;255,"+8",IF(M308&gt;235,"+7",IF(M308&gt;215,"+6",IF(M308&gt;195,"+5",IF(M308&gt;175,"+4",IF(M308&gt;155,"+3",IF(M308&gt;135,"+2",IF(M308&gt;115,"+1",IF(M308&lt;50,-3,IF(M308&lt;70,-2,IF(M308&lt;90,-1,IF(M308&lt;116,"0",""))))))))))))))</f>
        <v>-3</v>
      </c>
      <c r="O313" s="44" t="str">
        <f>IF(O311&gt;0,O311*O312+P313,"")</f>
        <v/>
      </c>
      <c r="P313" s="151">
        <f>IF(O308&gt;295,"+10",IF(O308&gt;275,"+9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146" t="s">
        <v>4</v>
      </c>
      <c r="B316" s="59">
        <f>IF($B$6&gt;0,B306+1,"")</f>
        <v>41579</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47" t="s">
        <v>8</v>
      </c>
      <c r="B317" s="16" t="str">
        <f>TEXT(WEEKDAY(B316),"TTTT")</f>
        <v>Freitag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+9",IF(C318&gt;255,"+8",IF(C318&gt;235,"+7",IF(C318&gt;215,"+6",IF(C318&gt;195,"+5",IF(C318&gt;175,"+4",IF(C318&gt;155,"+3",IF(C318&gt;135,"+2",IF(C318&gt;115,"+1",IF(C318&lt;50,-3,IF(C318&lt;70,-2,IF(C318&lt;90,-1,IF(C318&lt;116,"0",""))))))))))))))</f>
        <v>-3</v>
      </c>
      <c r="E323" s="44" t="str">
        <f>IF(E321&gt;0,E321*E322+F323,"")</f>
        <v/>
      </c>
      <c r="F323" s="151">
        <f>IF(E318&gt;295,"+10",IF(E318&gt;275,"+9",IF(E318&gt;255,"+8",IF(E318&gt;235,"+7",IF(E318&gt;215,"+6",IF(E318&gt;195,"+5",IF(E318&gt;175,"+4",IF(E318&gt;155,"+3",IF(E318&gt;135,"+2",IF(E318&gt;115,"+1",IF(E318&lt;50,-3,IF(E318&lt;70,-2,IF(E318&lt;90,-1,IF(E318&lt;116,"0",""))))))))))))))</f>
        <v>-3</v>
      </c>
      <c r="G323" s="44" t="str">
        <f>IF(G321&gt;0,G321*G322+H323,"")</f>
        <v/>
      </c>
      <c r="H323" s="151">
        <f>IF(G318&gt;295,"+10",IF(G318&gt;275,"+9",IF(G318&gt;255,"+8",IF(G318&gt;235,"+7",IF(G318&gt;215,"+6",IF(G318&gt;195,"+5",IF(G318&gt;175,"+4",IF(G318&gt;155,"+3",IF(G318&gt;135,"+2",IF(G318&gt;115,"+1",IF(G318&lt;50,-3,IF(G318&lt;70,-2,IF(G318&lt;90,-1,IF(G318&lt;116,"0",""))))))))))))))</f>
        <v>-3</v>
      </c>
      <c r="I323" s="44" t="str">
        <f>IF(I321&gt;0,I321*I322+J323,"")</f>
        <v/>
      </c>
      <c r="J323" s="151">
        <f>IF(I318&gt;295,"+10",IF(I318&gt;275,"+9",IF(I318&gt;255,"+8",IF(I318&gt;235,"+7",IF(I318&gt;215,"+6",IF(I318&gt;195,"+5",IF(I318&gt;175,"+4",IF(I318&gt;155,"+3",IF(I318&gt;135,"+2",IF(I318&gt;115,"+1",IF(I318&lt;50,-3,IF(I318&lt;70,-2,IF(I318&lt;90,-1,IF(I318&lt;116,"0",""))))))))))))))</f>
        <v>-3</v>
      </c>
      <c r="K323" s="44" t="str">
        <f>IF(K321&gt;0,K321*K322+L323,"")</f>
        <v/>
      </c>
      <c r="L323" s="151">
        <f>IF(K318&gt;295,"+10",IF(K318&gt;275,"+9",IF(K318&gt;255,"+8",IF(K318&gt;235,"+7",IF(K318&gt;215,"+6",IF(K318&gt;195,"+5",IF(K318&gt;175,"+4",IF(K318&gt;155,"+3",IF(K318&gt;135,"+2",IF(K318&gt;115,"+1",IF(K318&lt;50,-3,IF(K318&lt;70,-2,IF(K318&lt;90,-1,IF(K318&lt;116,"0",""))))))))))))))</f>
        <v>-3</v>
      </c>
      <c r="M323" s="44" t="str">
        <f>IF(M321&gt;0,M321*M322+N323,"")</f>
        <v/>
      </c>
      <c r="N323" s="151">
        <f>IF(M318&gt;295,"+10",IF(M318&gt;275,"+9",IF(M318&gt;255,"+8",IF(M318&gt;235,"+7",IF(M318&gt;215,"+6",IF(M318&gt;195,"+5",IF(M318&gt;175,"+4",IF(M318&gt;155,"+3",IF(M318&gt;135,"+2",IF(M318&gt;115,"+1",IF(M318&lt;50,-3,IF(M318&lt;70,-2,IF(M318&lt;90,-1,IF(M318&lt;116,"0",""))))))))))))))</f>
        <v>-3</v>
      </c>
      <c r="O323" s="44" t="str">
        <f>IF(O321&gt;0,O321*O322+P323,"")</f>
        <v/>
      </c>
      <c r="P323" s="151">
        <f>IF(O318&gt;295,"+10",IF(O318&gt;275,"+9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146" t="s">
        <v>4</v>
      </c>
      <c r="B326" s="59">
        <f>IF($B$6&gt;0,B316+1,"")</f>
        <v>41580</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Samstag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+9",IF(C328&gt;255,"+8",IF(C328&gt;235,"+7",IF(C328&gt;215,"+6",IF(C328&gt;195,"+5",IF(C328&gt;175,"+4",IF(C328&gt;155,"+3",IF(C328&gt;135,"+2",IF(C328&gt;115,"+1",IF(C328&lt;50,-3,IF(C328&lt;70,-2,IF(C328&lt;90,-1,IF(C328&lt;116,"0",""))))))))))))))</f>
        <v>-3</v>
      </c>
      <c r="E333" s="44" t="str">
        <f>IF(E331&gt;0,E331*E332+F333,"")</f>
        <v/>
      </c>
      <c r="F333" s="151">
        <f>IF(E328&gt;295,"+10",IF(E328&gt;275,"+9",IF(E328&gt;255,"+8",IF(E328&gt;235,"+7",IF(E328&gt;215,"+6",IF(E328&gt;195,"+5",IF(E328&gt;175,"+4",IF(E328&gt;155,"+3",IF(E328&gt;135,"+2",IF(E328&gt;115,"+1",IF(E328&lt;50,-3,IF(E328&lt;70,-2,IF(E328&lt;90,-1,IF(E328&lt;116,"0",""))))))))))))))</f>
        <v>-3</v>
      </c>
      <c r="G333" s="44" t="str">
        <f>IF(G331&gt;0,G331*G332+H333,"")</f>
        <v/>
      </c>
      <c r="H333" s="151">
        <f>IF(G328&gt;295,"+10",IF(G328&gt;275,"+9",IF(G328&gt;255,"+8",IF(G328&gt;235,"+7",IF(G328&gt;215,"+6",IF(G328&gt;195,"+5",IF(G328&gt;175,"+4",IF(G328&gt;155,"+3",IF(G328&gt;135,"+2",IF(G328&gt;115,"+1",IF(G328&lt;50,-3,IF(G328&lt;70,-2,IF(G328&lt;90,-1,IF(G328&lt;116,"0",""))))))))))))))</f>
        <v>-3</v>
      </c>
      <c r="I333" s="44" t="str">
        <f>IF(I331&gt;0,I331*I332+J333,"")</f>
        <v/>
      </c>
      <c r="J333" s="151">
        <f>IF(I328&gt;295,"+10",IF(I328&gt;275,"+9",IF(I328&gt;255,"+8",IF(I328&gt;235,"+7",IF(I328&gt;215,"+6",IF(I328&gt;195,"+5",IF(I328&gt;175,"+4",IF(I328&gt;155,"+3",IF(I328&gt;135,"+2",IF(I328&gt;115,"+1",IF(I328&lt;50,-3,IF(I328&lt;70,-2,IF(I328&lt;90,-1,IF(I328&lt;116,"0",""))))))))))))))</f>
        <v>-3</v>
      </c>
      <c r="K333" s="44" t="str">
        <f>IF(K331&gt;0,K331*K332+L333,"")</f>
        <v/>
      </c>
      <c r="L333" s="151">
        <f>IF(K328&gt;295,"+10",IF(K328&gt;275,"+9",IF(K328&gt;255,"+8",IF(K328&gt;235,"+7",IF(K328&gt;215,"+6",IF(K328&gt;195,"+5",IF(K328&gt;175,"+4",IF(K328&gt;155,"+3",IF(K328&gt;135,"+2",IF(K328&gt;115,"+1",IF(K328&lt;50,-3,IF(K328&lt;70,-2,IF(K328&lt;90,-1,IF(K328&lt;116,"0",""))))))))))))))</f>
        <v>-3</v>
      </c>
      <c r="M333" s="44" t="str">
        <f>IF(M331&gt;0,M331*M332+N333,"")</f>
        <v/>
      </c>
      <c r="N333" s="151">
        <f>IF(M328&gt;295,"+10",IF(M328&gt;275,"+9",IF(M328&gt;255,"+8",IF(M328&gt;235,"+7",IF(M328&gt;215,"+6",IF(M328&gt;195,"+5",IF(M328&gt;175,"+4",IF(M328&gt;155,"+3",IF(M328&gt;135,"+2",IF(M328&gt;115,"+1",IF(M328&lt;50,-3,IF(M328&lt;70,-2,IF(M328&lt;90,-1,IF(M328&lt;116,"0",""))))))))))))))</f>
        <v>-3</v>
      </c>
      <c r="O333" s="44" t="str">
        <f>IF(O331&gt;0,O331*O332+P333,"")</f>
        <v/>
      </c>
      <c r="P333" s="151">
        <f>IF(O328&gt;295,"+10",IF(O328&gt;275,"+9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4400" priority="1379" stopIfTrue="1">
      <formula>Q14&gt;="A"</formula>
    </cfRule>
  </conditionalFormatting>
  <conditionalFormatting sqref="S14 S24 S34 S44 S54 S64 S74">
    <cfRule type="expression" dxfId="4399" priority="1378"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4398" priority="1377" stopIfTrue="1" operator="greaterThanOrEqual">
      <formula>"""A"""</formula>
    </cfRule>
  </conditionalFormatting>
  <conditionalFormatting sqref="Q44 Q54 Q64 Q74 Q84 Q94 Q134 Q144 Q154 Q164 Q174 Q184 Q224 Q234 Q244 Q254 Q264 Q274 Q284 Q294 Q304 Q314 Q324">
    <cfRule type="expression" dxfId="4397" priority="1376"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4396" priority="1375" stopIfTrue="1" operator="greaterThan">
      <formula>0</formula>
    </cfRule>
  </conditionalFormatting>
  <conditionalFormatting sqref="Q13:Q14 Q24 Q34 Q114 Q124 Q204 Q214 Q103:Q104 Q193:Q194">
    <cfRule type="expression" dxfId="4395" priority="1374" stopIfTrue="1">
      <formula>Q13&gt;="A"</formula>
    </cfRule>
  </conditionalFormatting>
  <conditionalFormatting sqref="Q23:S23 Q113:S113 Q203:S203">
    <cfRule type="expression" dxfId="4394" priority="1373" stopIfTrue="1">
      <formula>$Q$22&gt;"A"</formula>
    </cfRule>
  </conditionalFormatting>
  <conditionalFormatting sqref="Q33:S33 Q123:S123 Q213:S213">
    <cfRule type="expression" dxfId="4393" priority="1372" stopIfTrue="1">
      <formula>$Q$32&gt;"A"</formula>
    </cfRule>
  </conditionalFormatting>
  <conditionalFormatting sqref="Q43:S43 Q133:S133 Q223:S223">
    <cfRule type="expression" dxfId="4392" priority="1371" stopIfTrue="1">
      <formula>$Q$42&gt;"A"</formula>
    </cfRule>
  </conditionalFormatting>
  <conditionalFormatting sqref="Q53:S53 Q143:S143 Q233:S233">
    <cfRule type="expression" dxfId="4391" priority="1370" stopIfTrue="1">
      <formula>$Q$52&gt;"A"</formula>
    </cfRule>
  </conditionalFormatting>
  <conditionalFormatting sqref="Q63:S63 Q83:S83 Q153:S153 Q173:S173 Q243:S243 Q263:S263">
    <cfRule type="expression" dxfId="4390" priority="1369" stopIfTrue="1">
      <formula>$Q$62&gt;"A"</formula>
    </cfRule>
  </conditionalFormatting>
  <conditionalFormatting sqref="Q73:S73 Q93:S93 Q163:S163 Q183:S183 Q253:S253 Q273:S273 Q283:S283 Q293:S293 Q303:S303 Q313:S313 Q323:S323">
    <cfRule type="expression" dxfId="4389" priority="1368"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4388" priority="1365" stopIfTrue="1" operator="between">
      <formula>10</formula>
      <formula>110</formula>
    </cfRule>
    <cfRule type="cellIs" dxfId="4387" priority="1366" stopIfTrue="1" operator="between">
      <formula>111</formula>
      <formula>140</formula>
    </cfRule>
    <cfRule type="cellIs" dxfId="4386" priority="1367" stopIfTrue="1" operator="between">
      <formula>141</formula>
      <formula>599</formula>
    </cfRule>
  </conditionalFormatting>
  <conditionalFormatting sqref="H11 D11 J11 L11 N11 P11 F11 D21 J21 L21 N21 P21 F21 H21">
    <cfRule type="expression" dxfId="4385" priority="1364"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4384" priority="1363"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4383" priority="1362"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4382" priority="1361"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4381" priority="1358" stopIfTrue="1">
      <formula>C8&gt;140</formula>
    </cfRule>
    <cfRule type="expression" dxfId="4380" priority="1359" stopIfTrue="1">
      <formula>C8&gt;110</formula>
    </cfRule>
    <cfRule type="expression" dxfId="4379" priority="1360" stopIfTrue="1">
      <formula>C8&gt;10</formula>
    </cfRule>
  </conditionalFormatting>
  <conditionalFormatting sqref="D13 F13 H13 J13 L13 N13 P13">
    <cfRule type="expression" dxfId="4378" priority="1357" stopIfTrue="1">
      <formula>C11&gt;0</formula>
    </cfRule>
  </conditionalFormatting>
  <conditionalFormatting sqref="R13">
    <cfRule type="expression" dxfId="4377" priority="1356" stopIfTrue="1">
      <formula>Q13&gt;="A"</formula>
    </cfRule>
  </conditionalFormatting>
  <conditionalFormatting sqref="S13">
    <cfRule type="expression" dxfId="4376" priority="1355"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4375" priority="1354" stopIfTrue="1">
      <formula>C14&gt;0</formula>
    </cfRule>
  </conditionalFormatting>
  <conditionalFormatting sqref="O14 O24 O34 O44 O54 O64 O74">
    <cfRule type="expression" dxfId="4374" priority="1353" stopIfTrue="1">
      <formula>O8&gt;0</formula>
    </cfRule>
  </conditionalFormatting>
  <conditionalFormatting sqref="P34 P24">
    <cfRule type="expression" dxfId="4373" priority="1352">
      <formula>O18&gt;0</formula>
    </cfRule>
  </conditionalFormatting>
  <conditionalFormatting sqref="P44 P64">
    <cfRule type="expression" dxfId="4372" priority="1351">
      <formula>O38&gt;0</formula>
    </cfRule>
  </conditionalFormatting>
  <conditionalFormatting sqref="P54">
    <cfRule type="expression" dxfId="4371" priority="1350">
      <formula>O48&gt;0</formula>
    </cfRule>
  </conditionalFormatting>
  <conditionalFormatting sqref="P74">
    <cfRule type="expression" dxfId="4370" priority="1349">
      <formula>O68&gt;0</formula>
    </cfRule>
  </conditionalFormatting>
  <conditionalFormatting sqref="R84 R94">
    <cfRule type="expression" dxfId="4369" priority="1348" stopIfTrue="1">
      <formula>Q84&gt;="A"</formula>
    </cfRule>
  </conditionalFormatting>
  <conditionalFormatting sqref="S84 S94">
    <cfRule type="expression" dxfId="4368" priority="1347" stopIfTrue="1">
      <formula>Q84&gt;="A"</formula>
    </cfRule>
  </conditionalFormatting>
  <conditionalFormatting sqref="D89 F89 H89 J89 L89 N89 P89 F79 H79 J79 L79 N79 P79">
    <cfRule type="expression" dxfId="4367" priority="1346" stopIfTrue="1">
      <formula>C79-100.599</formula>
    </cfRule>
  </conditionalFormatting>
  <conditionalFormatting sqref="D80 F80 H80 J80 L80 N80 P80 D90 F90 H90 J90 L90 N90 P90">
    <cfRule type="expression" dxfId="4366" priority="1345" stopIfTrue="1">
      <formula>C80&gt;="""A"""</formula>
    </cfRule>
  </conditionalFormatting>
  <conditionalFormatting sqref="F78 H78 J78 L78 N78 P78 D88 F88 H88 J88 L88 N88 P88">
    <cfRule type="expression" dxfId="4365" priority="1342" stopIfTrue="1">
      <formula>C78&gt;140</formula>
    </cfRule>
    <cfRule type="expression" dxfId="4364" priority="1343" stopIfTrue="1">
      <formula>C78&gt;110</formula>
    </cfRule>
    <cfRule type="expression" dxfId="4363" priority="1344" stopIfTrue="1">
      <formula>C78&gt;10</formula>
    </cfRule>
  </conditionalFormatting>
  <conditionalFormatting sqref="N84 D84 F84 H84 J84 L84 N94 D94 F94 H94 J94 L94">
    <cfRule type="expression" dxfId="4362" priority="1341" stopIfTrue="1">
      <formula>C84&gt;0</formula>
    </cfRule>
  </conditionalFormatting>
  <conditionalFormatting sqref="O94 O84">
    <cfRule type="expression" dxfId="4361" priority="1340" stopIfTrue="1">
      <formula>O78&gt;0</formula>
    </cfRule>
  </conditionalFormatting>
  <conditionalFormatting sqref="P84">
    <cfRule type="expression" dxfId="4360" priority="1339">
      <formula>O78&gt;0</formula>
    </cfRule>
  </conditionalFormatting>
  <conditionalFormatting sqref="P94">
    <cfRule type="expression" dxfId="4359" priority="1338">
      <formula>O88&gt;0</formula>
    </cfRule>
  </conditionalFormatting>
  <conditionalFormatting sqref="O74 O64 O54 O44 O34 O24 O14">
    <cfRule type="expression" dxfId="4358" priority="1337" stopIfTrue="1">
      <formula>O8&gt;0</formula>
    </cfRule>
  </conditionalFormatting>
  <conditionalFormatting sqref="R104 R114 R124 R134 R144 R154 R164">
    <cfRule type="expression" dxfId="4357" priority="1336" stopIfTrue="1">
      <formula>Q104&gt;="A"</formula>
    </cfRule>
  </conditionalFormatting>
  <conditionalFormatting sqref="S104 S114 S124 S134 S144 S154 S164">
    <cfRule type="expression" dxfId="4356" priority="1335"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4355" priority="1334"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4354" priority="1333"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4353" priority="1330" stopIfTrue="1">
      <formula>C98&gt;140</formula>
    </cfRule>
    <cfRule type="expression" dxfId="4352" priority="1331" stopIfTrue="1">
      <formula>C98&gt;110</formula>
    </cfRule>
    <cfRule type="expression" dxfId="4351" priority="1332" stopIfTrue="1">
      <formula>C98&gt;10</formula>
    </cfRule>
  </conditionalFormatting>
  <conditionalFormatting sqref="R103">
    <cfRule type="expression" dxfId="4350" priority="1329" stopIfTrue="1">
      <formula>Q103&gt;="A"</formula>
    </cfRule>
  </conditionalFormatting>
  <conditionalFormatting sqref="S103">
    <cfRule type="expression" dxfId="4349" priority="1328"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4348" priority="1327" stopIfTrue="1">
      <formula>C104&gt;0</formula>
    </cfRule>
  </conditionalFormatting>
  <conditionalFormatting sqref="O104 O114 O124 O134 O144 O154">
    <cfRule type="expression" dxfId="4347" priority="1326" stopIfTrue="1">
      <formula>O98&gt;0</formula>
    </cfRule>
  </conditionalFormatting>
  <conditionalFormatting sqref="P124 P114">
    <cfRule type="expression" dxfId="4346" priority="1325">
      <formula>O108&gt;0</formula>
    </cfRule>
  </conditionalFormatting>
  <conditionalFormatting sqref="P134 P154">
    <cfRule type="expression" dxfId="4345" priority="1324">
      <formula>O128&gt;0</formula>
    </cfRule>
  </conditionalFormatting>
  <conditionalFormatting sqref="P144">
    <cfRule type="expression" dxfId="4344" priority="1323">
      <formula>O138&gt;0</formula>
    </cfRule>
  </conditionalFormatting>
  <conditionalFormatting sqref="R174 R184">
    <cfRule type="expression" dxfId="4343" priority="1322" stopIfTrue="1">
      <formula>Q174&gt;="A"</formula>
    </cfRule>
  </conditionalFormatting>
  <conditionalFormatting sqref="S174 S184">
    <cfRule type="expression" dxfId="4342" priority="1321" stopIfTrue="1">
      <formula>Q174&gt;="A"</formula>
    </cfRule>
  </conditionalFormatting>
  <conditionalFormatting sqref="D179 F179 H179 J179 L179 N179 P179 F169 H169 J169 L169 N169 P169">
    <cfRule type="expression" dxfId="4341" priority="1320" stopIfTrue="1">
      <formula>C169-100.599</formula>
    </cfRule>
  </conditionalFormatting>
  <conditionalFormatting sqref="D170 F170 H170 J170 L170 N170 P170 D180 F180 H180 J180 L180 N180 P180">
    <cfRule type="expression" dxfId="4340" priority="1319" stopIfTrue="1">
      <formula>C170&gt;="""A"""</formula>
    </cfRule>
  </conditionalFormatting>
  <conditionalFormatting sqref="F168 H168 J168 L168 N168 P168 D178 F178 H178 J178 L178 N178 P178">
    <cfRule type="expression" dxfId="4339" priority="1316" stopIfTrue="1">
      <formula>C168&gt;140</formula>
    </cfRule>
    <cfRule type="expression" dxfId="4338" priority="1317" stopIfTrue="1">
      <formula>C168&gt;110</formula>
    </cfRule>
    <cfRule type="expression" dxfId="4337" priority="1318" stopIfTrue="1">
      <formula>C168&gt;10</formula>
    </cfRule>
  </conditionalFormatting>
  <conditionalFormatting sqref="N184 D184 F184 H184 J184 L184">
    <cfRule type="expression" dxfId="4336" priority="1315" stopIfTrue="1">
      <formula>C184&gt;0</formula>
    </cfRule>
  </conditionalFormatting>
  <conditionalFormatting sqref="O184">
    <cfRule type="expression" dxfId="4335" priority="1314" stopIfTrue="1">
      <formula>O178&gt;0</formula>
    </cfRule>
  </conditionalFormatting>
  <conditionalFormatting sqref="P184">
    <cfRule type="expression" dxfId="4334" priority="1313">
      <formula>O178&gt;0</formula>
    </cfRule>
  </conditionalFormatting>
  <conditionalFormatting sqref="O104 O154 O144 O134 O124 O114">
    <cfRule type="expression" dxfId="4333" priority="1312" stopIfTrue="1">
      <formula>O98&gt;0</formula>
    </cfRule>
  </conditionalFormatting>
  <conditionalFormatting sqref="R194 R204 R214 R224 R234 R244 R254">
    <cfRule type="expression" dxfId="4332" priority="1311" stopIfTrue="1">
      <formula>Q194&gt;="A"</formula>
    </cfRule>
  </conditionalFormatting>
  <conditionalFormatting sqref="S194 S204 S214 S224 S234 S244 S254">
    <cfRule type="expression" dxfId="4331" priority="1310" stopIfTrue="1">
      <formula>Q194&gt;="A"</formula>
    </cfRule>
  </conditionalFormatting>
  <conditionalFormatting sqref="P221">
    <cfRule type="expression" dxfId="4330" priority="1309"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4329" priority="1308"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4328" priority="1307"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4327" priority="1304" stopIfTrue="1">
      <formula>C188&gt;140</formula>
    </cfRule>
    <cfRule type="expression" dxfId="4326" priority="1305" stopIfTrue="1">
      <formula>C188&gt;110</formula>
    </cfRule>
    <cfRule type="expression" dxfId="4325" priority="1306" stopIfTrue="1">
      <formula>C188&gt;10</formula>
    </cfRule>
  </conditionalFormatting>
  <conditionalFormatting sqref="P223">
    <cfRule type="expression" dxfId="4324" priority="1303" stopIfTrue="1">
      <formula>O218&gt;0</formula>
    </cfRule>
  </conditionalFormatting>
  <conditionalFormatting sqref="R193">
    <cfRule type="expression" dxfId="4323" priority="1302" stopIfTrue="1">
      <formula>Q193&gt;="A"</formula>
    </cfRule>
  </conditionalFormatting>
  <conditionalFormatting sqref="S193">
    <cfRule type="expression" dxfId="4322" priority="1301"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4321" priority="1300" stopIfTrue="1">
      <formula>C194&gt;0</formula>
    </cfRule>
  </conditionalFormatting>
  <conditionalFormatting sqref="O194 O204 O214 O224 O234 O244 O254">
    <cfRule type="expression" dxfId="4320" priority="1299" stopIfTrue="1">
      <formula>O188&gt;0</formula>
    </cfRule>
  </conditionalFormatting>
  <conditionalFormatting sqref="P214 P204">
    <cfRule type="expression" dxfId="4319" priority="1298">
      <formula>O198&gt;0</formula>
    </cfRule>
  </conditionalFormatting>
  <conditionalFormatting sqref="P224 P244">
    <cfRule type="expression" dxfId="4318" priority="1297">
      <formula>O218&gt;0</formula>
    </cfRule>
  </conditionalFormatting>
  <conditionalFormatting sqref="P234">
    <cfRule type="expression" dxfId="4317" priority="1296">
      <formula>O228&gt;0</formula>
    </cfRule>
  </conditionalFormatting>
  <conditionalFormatting sqref="P254">
    <cfRule type="expression" dxfId="4316" priority="1295">
      <formula>O248&gt;0</formula>
    </cfRule>
  </conditionalFormatting>
  <conditionalFormatting sqref="R264 R274">
    <cfRule type="expression" dxfId="4315" priority="1294" stopIfTrue="1">
      <formula>Q264&gt;="A"</formula>
    </cfRule>
  </conditionalFormatting>
  <conditionalFormatting sqref="S264 S274">
    <cfRule type="expression" dxfId="4314" priority="1293" stopIfTrue="1">
      <formula>Q264&gt;="A"</formula>
    </cfRule>
  </conditionalFormatting>
  <conditionalFormatting sqref="D269 F269 H269 J269 L269 N269 P269 F259 H259 J259 L259 N259 P259">
    <cfRule type="expression" dxfId="4313" priority="1292" stopIfTrue="1">
      <formula>C259-100.599</formula>
    </cfRule>
  </conditionalFormatting>
  <conditionalFormatting sqref="D260 F260 H260 J260 L260 N260 P260 D270 F270 H270 J270 L270 N270 P270">
    <cfRule type="expression" dxfId="4312" priority="1291" stopIfTrue="1">
      <formula>C260&gt;="""A"""</formula>
    </cfRule>
  </conditionalFormatting>
  <conditionalFormatting sqref="F258 H258 J258 L258 N258 P258 D268 F268 H268 J268 L268 N268 P268">
    <cfRule type="expression" dxfId="4311" priority="1288" stopIfTrue="1">
      <formula>C258&gt;140</formula>
    </cfRule>
    <cfRule type="expression" dxfId="4310" priority="1289" stopIfTrue="1">
      <formula>C258&gt;110</formula>
    </cfRule>
    <cfRule type="expression" dxfId="4309" priority="1290" stopIfTrue="1">
      <formula>C258&gt;10</formula>
    </cfRule>
  </conditionalFormatting>
  <conditionalFormatting sqref="N264 D264 F264 H264 J264 L264 N274 D274 F274 H274 J274 L274">
    <cfRule type="expression" dxfId="4308" priority="1287" stopIfTrue="1">
      <formula>C264&gt;0</formula>
    </cfRule>
  </conditionalFormatting>
  <conditionalFormatting sqref="O274 O264">
    <cfRule type="expression" dxfId="4307" priority="1286" stopIfTrue="1">
      <formula>O258&gt;0</formula>
    </cfRule>
  </conditionalFormatting>
  <conditionalFormatting sqref="P264">
    <cfRule type="expression" dxfId="4306" priority="1285">
      <formula>O258&gt;0</formula>
    </cfRule>
  </conditionalFormatting>
  <conditionalFormatting sqref="P274">
    <cfRule type="expression" dxfId="4305" priority="1284">
      <formula>O268&gt;0</formula>
    </cfRule>
  </conditionalFormatting>
  <conditionalFormatting sqref="O254 O244 O234 O224 O214 O204 O194">
    <cfRule type="expression" dxfId="4304" priority="1283" stopIfTrue="1">
      <formula>O188&gt;0</formula>
    </cfRule>
  </conditionalFormatting>
  <conditionalFormatting sqref="R284">
    <cfRule type="expression" dxfId="4303" priority="1282" stopIfTrue="1">
      <formula>Q284&gt;="A"</formula>
    </cfRule>
  </conditionalFormatting>
  <conditionalFormatting sqref="S284">
    <cfRule type="expression" dxfId="4302" priority="1281" stopIfTrue="1">
      <formula>Q284&gt;="A"</formula>
    </cfRule>
  </conditionalFormatting>
  <conditionalFormatting sqref="D279 F279 H279 J279 L279 N279 P279">
    <cfRule type="expression" dxfId="4301" priority="1280" stopIfTrue="1">
      <formula>C279-100.599</formula>
    </cfRule>
  </conditionalFormatting>
  <conditionalFormatting sqref="D280 F280 H280 J280 L280 N280 P280">
    <cfRule type="expression" dxfId="4300" priority="1279" stopIfTrue="1">
      <formula>C280&gt;="""A"""</formula>
    </cfRule>
  </conditionalFormatting>
  <conditionalFormatting sqref="D278 F278 H278 J278 L278 N278 P278">
    <cfRule type="expression" dxfId="4299" priority="1276" stopIfTrue="1">
      <formula>C278&gt;140</formula>
    </cfRule>
    <cfRule type="expression" dxfId="4298" priority="1277" stopIfTrue="1">
      <formula>C278&gt;110</formula>
    </cfRule>
    <cfRule type="expression" dxfId="4297" priority="1278" stopIfTrue="1">
      <formula>C278&gt;10</formula>
    </cfRule>
  </conditionalFormatting>
  <conditionalFormatting sqref="N284 D284 F284 H284 J284 L284">
    <cfRule type="expression" dxfId="4296" priority="1275" stopIfTrue="1">
      <formula>C284&gt;0</formula>
    </cfRule>
  </conditionalFormatting>
  <conditionalFormatting sqref="O284">
    <cfRule type="expression" dxfId="4295" priority="1274" stopIfTrue="1">
      <formula>O278&gt;0</formula>
    </cfRule>
  </conditionalFormatting>
  <conditionalFormatting sqref="P284">
    <cfRule type="expression" dxfId="4294" priority="1273">
      <formula>O278&gt;0</formula>
    </cfRule>
  </conditionalFormatting>
  <conditionalFormatting sqref="R294">
    <cfRule type="expression" dxfId="4293" priority="1272" stopIfTrue="1">
      <formula>Q294&gt;="A"</formula>
    </cfRule>
  </conditionalFormatting>
  <conditionalFormatting sqref="S294">
    <cfRule type="expression" dxfId="4292" priority="1271" stopIfTrue="1">
      <formula>Q294&gt;="A"</formula>
    </cfRule>
  </conditionalFormatting>
  <conditionalFormatting sqref="D289 F289 H289 J289 L289 N289 P289">
    <cfRule type="expression" dxfId="4291" priority="1270" stopIfTrue="1">
      <formula>C289-100.599</formula>
    </cfRule>
  </conditionalFormatting>
  <conditionalFormatting sqref="D290 F290 H290 J290 L290 N290 P290">
    <cfRule type="expression" dxfId="4290" priority="1269" stopIfTrue="1">
      <formula>C290&gt;="""A"""</formula>
    </cfRule>
  </conditionalFormatting>
  <conditionalFormatting sqref="D288 F288 H288 J288 L288 N288 P288">
    <cfRule type="expression" dxfId="4289" priority="1266" stopIfTrue="1">
      <formula>C288&gt;140</formula>
    </cfRule>
    <cfRule type="expression" dxfId="4288" priority="1267" stopIfTrue="1">
      <formula>C288&gt;110</formula>
    </cfRule>
    <cfRule type="expression" dxfId="4287" priority="1268" stopIfTrue="1">
      <formula>C288&gt;10</formula>
    </cfRule>
  </conditionalFormatting>
  <conditionalFormatting sqref="N294 D294 F294 H294 J294 L294">
    <cfRule type="expression" dxfId="4286" priority="1265" stopIfTrue="1">
      <formula>C294&gt;0</formula>
    </cfRule>
  </conditionalFormatting>
  <conditionalFormatting sqref="O294">
    <cfRule type="expression" dxfId="4285" priority="1264" stopIfTrue="1">
      <formula>O288&gt;0</formula>
    </cfRule>
  </conditionalFormatting>
  <conditionalFormatting sqref="P294">
    <cfRule type="expression" dxfId="4284" priority="1263">
      <formula>O288&gt;0</formula>
    </cfRule>
  </conditionalFormatting>
  <conditionalFormatting sqref="R304">
    <cfRule type="expression" dxfId="4283" priority="1262" stopIfTrue="1">
      <formula>Q304&gt;="A"</formula>
    </cfRule>
  </conditionalFormatting>
  <conditionalFormatting sqref="S304">
    <cfRule type="expression" dxfId="4282" priority="1261" stopIfTrue="1">
      <formula>Q304&gt;="A"</formula>
    </cfRule>
  </conditionalFormatting>
  <conditionalFormatting sqref="D299 F299 H299 J299 L299 N299 P299">
    <cfRule type="expression" dxfId="4281" priority="1260" stopIfTrue="1">
      <formula>C299-100.599</formula>
    </cfRule>
  </conditionalFormatting>
  <conditionalFormatting sqref="D300 F300 H300 J300 L300 N300 P300">
    <cfRule type="expression" dxfId="4280" priority="1259" stopIfTrue="1">
      <formula>C300&gt;="""A"""</formula>
    </cfRule>
  </conditionalFormatting>
  <conditionalFormatting sqref="D298 F298 H298 J298 L298 N298 P298">
    <cfRule type="expression" dxfId="4279" priority="1256" stopIfTrue="1">
      <formula>C298&gt;140</formula>
    </cfRule>
    <cfRule type="expression" dxfId="4278" priority="1257" stopIfTrue="1">
      <formula>C298&gt;110</formula>
    </cfRule>
    <cfRule type="expression" dxfId="4277" priority="1258" stopIfTrue="1">
      <formula>C298&gt;10</formula>
    </cfRule>
  </conditionalFormatting>
  <conditionalFormatting sqref="N304 D304 F304 H304 J304 L304">
    <cfRule type="expression" dxfId="4276" priority="1255" stopIfTrue="1">
      <formula>C304&gt;0</formula>
    </cfRule>
  </conditionalFormatting>
  <conditionalFormatting sqref="O304">
    <cfRule type="expression" dxfId="4275" priority="1254" stopIfTrue="1">
      <formula>O298&gt;0</formula>
    </cfRule>
  </conditionalFormatting>
  <conditionalFormatting sqref="P304">
    <cfRule type="expression" dxfId="4274" priority="1253">
      <formula>O298&gt;0</formula>
    </cfRule>
  </conditionalFormatting>
  <conditionalFormatting sqref="R314">
    <cfRule type="expression" dxfId="4273" priority="1252" stopIfTrue="1">
      <formula>Q314&gt;="A"</formula>
    </cfRule>
  </conditionalFormatting>
  <conditionalFormatting sqref="S314">
    <cfRule type="expression" dxfId="4272" priority="1251" stopIfTrue="1">
      <formula>Q314&gt;="A"</formula>
    </cfRule>
  </conditionalFormatting>
  <conditionalFormatting sqref="D309 F309 H309 J309 L309 N309 P309">
    <cfRule type="expression" dxfId="4271" priority="1250" stopIfTrue="1">
      <formula>C309-100.599</formula>
    </cfRule>
  </conditionalFormatting>
  <conditionalFormatting sqref="D310 F310 H310 J310 L310 N310 P310">
    <cfRule type="expression" dxfId="4270" priority="1249" stopIfTrue="1">
      <formula>C310&gt;="""A"""</formula>
    </cfRule>
  </conditionalFormatting>
  <conditionalFormatting sqref="D308 F308 H308 J308 L308 N308 P308">
    <cfRule type="expression" dxfId="4269" priority="1246" stopIfTrue="1">
      <formula>C308&gt;140</formula>
    </cfRule>
    <cfRule type="expression" dxfId="4268" priority="1247" stopIfTrue="1">
      <formula>C308&gt;110</formula>
    </cfRule>
    <cfRule type="expression" dxfId="4267" priority="1248" stopIfTrue="1">
      <formula>C308&gt;10</formula>
    </cfRule>
  </conditionalFormatting>
  <conditionalFormatting sqref="N314 D314 F314 H314 J314 L314">
    <cfRule type="expression" dxfId="4266" priority="1245" stopIfTrue="1">
      <formula>C314&gt;0</formula>
    </cfRule>
  </conditionalFormatting>
  <conditionalFormatting sqref="O314">
    <cfRule type="expression" dxfId="4265" priority="1244" stopIfTrue="1">
      <formula>O308&gt;0</formula>
    </cfRule>
  </conditionalFormatting>
  <conditionalFormatting sqref="P314">
    <cfRule type="expression" dxfId="4264" priority="1243">
      <formula>O308&gt;0</formula>
    </cfRule>
  </conditionalFormatting>
  <conditionalFormatting sqref="R324">
    <cfRule type="expression" dxfId="4263" priority="1242" stopIfTrue="1">
      <formula>Q324&gt;="A"</formula>
    </cfRule>
  </conditionalFormatting>
  <conditionalFormatting sqref="S324">
    <cfRule type="expression" dxfId="4262" priority="1241" stopIfTrue="1">
      <formula>Q324&gt;="A"</formula>
    </cfRule>
  </conditionalFormatting>
  <conditionalFormatting sqref="D319 F319 H319 J319 L319 N319 P319">
    <cfRule type="expression" dxfId="4261" priority="1240" stopIfTrue="1">
      <formula>C319-100.599</formula>
    </cfRule>
  </conditionalFormatting>
  <conditionalFormatting sqref="D320 F320 H320 J320 L320 N320 P320">
    <cfRule type="expression" dxfId="4260" priority="1239" stopIfTrue="1">
      <formula>C320&gt;="""A"""</formula>
    </cfRule>
  </conditionalFormatting>
  <conditionalFormatting sqref="D318 F318 H318 J318 L318 N318 P318">
    <cfRule type="expression" dxfId="4259" priority="1236" stopIfTrue="1">
      <formula>C318&gt;140</formula>
    </cfRule>
    <cfRule type="expression" dxfId="4258" priority="1237" stopIfTrue="1">
      <formula>C318&gt;110</formula>
    </cfRule>
    <cfRule type="expression" dxfId="4257" priority="1238" stopIfTrue="1">
      <formula>C318&gt;10</formula>
    </cfRule>
  </conditionalFormatting>
  <conditionalFormatting sqref="N324 D324 F324 H324 J324 L324">
    <cfRule type="expression" dxfId="4256" priority="1235" stopIfTrue="1">
      <formula>C324&gt;0</formula>
    </cfRule>
  </conditionalFormatting>
  <conditionalFormatting sqref="O324">
    <cfRule type="expression" dxfId="4255" priority="1234" stopIfTrue="1">
      <formula>O318&gt;0</formula>
    </cfRule>
  </conditionalFormatting>
  <conditionalFormatting sqref="P324">
    <cfRule type="expression" dxfId="4254" priority="1233">
      <formula>O318&gt;0</formula>
    </cfRule>
  </conditionalFormatting>
  <conditionalFormatting sqref="M330 O330 G330 I330 K330">
    <cfRule type="cellIs" dxfId="4253" priority="1232" stopIfTrue="1" operator="greaterThanOrEqual">
      <formula>"""A"""</formula>
    </cfRule>
  </conditionalFormatting>
  <conditionalFormatting sqref="Q334">
    <cfRule type="expression" dxfId="4252" priority="1231" stopIfTrue="1">
      <formula>Q334&gt;="A"</formula>
    </cfRule>
  </conditionalFormatting>
  <conditionalFormatting sqref="M334 I334 K334 G334">
    <cfRule type="cellIs" dxfId="4251" priority="1230" stopIfTrue="1" operator="greaterThan">
      <formula>0</formula>
    </cfRule>
  </conditionalFormatting>
  <conditionalFormatting sqref="Q333:S333">
    <cfRule type="expression" dxfId="4250" priority="1229" stopIfTrue="1">
      <formula>$Q$72&gt;"A"</formula>
    </cfRule>
  </conditionalFormatting>
  <conditionalFormatting sqref="G328 I328 K328 M328 O328">
    <cfRule type="cellIs" dxfId="4249" priority="1226" stopIfTrue="1" operator="between">
      <formula>10</formula>
      <formula>110</formula>
    </cfRule>
    <cfRule type="cellIs" dxfId="4248" priority="1227" stopIfTrue="1" operator="between">
      <formula>111</formula>
      <formula>140</formula>
    </cfRule>
    <cfRule type="cellIs" dxfId="4247" priority="1228" stopIfTrue="1" operator="between">
      <formula>141</formula>
      <formula>599</formula>
    </cfRule>
  </conditionalFormatting>
  <conditionalFormatting sqref="G329 I329 K329 M329 O329">
    <cfRule type="cellIs" dxfId="4246" priority="1225" stopIfTrue="1" operator="between">
      <formula>-100</formula>
      <formula>599</formula>
    </cfRule>
  </conditionalFormatting>
  <conditionalFormatting sqref="R334">
    <cfRule type="expression" dxfId="4245" priority="1224" stopIfTrue="1">
      <formula>Q334&gt;="A"</formula>
    </cfRule>
  </conditionalFormatting>
  <conditionalFormatting sqref="S334">
    <cfRule type="expression" dxfId="4244" priority="1223" stopIfTrue="1">
      <formula>Q334&gt;="A"</formula>
    </cfRule>
  </conditionalFormatting>
  <conditionalFormatting sqref="F329 H329 J329 L329 N329 P329">
    <cfRule type="expression" dxfId="4243" priority="1222" stopIfTrue="1">
      <formula>E329-100.599</formula>
    </cfRule>
  </conditionalFormatting>
  <conditionalFormatting sqref="F330 H330 J330 L330 N330 P330">
    <cfRule type="expression" dxfId="4242" priority="1221" stopIfTrue="1">
      <formula>E330&gt;="""A"""</formula>
    </cfRule>
  </conditionalFormatting>
  <conditionalFormatting sqref="F328 H328 J328 L328 N328 P328">
    <cfRule type="expression" dxfId="4241" priority="1218" stopIfTrue="1">
      <formula>E328&gt;140</formula>
    </cfRule>
    <cfRule type="expression" dxfId="4240" priority="1219" stopIfTrue="1">
      <formula>E328&gt;110</formula>
    </cfRule>
    <cfRule type="expression" dxfId="4239" priority="1220" stopIfTrue="1">
      <formula>E328&gt;10</formula>
    </cfRule>
  </conditionalFormatting>
  <conditionalFormatting sqref="N334 F334 H334 J334 L334">
    <cfRule type="expression" dxfId="4238" priority="1217" stopIfTrue="1">
      <formula>E334&gt;0</formula>
    </cfRule>
  </conditionalFormatting>
  <conditionalFormatting sqref="O334">
    <cfRule type="expression" dxfId="4237" priority="1216" stopIfTrue="1">
      <formula>O328&gt;0</formula>
    </cfRule>
  </conditionalFormatting>
  <conditionalFormatting sqref="P334">
    <cfRule type="expression" dxfId="4236" priority="1215">
      <formula>O328&gt;0</formula>
    </cfRule>
  </conditionalFormatting>
  <conditionalFormatting sqref="M330 O330 C330 E330 G330 I330 K330">
    <cfRule type="cellIs" dxfId="4235" priority="1214" stopIfTrue="1" operator="greaterThanOrEqual">
      <formula>"""A"""</formula>
    </cfRule>
  </conditionalFormatting>
  <conditionalFormatting sqref="Q334">
    <cfRule type="expression" dxfId="4234" priority="1213" stopIfTrue="1">
      <formula>Q334&gt;="A"</formula>
    </cfRule>
  </conditionalFormatting>
  <conditionalFormatting sqref="M334 I334 K334 C334 E334 G334">
    <cfRule type="cellIs" dxfId="4233" priority="1212" stopIfTrue="1" operator="greaterThan">
      <formula>0</formula>
    </cfRule>
  </conditionalFormatting>
  <conditionalFormatting sqref="Q333:S333">
    <cfRule type="expression" dxfId="4232" priority="1211" stopIfTrue="1">
      <formula>$Q$72&gt;"A"</formula>
    </cfRule>
  </conditionalFormatting>
  <conditionalFormatting sqref="C328 E328 G328 I328 K328 M328 O328">
    <cfRule type="cellIs" dxfId="4231" priority="1208" stopIfTrue="1" operator="between">
      <formula>10</formula>
      <formula>110</formula>
    </cfRule>
    <cfRule type="cellIs" dxfId="4230" priority="1209" stopIfTrue="1" operator="between">
      <formula>111</formula>
      <formula>140</formula>
    </cfRule>
    <cfRule type="cellIs" dxfId="4229" priority="1210" stopIfTrue="1" operator="between">
      <formula>141</formula>
      <formula>599</formula>
    </cfRule>
  </conditionalFormatting>
  <conditionalFormatting sqref="C329 E329 G329 I329 K329 M329 O329">
    <cfRule type="cellIs" dxfId="4228" priority="1207" stopIfTrue="1" operator="between">
      <formula>-100</formula>
      <formula>599</formula>
    </cfRule>
  </conditionalFormatting>
  <conditionalFormatting sqref="R334">
    <cfRule type="expression" dxfId="4227" priority="1206" stopIfTrue="1">
      <formula>Q334&gt;="A"</formula>
    </cfRule>
  </conditionalFormatting>
  <conditionalFormatting sqref="S334">
    <cfRule type="expression" dxfId="4226" priority="1205" stopIfTrue="1">
      <formula>Q334&gt;="A"</formula>
    </cfRule>
  </conditionalFormatting>
  <conditionalFormatting sqref="D329 F329 H329 J329 L329 N329 P329">
    <cfRule type="expression" dxfId="4225" priority="1204" stopIfTrue="1">
      <formula>C329-100.599</formula>
    </cfRule>
  </conditionalFormatting>
  <conditionalFormatting sqref="D330 F330 H330 J330 L330 N330 P330">
    <cfRule type="expression" dxfId="4224" priority="1203" stopIfTrue="1">
      <formula>C330&gt;="""A"""</formula>
    </cfRule>
  </conditionalFormatting>
  <conditionalFormatting sqref="D328 F328 H328 J328 L328 N328 P328">
    <cfRule type="expression" dxfId="4223" priority="1200" stopIfTrue="1">
      <formula>C328&gt;140</formula>
    </cfRule>
    <cfRule type="expression" dxfId="4222" priority="1201" stopIfTrue="1">
      <formula>C328&gt;110</formula>
    </cfRule>
    <cfRule type="expression" dxfId="4221" priority="1202" stopIfTrue="1">
      <formula>C328&gt;10</formula>
    </cfRule>
  </conditionalFormatting>
  <conditionalFormatting sqref="N334 D334 F334 H334 J334 L334">
    <cfRule type="expression" dxfId="4220" priority="1199" stopIfTrue="1">
      <formula>C334&gt;0</formula>
    </cfRule>
  </conditionalFormatting>
  <conditionalFormatting sqref="O334">
    <cfRule type="expression" dxfId="4219" priority="1198" stopIfTrue="1">
      <formula>O328&gt;0</formula>
    </cfRule>
  </conditionalFormatting>
  <conditionalFormatting sqref="P334">
    <cfRule type="expression" dxfId="4218" priority="1197">
      <formula>O328&gt;0</formula>
    </cfRule>
  </conditionalFormatting>
  <conditionalFormatting sqref="P14">
    <cfRule type="expression" dxfId="4217" priority="1196">
      <formula>O8&gt;0</formula>
    </cfRule>
  </conditionalFormatting>
  <conditionalFormatting sqref="D80 F80 H80 J80 L80 N80 P80">
    <cfRule type="expression" dxfId="4216" priority="1195" stopIfTrue="1">
      <formula>C80&gt;="""A"""</formula>
    </cfRule>
  </conditionalFormatting>
  <conditionalFormatting sqref="D90 F90 H90 J90 L90 N90 P90">
    <cfRule type="expression" dxfId="4215" priority="1194" stopIfTrue="1">
      <formula>C90&gt;="""A"""</formula>
    </cfRule>
  </conditionalFormatting>
  <conditionalFormatting sqref="D100 F100 H100 J100 L100 N100 P100">
    <cfRule type="expression" dxfId="4214" priority="1193" stopIfTrue="1">
      <formula>C100&gt;="""A"""</formula>
    </cfRule>
  </conditionalFormatting>
  <conditionalFormatting sqref="D110 F110 H110 J110 L110 N110 P110">
    <cfRule type="expression" dxfId="4213" priority="1192" stopIfTrue="1">
      <formula>C110&gt;="""A"""</formula>
    </cfRule>
  </conditionalFormatting>
  <conditionalFormatting sqref="D120 F120 H120 J120 L120 N120 P120">
    <cfRule type="expression" dxfId="4212" priority="1191" stopIfTrue="1">
      <formula>C120&gt;="""A"""</formula>
    </cfRule>
  </conditionalFormatting>
  <conditionalFormatting sqref="D130 F130 H130 J130 L130 N130 P130">
    <cfRule type="expression" dxfId="4211" priority="1190" stopIfTrue="1">
      <formula>C130&gt;="""A"""</formula>
    </cfRule>
  </conditionalFormatting>
  <conditionalFormatting sqref="D140 F140 H140 J140 L140 N140 P140">
    <cfRule type="expression" dxfId="4210" priority="1189" stopIfTrue="1">
      <formula>C140&gt;="""A"""</formula>
    </cfRule>
  </conditionalFormatting>
  <conditionalFormatting sqref="D150 F150 H150 J150 L150 N150 P150">
    <cfRule type="expression" dxfId="4209" priority="1188" stopIfTrue="1">
      <formula>C150&gt;="""A"""</formula>
    </cfRule>
  </conditionalFormatting>
  <conditionalFormatting sqref="D160 F160 H160 J160 L160 N160 P160">
    <cfRule type="expression" dxfId="4208" priority="1187" stopIfTrue="1">
      <formula>C160&gt;="""A"""</formula>
    </cfRule>
  </conditionalFormatting>
  <conditionalFormatting sqref="D170 F170 H170 J170 L170 N170 P170">
    <cfRule type="expression" dxfId="4207" priority="1186" stopIfTrue="1">
      <formula>C170&gt;="""A"""</formula>
    </cfRule>
  </conditionalFormatting>
  <conditionalFormatting sqref="D180 F180 H180 J180 L180 N180 P180">
    <cfRule type="expression" dxfId="4206" priority="1185" stopIfTrue="1">
      <formula>C180&gt;="""A"""</formula>
    </cfRule>
  </conditionalFormatting>
  <conditionalFormatting sqref="D190 F190 H190 J190 L190 N190 P190">
    <cfRule type="expression" dxfId="4205" priority="1184" stopIfTrue="1">
      <formula>C190&gt;="""A"""</formula>
    </cfRule>
  </conditionalFormatting>
  <conditionalFormatting sqref="D200 F200 H200 J200 L200 N200 P200">
    <cfRule type="expression" dxfId="4204" priority="1183" stopIfTrue="1">
      <formula>C200&gt;="""A"""</formula>
    </cfRule>
  </conditionalFormatting>
  <conditionalFormatting sqref="D210 F210 H210 J210 L210 N210 P210">
    <cfRule type="expression" dxfId="4203" priority="1182" stopIfTrue="1">
      <formula>C210&gt;="""A"""</formula>
    </cfRule>
  </conditionalFormatting>
  <conditionalFormatting sqref="D220 F220 H220 J220 L220 N220 P220">
    <cfRule type="expression" dxfId="4202" priority="1181" stopIfTrue="1">
      <formula>C220&gt;="""A"""</formula>
    </cfRule>
  </conditionalFormatting>
  <conditionalFormatting sqref="D230 F230 H230 J230 L230 N230 P230">
    <cfRule type="expression" dxfId="4201" priority="1180" stopIfTrue="1">
      <formula>C230&gt;="""A"""</formula>
    </cfRule>
  </conditionalFormatting>
  <conditionalFormatting sqref="D240 F240 H240 J240 L240 N240 P240">
    <cfRule type="expression" dxfId="4200" priority="1179" stopIfTrue="1">
      <formula>C240&gt;="""A"""</formula>
    </cfRule>
  </conditionalFormatting>
  <conditionalFormatting sqref="D250 F250 H250 J250 L250 N250 P250">
    <cfRule type="expression" dxfId="4199" priority="1178" stopIfTrue="1">
      <formula>C250&gt;="""A"""</formula>
    </cfRule>
  </conditionalFormatting>
  <conditionalFormatting sqref="D260 F260 H260 J260 L260 N260 P260">
    <cfRule type="expression" dxfId="4198" priority="1177" stopIfTrue="1">
      <formula>C260&gt;="""A"""</formula>
    </cfRule>
  </conditionalFormatting>
  <conditionalFormatting sqref="D270 F270 H270 J270 L270 N270 P270">
    <cfRule type="expression" dxfId="4197" priority="1176" stopIfTrue="1">
      <formula>C270&gt;="""A"""</formula>
    </cfRule>
  </conditionalFormatting>
  <conditionalFormatting sqref="D280 F280 H280 J280 L280 N280 P280">
    <cfRule type="expression" dxfId="4196" priority="1175" stopIfTrue="1">
      <formula>C280&gt;="""A"""</formula>
    </cfRule>
  </conditionalFormatting>
  <conditionalFormatting sqref="D290 F290 H290 J290 L290 N290 P290">
    <cfRule type="expression" dxfId="4195" priority="1174" stopIfTrue="1">
      <formula>C290&gt;="""A"""</formula>
    </cfRule>
  </conditionalFormatting>
  <conditionalFormatting sqref="D300 F300 H300 J300 L300 N300 P300">
    <cfRule type="expression" dxfId="4194" priority="1173" stopIfTrue="1">
      <formula>C300&gt;="""A"""</formula>
    </cfRule>
  </conditionalFormatting>
  <conditionalFormatting sqref="D310 F310 H310 J310 L310 N310 P310">
    <cfRule type="expression" dxfId="4193" priority="1172" stopIfTrue="1">
      <formula>C310&gt;="""A"""</formula>
    </cfRule>
  </conditionalFormatting>
  <conditionalFormatting sqref="D320 F320 H320 J320 L320 N320 P320">
    <cfRule type="expression" dxfId="4192" priority="1171" stopIfTrue="1">
      <formula>C320&gt;="""A"""</formula>
    </cfRule>
  </conditionalFormatting>
  <conditionalFormatting sqref="C330 E330 I330 K330 M330 O330 G330">
    <cfRule type="cellIs" dxfId="4191" priority="1170" stopIfTrue="1" operator="greaterThanOrEqual">
      <formula>"""A"""</formula>
    </cfRule>
  </conditionalFormatting>
  <conditionalFormatting sqref="D330 F330 H330 J330 L330 N330 P330">
    <cfRule type="expression" dxfId="4190" priority="1169" stopIfTrue="1">
      <formula>C330&gt;="""A"""</formula>
    </cfRule>
  </conditionalFormatting>
  <conditionalFormatting sqref="Q23">
    <cfRule type="expression" dxfId="4189" priority="1168" stopIfTrue="1">
      <formula>Q23&gt;="A"</formula>
    </cfRule>
  </conditionalFormatting>
  <conditionalFormatting sqref="R23">
    <cfRule type="expression" dxfId="4188" priority="1167" stopIfTrue="1">
      <formula>Q23&gt;="A"</formula>
    </cfRule>
  </conditionalFormatting>
  <conditionalFormatting sqref="S23">
    <cfRule type="expression" dxfId="4187" priority="1166" stopIfTrue="1">
      <formula>Q23&gt;="A"</formula>
    </cfRule>
  </conditionalFormatting>
  <conditionalFormatting sqref="Q33">
    <cfRule type="expression" dxfId="4186" priority="1165" stopIfTrue="1">
      <formula>Q33&gt;="A"</formula>
    </cfRule>
  </conditionalFormatting>
  <conditionalFormatting sqref="R33">
    <cfRule type="expression" dxfId="4185" priority="1164" stopIfTrue="1">
      <formula>Q33&gt;="A"</formula>
    </cfRule>
  </conditionalFormatting>
  <conditionalFormatting sqref="S33">
    <cfRule type="expression" dxfId="4184" priority="1163" stopIfTrue="1">
      <formula>Q33&gt;="A"</formula>
    </cfRule>
  </conditionalFormatting>
  <conditionalFormatting sqref="Q43">
    <cfRule type="expression" dxfId="4183" priority="1162" stopIfTrue="1">
      <formula>Q43&gt;="A"</formula>
    </cfRule>
  </conditionalFormatting>
  <conditionalFormatting sqref="R43">
    <cfRule type="expression" dxfId="4182" priority="1161" stopIfTrue="1">
      <formula>Q43&gt;="A"</formula>
    </cfRule>
  </conditionalFormatting>
  <conditionalFormatting sqref="S43">
    <cfRule type="expression" dxfId="4181" priority="1160" stopIfTrue="1">
      <formula>Q43&gt;="A"</formula>
    </cfRule>
  </conditionalFormatting>
  <conditionalFormatting sqref="Q53">
    <cfRule type="expression" dxfId="4180" priority="1159" stopIfTrue="1">
      <formula>Q53&gt;="A"</formula>
    </cfRule>
  </conditionalFormatting>
  <conditionalFormatting sqref="R53">
    <cfRule type="expression" dxfId="4179" priority="1158" stopIfTrue="1">
      <formula>Q53&gt;="A"</formula>
    </cfRule>
  </conditionalFormatting>
  <conditionalFormatting sqref="S53">
    <cfRule type="expression" dxfId="4178" priority="1157" stopIfTrue="1">
      <formula>Q53&gt;="A"</formula>
    </cfRule>
  </conditionalFormatting>
  <conditionalFormatting sqref="Q63">
    <cfRule type="expression" dxfId="4177" priority="1156" stopIfTrue="1">
      <formula>Q63&gt;="A"</formula>
    </cfRule>
  </conditionalFormatting>
  <conditionalFormatting sqref="R63">
    <cfRule type="expression" dxfId="4176" priority="1155" stopIfTrue="1">
      <formula>Q63&gt;="A"</formula>
    </cfRule>
  </conditionalFormatting>
  <conditionalFormatting sqref="S63">
    <cfRule type="expression" dxfId="4175" priority="1154" stopIfTrue="1">
      <formula>Q63&gt;="A"</formula>
    </cfRule>
  </conditionalFormatting>
  <conditionalFormatting sqref="Q73">
    <cfRule type="expression" dxfId="4174" priority="1153" stopIfTrue="1">
      <formula>Q73&gt;="A"</formula>
    </cfRule>
  </conditionalFormatting>
  <conditionalFormatting sqref="R73">
    <cfRule type="expression" dxfId="4173" priority="1152" stopIfTrue="1">
      <formula>Q73&gt;="A"</formula>
    </cfRule>
  </conditionalFormatting>
  <conditionalFormatting sqref="S73">
    <cfRule type="expression" dxfId="4172" priority="1151" stopIfTrue="1">
      <formula>Q73&gt;="A"</formula>
    </cfRule>
  </conditionalFormatting>
  <conditionalFormatting sqref="Q83">
    <cfRule type="expression" dxfId="4171" priority="1150" stopIfTrue="1">
      <formula>Q83&gt;="A"</formula>
    </cfRule>
  </conditionalFormatting>
  <conditionalFormatting sqref="R83">
    <cfRule type="expression" dxfId="4170" priority="1149" stopIfTrue="1">
      <formula>Q83&gt;="A"</formula>
    </cfRule>
  </conditionalFormatting>
  <conditionalFormatting sqref="S83">
    <cfRule type="expression" dxfId="4169" priority="1148" stopIfTrue="1">
      <formula>Q83&gt;="A"</formula>
    </cfRule>
  </conditionalFormatting>
  <conditionalFormatting sqref="Q93">
    <cfRule type="expression" dxfId="4168" priority="1147" stopIfTrue="1">
      <formula>Q93&gt;="A"</formula>
    </cfRule>
  </conditionalFormatting>
  <conditionalFormatting sqref="R93">
    <cfRule type="expression" dxfId="4167" priority="1146" stopIfTrue="1">
      <formula>Q93&gt;="A"</formula>
    </cfRule>
  </conditionalFormatting>
  <conditionalFormatting sqref="S93">
    <cfRule type="expression" dxfId="4166" priority="1145" stopIfTrue="1">
      <formula>Q93&gt;="A"</formula>
    </cfRule>
  </conditionalFormatting>
  <conditionalFormatting sqref="R103">
    <cfRule type="expression" dxfId="4165" priority="1144" stopIfTrue="1">
      <formula>Q103&gt;="A"</formula>
    </cfRule>
  </conditionalFormatting>
  <conditionalFormatting sqref="S103">
    <cfRule type="expression" dxfId="4164" priority="1143" stopIfTrue="1">
      <formula>Q103&gt;="A"</formula>
    </cfRule>
  </conditionalFormatting>
  <conditionalFormatting sqref="Q113">
    <cfRule type="expression" dxfId="4163" priority="1142" stopIfTrue="1">
      <formula>Q113&gt;="A"</formula>
    </cfRule>
  </conditionalFormatting>
  <conditionalFormatting sqref="R113">
    <cfRule type="expression" dxfId="4162" priority="1141" stopIfTrue="1">
      <formula>Q113&gt;="A"</formula>
    </cfRule>
  </conditionalFormatting>
  <conditionalFormatting sqref="S113">
    <cfRule type="expression" dxfId="4161" priority="1140" stopIfTrue="1">
      <formula>Q113&gt;="A"</formula>
    </cfRule>
  </conditionalFormatting>
  <conditionalFormatting sqref="Q123">
    <cfRule type="expression" dxfId="4160" priority="1139" stopIfTrue="1">
      <formula>Q123&gt;="A"</formula>
    </cfRule>
  </conditionalFormatting>
  <conditionalFormatting sqref="R123">
    <cfRule type="expression" dxfId="4159" priority="1138" stopIfTrue="1">
      <formula>Q123&gt;="A"</formula>
    </cfRule>
  </conditionalFormatting>
  <conditionalFormatting sqref="S123">
    <cfRule type="expression" dxfId="4158" priority="1137" stopIfTrue="1">
      <formula>Q123&gt;="A"</formula>
    </cfRule>
  </conditionalFormatting>
  <conditionalFormatting sqref="Q133">
    <cfRule type="expression" dxfId="4157" priority="1136" stopIfTrue="1">
      <formula>Q133&gt;="A"</formula>
    </cfRule>
  </conditionalFormatting>
  <conditionalFormatting sqref="R133">
    <cfRule type="expression" dxfId="4156" priority="1135" stopIfTrue="1">
      <formula>Q133&gt;="A"</formula>
    </cfRule>
  </conditionalFormatting>
  <conditionalFormatting sqref="S133">
    <cfRule type="expression" dxfId="4155" priority="1134" stopIfTrue="1">
      <formula>Q133&gt;="A"</formula>
    </cfRule>
  </conditionalFormatting>
  <conditionalFormatting sqref="Q143">
    <cfRule type="expression" dxfId="4154" priority="1133" stopIfTrue="1">
      <formula>Q143&gt;="A"</formula>
    </cfRule>
  </conditionalFormatting>
  <conditionalFormatting sqref="R143">
    <cfRule type="expression" dxfId="4153" priority="1132" stopIfTrue="1">
      <formula>Q143&gt;="A"</formula>
    </cfRule>
  </conditionalFormatting>
  <conditionalFormatting sqref="S143">
    <cfRule type="expression" dxfId="4152" priority="1131" stopIfTrue="1">
      <formula>Q143&gt;="A"</formula>
    </cfRule>
  </conditionalFormatting>
  <conditionalFormatting sqref="Q153">
    <cfRule type="expression" dxfId="4151" priority="1130" stopIfTrue="1">
      <formula>Q153&gt;="A"</formula>
    </cfRule>
  </conditionalFormatting>
  <conditionalFormatting sqref="R153">
    <cfRule type="expression" dxfId="4150" priority="1129" stopIfTrue="1">
      <formula>Q153&gt;="A"</formula>
    </cfRule>
  </conditionalFormatting>
  <conditionalFormatting sqref="S153">
    <cfRule type="expression" dxfId="4149" priority="1128" stopIfTrue="1">
      <formula>Q153&gt;="A"</formula>
    </cfRule>
  </conditionalFormatting>
  <conditionalFormatting sqref="Q163">
    <cfRule type="expression" dxfId="4148" priority="1127" stopIfTrue="1">
      <formula>Q163&gt;="A"</formula>
    </cfRule>
  </conditionalFormatting>
  <conditionalFormatting sqref="R163">
    <cfRule type="expression" dxfId="4147" priority="1126" stopIfTrue="1">
      <formula>Q163&gt;="A"</formula>
    </cfRule>
  </conditionalFormatting>
  <conditionalFormatting sqref="S163">
    <cfRule type="expression" dxfId="4146" priority="1125" stopIfTrue="1">
      <formula>Q163&gt;="A"</formula>
    </cfRule>
  </conditionalFormatting>
  <conditionalFormatting sqref="Q173">
    <cfRule type="expression" dxfId="4145" priority="1124" stopIfTrue="1">
      <formula>Q173&gt;="A"</formula>
    </cfRule>
  </conditionalFormatting>
  <conditionalFormatting sqref="R173">
    <cfRule type="expression" dxfId="4144" priority="1123" stopIfTrue="1">
      <formula>Q173&gt;="A"</formula>
    </cfRule>
  </conditionalFormatting>
  <conditionalFormatting sqref="S173">
    <cfRule type="expression" dxfId="4143" priority="1122" stopIfTrue="1">
      <formula>Q173&gt;="A"</formula>
    </cfRule>
  </conditionalFormatting>
  <conditionalFormatting sqref="Q183">
    <cfRule type="expression" dxfId="4142" priority="1121" stopIfTrue="1">
      <formula>Q183&gt;="A"</formula>
    </cfRule>
  </conditionalFormatting>
  <conditionalFormatting sqref="R183">
    <cfRule type="expression" dxfId="4141" priority="1120" stopIfTrue="1">
      <formula>Q183&gt;="A"</formula>
    </cfRule>
  </conditionalFormatting>
  <conditionalFormatting sqref="S183">
    <cfRule type="expression" dxfId="4140" priority="1119" stopIfTrue="1">
      <formula>Q183&gt;="A"</formula>
    </cfRule>
  </conditionalFormatting>
  <conditionalFormatting sqref="R193">
    <cfRule type="expression" dxfId="4139" priority="1118" stopIfTrue="1">
      <formula>Q193&gt;="A"</formula>
    </cfRule>
  </conditionalFormatting>
  <conditionalFormatting sqref="S193">
    <cfRule type="expression" dxfId="4138" priority="1117" stopIfTrue="1">
      <formula>Q193&gt;="A"</formula>
    </cfRule>
  </conditionalFormatting>
  <conditionalFormatting sqref="Q203">
    <cfRule type="expression" dxfId="4137" priority="1116" stopIfTrue="1">
      <formula>Q203&gt;="A"</formula>
    </cfRule>
  </conditionalFormatting>
  <conditionalFormatting sqref="R203">
    <cfRule type="expression" dxfId="4136" priority="1115" stopIfTrue="1">
      <formula>Q203&gt;="A"</formula>
    </cfRule>
  </conditionalFormatting>
  <conditionalFormatting sqref="S203">
    <cfRule type="expression" dxfId="4135" priority="1114" stopIfTrue="1">
      <formula>Q203&gt;="A"</formula>
    </cfRule>
  </conditionalFormatting>
  <conditionalFormatting sqref="Q213">
    <cfRule type="expression" dxfId="4134" priority="1113" stopIfTrue="1">
      <formula>Q213&gt;="A"</formula>
    </cfRule>
  </conditionalFormatting>
  <conditionalFormatting sqref="R213">
    <cfRule type="expression" dxfId="4133" priority="1112" stopIfTrue="1">
      <formula>Q213&gt;="A"</formula>
    </cfRule>
  </conditionalFormatting>
  <conditionalFormatting sqref="S213">
    <cfRule type="expression" dxfId="4132" priority="1111" stopIfTrue="1">
      <formula>Q213&gt;="A"</formula>
    </cfRule>
  </conditionalFormatting>
  <conditionalFormatting sqref="Q223">
    <cfRule type="expression" dxfId="4131" priority="1110" stopIfTrue="1">
      <formula>Q223&gt;="A"</formula>
    </cfRule>
  </conditionalFormatting>
  <conditionalFormatting sqref="R223">
    <cfRule type="expression" dxfId="4130" priority="1109" stopIfTrue="1">
      <formula>Q223&gt;="A"</formula>
    </cfRule>
  </conditionalFormatting>
  <conditionalFormatting sqref="S223">
    <cfRule type="expression" dxfId="4129" priority="1108" stopIfTrue="1">
      <formula>Q223&gt;="A"</formula>
    </cfRule>
  </conditionalFormatting>
  <conditionalFormatting sqref="Q233">
    <cfRule type="expression" dxfId="4128" priority="1107" stopIfTrue="1">
      <formula>Q233&gt;="A"</formula>
    </cfRule>
  </conditionalFormatting>
  <conditionalFormatting sqref="R233">
    <cfRule type="expression" dxfId="4127" priority="1106" stopIfTrue="1">
      <formula>Q233&gt;="A"</formula>
    </cfRule>
  </conditionalFormatting>
  <conditionalFormatting sqref="S233">
    <cfRule type="expression" dxfId="4126" priority="1105" stopIfTrue="1">
      <formula>Q233&gt;="A"</formula>
    </cfRule>
  </conditionalFormatting>
  <conditionalFormatting sqref="Q243">
    <cfRule type="expression" dxfId="4125" priority="1104" stopIfTrue="1">
      <formula>Q243&gt;="A"</formula>
    </cfRule>
  </conditionalFormatting>
  <conditionalFormatting sqref="R243">
    <cfRule type="expression" dxfId="4124" priority="1103" stopIfTrue="1">
      <formula>Q243&gt;="A"</formula>
    </cfRule>
  </conditionalFormatting>
  <conditionalFormatting sqref="S243">
    <cfRule type="expression" dxfId="4123" priority="1102" stopIfTrue="1">
      <formula>Q243&gt;="A"</formula>
    </cfRule>
  </conditionalFormatting>
  <conditionalFormatting sqref="Q253">
    <cfRule type="expression" dxfId="4122" priority="1101" stopIfTrue="1">
      <formula>Q253&gt;="A"</formula>
    </cfRule>
  </conditionalFormatting>
  <conditionalFormatting sqref="R253">
    <cfRule type="expression" dxfId="4121" priority="1100" stopIfTrue="1">
      <formula>Q253&gt;="A"</formula>
    </cfRule>
  </conditionalFormatting>
  <conditionalFormatting sqref="S253">
    <cfRule type="expression" dxfId="4120" priority="1099" stopIfTrue="1">
      <formula>Q253&gt;="A"</formula>
    </cfRule>
  </conditionalFormatting>
  <conditionalFormatting sqref="Q263">
    <cfRule type="expression" dxfId="4119" priority="1098" stopIfTrue="1">
      <formula>Q263&gt;="A"</formula>
    </cfRule>
  </conditionalFormatting>
  <conditionalFormatting sqref="R263">
    <cfRule type="expression" dxfId="4118" priority="1097" stopIfTrue="1">
      <formula>Q263&gt;="A"</formula>
    </cfRule>
  </conditionalFormatting>
  <conditionalFormatting sqref="S263">
    <cfRule type="expression" dxfId="4117" priority="1096" stopIfTrue="1">
      <formula>Q263&gt;="A"</formula>
    </cfRule>
  </conditionalFormatting>
  <conditionalFormatting sqref="Q273">
    <cfRule type="expression" dxfId="4116" priority="1095" stopIfTrue="1">
      <formula>Q273&gt;="A"</formula>
    </cfRule>
  </conditionalFormatting>
  <conditionalFormatting sqref="R273">
    <cfRule type="expression" dxfId="4115" priority="1094" stopIfTrue="1">
      <formula>Q273&gt;="A"</formula>
    </cfRule>
  </conditionalFormatting>
  <conditionalFormatting sqref="S273">
    <cfRule type="expression" dxfId="4114" priority="1093" stopIfTrue="1">
      <formula>Q273&gt;="A"</formula>
    </cfRule>
  </conditionalFormatting>
  <conditionalFormatting sqref="Q283">
    <cfRule type="expression" dxfId="4113" priority="1092" stopIfTrue="1">
      <formula>Q283&gt;="A"</formula>
    </cfRule>
  </conditionalFormatting>
  <conditionalFormatting sqref="R283">
    <cfRule type="expression" dxfId="4112" priority="1091" stopIfTrue="1">
      <formula>Q283&gt;="A"</formula>
    </cfRule>
  </conditionalFormatting>
  <conditionalFormatting sqref="S283">
    <cfRule type="expression" dxfId="4111" priority="1090" stopIfTrue="1">
      <formula>Q283&gt;="A"</formula>
    </cfRule>
  </conditionalFormatting>
  <conditionalFormatting sqref="Q293">
    <cfRule type="expression" dxfId="4110" priority="1089" stopIfTrue="1">
      <formula>Q293&gt;="A"</formula>
    </cfRule>
  </conditionalFormatting>
  <conditionalFormatting sqref="R293">
    <cfRule type="expression" dxfId="4109" priority="1088" stopIfTrue="1">
      <formula>Q293&gt;="A"</formula>
    </cfRule>
  </conditionalFormatting>
  <conditionalFormatting sqref="S293">
    <cfRule type="expression" dxfId="4108" priority="1087" stopIfTrue="1">
      <formula>Q293&gt;="A"</formula>
    </cfRule>
  </conditionalFormatting>
  <conditionalFormatting sqref="Q303">
    <cfRule type="expression" dxfId="4107" priority="1086" stopIfTrue="1">
      <formula>Q303&gt;="A"</formula>
    </cfRule>
  </conditionalFormatting>
  <conditionalFormatting sqref="R303">
    <cfRule type="expression" dxfId="4106" priority="1085" stopIfTrue="1">
      <formula>Q303&gt;="A"</formula>
    </cfRule>
  </conditionalFormatting>
  <conditionalFormatting sqref="S303">
    <cfRule type="expression" dxfId="4105" priority="1084" stopIfTrue="1">
      <formula>Q303&gt;="A"</formula>
    </cfRule>
  </conditionalFormatting>
  <conditionalFormatting sqref="Q313">
    <cfRule type="expression" dxfId="4104" priority="1083" stopIfTrue="1">
      <formula>Q313&gt;="A"</formula>
    </cfRule>
  </conditionalFormatting>
  <conditionalFormatting sqref="R313">
    <cfRule type="expression" dxfId="4103" priority="1082" stopIfTrue="1">
      <formula>Q313&gt;="A"</formula>
    </cfRule>
  </conditionalFormatting>
  <conditionalFormatting sqref="S313">
    <cfRule type="expression" dxfId="4102" priority="1081" stopIfTrue="1">
      <formula>Q313&gt;="A"</formula>
    </cfRule>
  </conditionalFormatting>
  <conditionalFormatting sqref="Q323">
    <cfRule type="expression" dxfId="4101" priority="1080" stopIfTrue="1">
      <formula>Q323&gt;="A"</formula>
    </cfRule>
  </conditionalFormatting>
  <conditionalFormatting sqref="R323">
    <cfRule type="expression" dxfId="4100" priority="1079" stopIfTrue="1">
      <formula>Q323&gt;="A"</formula>
    </cfRule>
  </conditionalFormatting>
  <conditionalFormatting sqref="S323">
    <cfRule type="expression" dxfId="4099" priority="1078" stopIfTrue="1">
      <formula>Q323&gt;="A"</formula>
    </cfRule>
  </conditionalFormatting>
  <conditionalFormatting sqref="Q333">
    <cfRule type="expression" dxfId="4098" priority="1077" stopIfTrue="1">
      <formula>Q333&gt;="A"</formula>
    </cfRule>
  </conditionalFormatting>
  <conditionalFormatting sqref="R333">
    <cfRule type="expression" dxfId="4097" priority="1076" stopIfTrue="1">
      <formula>Q333&gt;="A"</formula>
    </cfRule>
  </conditionalFormatting>
  <conditionalFormatting sqref="S333">
    <cfRule type="expression" dxfId="4096" priority="1075" stopIfTrue="1">
      <formula>Q333&gt;="A"</formula>
    </cfRule>
  </conditionalFormatting>
  <conditionalFormatting sqref="D168">
    <cfRule type="expression" dxfId="4095" priority="1072" stopIfTrue="1">
      <formula>C168&gt;140</formula>
    </cfRule>
    <cfRule type="expression" dxfId="4094" priority="1073" stopIfTrue="1">
      <formula>C168&gt;110</formula>
    </cfRule>
    <cfRule type="expression" dxfId="4093" priority="1074" stopIfTrue="1">
      <formula>C168&gt;10</formula>
    </cfRule>
  </conditionalFormatting>
  <conditionalFormatting sqref="D169">
    <cfRule type="expression" dxfId="4092" priority="1071" stopIfTrue="1">
      <formula>C169-100.599</formula>
    </cfRule>
  </conditionalFormatting>
  <conditionalFormatting sqref="D238">
    <cfRule type="expression" dxfId="4091" priority="1068" stopIfTrue="1">
      <formula>C238&gt;140</formula>
    </cfRule>
    <cfRule type="expression" dxfId="4090" priority="1069" stopIfTrue="1">
      <formula>C238&gt;110</formula>
    </cfRule>
    <cfRule type="expression" dxfId="4089" priority="1070" stopIfTrue="1">
      <formula>C238&gt;10</formula>
    </cfRule>
  </conditionalFormatting>
  <conditionalFormatting sqref="D239">
    <cfRule type="expression" dxfId="4088" priority="1067" stopIfTrue="1">
      <formula>C239-100.599</formula>
    </cfRule>
  </conditionalFormatting>
  <conditionalFormatting sqref="D258">
    <cfRule type="expression" dxfId="4087" priority="1064" stopIfTrue="1">
      <formula>C258&gt;140</formula>
    </cfRule>
    <cfRule type="expression" dxfId="4086" priority="1065" stopIfTrue="1">
      <formula>C258&gt;110</formula>
    </cfRule>
    <cfRule type="expression" dxfId="4085" priority="1066" stopIfTrue="1">
      <formula>C258&gt;10</formula>
    </cfRule>
  </conditionalFormatting>
  <conditionalFormatting sqref="D259">
    <cfRule type="expression" dxfId="4084" priority="1063" stopIfTrue="1">
      <formula>C259-100.599</formula>
    </cfRule>
  </conditionalFormatting>
  <conditionalFormatting sqref="P223">
    <cfRule type="expression" dxfId="4083" priority="1062" stopIfTrue="1">
      <formula>O218&gt;0</formula>
    </cfRule>
  </conditionalFormatting>
  <conditionalFormatting sqref="P223">
    <cfRule type="expression" dxfId="4082" priority="1061" stopIfTrue="1">
      <formula>O218&gt;0</formula>
    </cfRule>
  </conditionalFormatting>
  <conditionalFormatting sqref="C12">
    <cfRule type="expression" dxfId="4081" priority="1060">
      <formula>C11&gt;0</formula>
    </cfRule>
  </conditionalFormatting>
  <conditionalFormatting sqref="D12">
    <cfRule type="expression" dxfId="4080" priority="1059">
      <formula>C11&gt;0</formula>
    </cfRule>
  </conditionalFormatting>
  <conditionalFormatting sqref="I13">
    <cfRule type="expression" dxfId="4079" priority="1058">
      <formula>"i11&gt;0"</formula>
    </cfRule>
  </conditionalFormatting>
  <conditionalFormatting sqref="O13">
    <cfRule type="expression" dxfId="4078" priority="1057">
      <formula>"o11&gt;0"</formula>
    </cfRule>
  </conditionalFormatting>
  <conditionalFormatting sqref="E12">
    <cfRule type="expression" dxfId="4077" priority="1056">
      <formula>E11&gt;0</formula>
    </cfRule>
  </conditionalFormatting>
  <conditionalFormatting sqref="F12">
    <cfRule type="expression" dxfId="4076" priority="1055">
      <formula>E11&gt;0</formula>
    </cfRule>
  </conditionalFormatting>
  <conditionalFormatting sqref="E13">
    <cfRule type="expression" dxfId="4075" priority="1054">
      <formula>E11&gt;0</formula>
    </cfRule>
  </conditionalFormatting>
  <conditionalFormatting sqref="G12 I12 K12 M12 O12">
    <cfRule type="expression" dxfId="4074" priority="1053">
      <formula>G11&gt;0</formula>
    </cfRule>
  </conditionalFormatting>
  <conditionalFormatting sqref="H12 J12 L12 N12 P12">
    <cfRule type="expression" dxfId="4073" priority="1052">
      <formula>G11&gt;0</formula>
    </cfRule>
  </conditionalFormatting>
  <conditionalFormatting sqref="C13 G13 I13 K13 M13 O13">
    <cfRule type="expression" dxfId="4072" priority="1051">
      <formula>C11&gt;0</formula>
    </cfRule>
  </conditionalFormatting>
  <conditionalFormatting sqref="D23 F23 H23 J23 L23 N23 P23">
    <cfRule type="expression" dxfId="4071" priority="1050" stopIfTrue="1">
      <formula>C21&gt;0</formula>
    </cfRule>
  </conditionalFormatting>
  <conditionalFormatting sqref="C22">
    <cfRule type="expression" dxfId="4070" priority="1049">
      <formula>C21&gt;0</formula>
    </cfRule>
  </conditionalFormatting>
  <conditionalFormatting sqref="D22">
    <cfRule type="expression" dxfId="4069" priority="1048">
      <formula>C21&gt;0</formula>
    </cfRule>
  </conditionalFormatting>
  <conditionalFormatting sqref="I23">
    <cfRule type="expression" dxfId="4068" priority="1047">
      <formula>"i11&gt;0"</formula>
    </cfRule>
  </conditionalFormatting>
  <conditionalFormatting sqref="O23">
    <cfRule type="expression" dxfId="4067" priority="1046">
      <formula>"o11&gt;0"</formula>
    </cfRule>
  </conditionalFormatting>
  <conditionalFormatting sqref="E22">
    <cfRule type="expression" dxfId="4066" priority="1045">
      <formula>E21&gt;0</formula>
    </cfRule>
  </conditionalFormatting>
  <conditionalFormatting sqref="F22">
    <cfRule type="expression" dxfId="4065" priority="1044">
      <formula>E21&gt;0</formula>
    </cfRule>
  </conditionalFormatting>
  <conditionalFormatting sqref="E23">
    <cfRule type="expression" dxfId="4064" priority="1043">
      <formula>E21&gt;0</formula>
    </cfRule>
  </conditionalFormatting>
  <conditionalFormatting sqref="G22 I22 K22 M22 O22">
    <cfRule type="expression" dxfId="4063" priority="1042">
      <formula>G21&gt;0</formula>
    </cfRule>
  </conditionalFormatting>
  <conditionalFormatting sqref="H22 J22 L22 N22 P22">
    <cfRule type="expression" dxfId="4062" priority="1041">
      <formula>G21&gt;0</formula>
    </cfRule>
  </conditionalFormatting>
  <conditionalFormatting sqref="C23 G23 I23 K23 M23 O23">
    <cfRule type="expression" dxfId="4061" priority="1040">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4060" priority="1039"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4059" priority="1038"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4058" priority="1037" stopIfTrue="1">
      <formula>C31&gt;0</formula>
    </cfRule>
  </conditionalFormatting>
  <conditionalFormatting sqref="C32 C42 C52 C62 C72 C82 C92 C102 C112 C122 C132 C142 C152 C182">
    <cfRule type="expression" dxfId="4057" priority="1036">
      <formula>C31&gt;0</formula>
    </cfRule>
  </conditionalFormatting>
  <conditionalFormatting sqref="D32 D42 D52 D62 D72 D82 D92 D102 D112 D122 D132 D142 D152 D182">
    <cfRule type="expression" dxfId="4056" priority="1035">
      <formula>C31&gt;0</formula>
    </cfRule>
  </conditionalFormatting>
  <conditionalFormatting sqref="I33 I43 I53 I63 I73 I83 I93 I103 I113 I123 I133 I143 I153 I183">
    <cfRule type="expression" dxfId="4055" priority="1034">
      <formula>"i11&gt;0"</formula>
    </cfRule>
  </conditionalFormatting>
  <conditionalFormatting sqref="O33 O43 O53 O63 O73 O83 O93 O103 O113 O123 O133 O143 O153 O183">
    <cfRule type="expression" dxfId="4054" priority="1033">
      <formula>"o11&gt;0"</formula>
    </cfRule>
  </conditionalFormatting>
  <conditionalFormatting sqref="E32 E42 E52 E62 E72 E82 E92 E102 E112 E122 E132 E142 E152 E182">
    <cfRule type="expression" dxfId="4053" priority="1032">
      <formula>E31&gt;0</formula>
    </cfRule>
  </conditionalFormatting>
  <conditionalFormatting sqref="F32 F42 F52 F62 F72 F82 F92 F102 F112 F122 F132 F142 F152 F182">
    <cfRule type="expression" dxfId="4052" priority="1031">
      <formula>E31&gt;0</formula>
    </cfRule>
  </conditionalFormatting>
  <conditionalFormatting sqref="E33 E43 E53 E63 E73 E83 E93 E103 E113 E123 E133 E143 E153 E183">
    <cfRule type="expression" dxfId="4051" priority="1030">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4050" priority="1029">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4049" priority="1028">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4048" priority="1027">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4047" priority="1026"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4046" priority="1025" stopIfTrue="1">
      <formula>C191&gt;0</formula>
    </cfRule>
  </conditionalFormatting>
  <conditionalFormatting sqref="D263 F263 H263 J263 L263 N263 P263 D253 F253 H253 J253 L253 N253 P253 D233 F233 H233 J233 L233 N233 P233 D223 F223 H223 J223 L223 N223 P223 D213 F213 H213 J213 L213 N213 P213 D203 F203 H203 J203 L203 N203 P203 D193 F193 H193 J193 L193 N193 P193 D273 F273 H273 J273 L273 N273 P273 D283 F283 H283 J283 L283 N283 P283 D293 F293 H293 J293 L293 N293 P293 D303 F303 H303 J303 L303 N303 P303 D313 F313 H313 J313 L313 N313 P313 D323 F323 H323 J323 L323 N323 P323 D333 F333 H333 J333 L333 N333 P333">
    <cfRule type="expression" dxfId="4045" priority="1024" stopIfTrue="1">
      <formula>C191&gt;0</formula>
    </cfRule>
  </conditionalFormatting>
  <conditionalFormatting sqref="C332 C322 C312 C302 C292 C282 C272 C262 C252 C232 C212 C202 C192">
    <cfRule type="expression" dxfId="4044" priority="1023">
      <formula>C191&gt;0</formula>
    </cfRule>
  </conditionalFormatting>
  <conditionalFormatting sqref="D332 D322 D312 D302 D292 D282 D272 D262 D252 D232 D212 D202 D192">
    <cfRule type="expression" dxfId="4043" priority="1022">
      <formula>C191&gt;0</formula>
    </cfRule>
  </conditionalFormatting>
  <conditionalFormatting sqref="I333 I323 I313 I303 I293 I283 I273 I263 I253 I233 I213 I203 I193">
    <cfRule type="expression" dxfId="4042" priority="1021">
      <formula>"i11&gt;0"</formula>
    </cfRule>
  </conditionalFormatting>
  <conditionalFormatting sqref="O333 O323 O313 O303 O293 O283 O273 O263 O253 O233 O213 O203 O193">
    <cfRule type="expression" dxfId="4041" priority="1020">
      <formula>"o11&gt;0"</formula>
    </cfRule>
  </conditionalFormatting>
  <conditionalFormatting sqref="E332 E322 E312 E302 E292 E282 E272 E262 E252 E232 E212 E202 E192">
    <cfRule type="expression" dxfId="4040" priority="1019">
      <formula>E191&gt;0</formula>
    </cfRule>
  </conditionalFormatting>
  <conditionalFormatting sqref="F332 F322 F312 F302 F292 F282 F272 F262 F252 F232 F212 F202 F192">
    <cfRule type="expression" dxfId="4039" priority="1018">
      <formula>E191&gt;0</formula>
    </cfRule>
  </conditionalFormatting>
  <conditionalFormatting sqref="E333 E323 E313 E303 E293 E283 E273 E263 E253 E233 E213 E203 E193">
    <cfRule type="expression" dxfId="4038" priority="1017">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4037" priority="1016">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4036" priority="1015">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O263 C253 G253 I253 K253 M253 O253 C233 G233 I233 K233 M233 O233 C213 G213 I213 K213 M213 O213 C203 G203 I203 K203 M203 O203 C193 G193 I193 K193 M193 O193 M263">
    <cfRule type="expression" dxfId="4035" priority="1014">
      <formula>C191&gt;0</formula>
    </cfRule>
  </conditionalFormatting>
  <conditionalFormatting sqref="I241 C241 E241 K241 M241 O241 G241">
    <cfRule type="cellIs" dxfId="4034" priority="1013" stopIfTrue="1" operator="greaterThan">
      <formula>0</formula>
    </cfRule>
  </conditionalFormatting>
  <conditionalFormatting sqref="H241 D241 J241 L241 N241 P241 F241">
    <cfRule type="expression" dxfId="4033" priority="1012" stopIfTrue="1">
      <formula>C241&gt;0</formula>
    </cfRule>
  </conditionalFormatting>
  <conditionalFormatting sqref="D243 F243 H243 J243 L243 N243 P243">
    <cfRule type="expression" dxfId="4032" priority="1011" stopIfTrue="1">
      <formula>C241&gt;0</formula>
    </cfRule>
  </conditionalFormatting>
  <conditionalFormatting sqref="C242">
    <cfRule type="expression" dxfId="4031" priority="1010">
      <formula>C241&gt;0</formula>
    </cfRule>
  </conditionalFormatting>
  <conditionalFormatting sqref="D242">
    <cfRule type="expression" dxfId="4030" priority="1009">
      <formula>C241&gt;0</formula>
    </cfRule>
  </conditionalFormatting>
  <conditionalFormatting sqref="I243">
    <cfRule type="expression" dxfId="4029" priority="1008">
      <formula>"i11&gt;0"</formula>
    </cfRule>
  </conditionalFormatting>
  <conditionalFormatting sqref="O243">
    <cfRule type="expression" dxfId="4028" priority="1007">
      <formula>"o11&gt;0"</formula>
    </cfRule>
  </conditionalFormatting>
  <conditionalFormatting sqref="E242">
    <cfRule type="expression" dxfId="4027" priority="1006">
      <formula>E241&gt;0</formula>
    </cfRule>
  </conditionalFormatting>
  <conditionalFormatting sqref="F242">
    <cfRule type="expression" dxfId="4026" priority="1005">
      <formula>E241&gt;0</formula>
    </cfRule>
  </conditionalFormatting>
  <conditionalFormatting sqref="E243">
    <cfRule type="expression" dxfId="4025" priority="1004">
      <formula>E241&gt;0</formula>
    </cfRule>
  </conditionalFormatting>
  <conditionalFormatting sqref="G242 I242 K242 M242 O242">
    <cfRule type="expression" dxfId="4024" priority="1003">
      <formula>G241&gt;0</formula>
    </cfRule>
  </conditionalFormatting>
  <conditionalFormatting sqref="H242 J242 L242 N242 P242">
    <cfRule type="expression" dxfId="4023" priority="1002">
      <formula>G241&gt;0</formula>
    </cfRule>
  </conditionalFormatting>
  <conditionalFormatting sqref="C243 G243 I243 K243 M243 O243">
    <cfRule type="expression" dxfId="4022" priority="1001">
      <formula>C241&gt;0</formula>
    </cfRule>
  </conditionalFormatting>
  <conditionalFormatting sqref="I221 C221 E221 K221 M221 O221 G221">
    <cfRule type="cellIs" dxfId="4021" priority="1000" stopIfTrue="1" operator="greaterThan">
      <formula>0</formula>
    </cfRule>
  </conditionalFormatting>
  <conditionalFormatting sqref="C222">
    <cfRule type="expression" dxfId="4020" priority="999">
      <formula>C221&gt;0</formula>
    </cfRule>
  </conditionalFormatting>
  <conditionalFormatting sqref="D222">
    <cfRule type="expression" dxfId="4019" priority="998">
      <formula>C221&gt;0</formula>
    </cfRule>
  </conditionalFormatting>
  <conditionalFormatting sqref="I223">
    <cfRule type="expression" dxfId="4018" priority="997">
      <formula>"i11&gt;0"</formula>
    </cfRule>
  </conditionalFormatting>
  <conditionalFormatting sqref="O223">
    <cfRule type="expression" dxfId="4017" priority="996">
      <formula>"o11&gt;0"</formula>
    </cfRule>
  </conditionalFormatting>
  <conditionalFormatting sqref="E222">
    <cfRule type="expression" dxfId="4016" priority="995">
      <formula>E221&gt;0</formula>
    </cfRule>
  </conditionalFormatting>
  <conditionalFormatting sqref="F222">
    <cfRule type="expression" dxfId="4015" priority="994">
      <formula>E221&gt;0</formula>
    </cfRule>
  </conditionalFormatting>
  <conditionalFormatting sqref="E223">
    <cfRule type="expression" dxfId="4014" priority="993">
      <formula>E221&gt;0</formula>
    </cfRule>
  </conditionalFormatting>
  <conditionalFormatting sqref="G222 I222 K222 M222 O222">
    <cfRule type="expression" dxfId="4013" priority="992">
      <formula>G221&gt;0</formula>
    </cfRule>
  </conditionalFormatting>
  <conditionalFormatting sqref="C223 G223 I223 K223 M223 O223">
    <cfRule type="expression" dxfId="4012" priority="991">
      <formula>C221&gt;0</formula>
    </cfRule>
  </conditionalFormatting>
  <conditionalFormatting sqref="P222">
    <cfRule type="expression" dxfId="4011" priority="990">
      <formula>O221&gt;0</formula>
    </cfRule>
  </conditionalFormatting>
  <conditionalFormatting sqref="O154 O144 O134 O124 O114 O104 O94 O84 O74 O64 O54 O44 O34 O24">
    <cfRule type="expression" dxfId="4010" priority="989" stopIfTrue="1">
      <formula>O18&gt;0</formula>
    </cfRule>
  </conditionalFormatting>
  <conditionalFormatting sqref="P154 P144 P134 P124 P114 P104 P94 P84 P74 P64 P54 P44 P34 P24">
    <cfRule type="expression" dxfId="4009" priority="988">
      <formula>O18&gt;0</formula>
    </cfRule>
  </conditionalFormatting>
  <conditionalFormatting sqref="O334 O324 O314 O304 O294 O284 O274 O264 O254 O244 O234 O224 O214 O204 O194">
    <cfRule type="expression" dxfId="4008" priority="987" stopIfTrue="1">
      <formula>O188&gt;0</formula>
    </cfRule>
  </conditionalFormatting>
  <conditionalFormatting sqref="P334 P324 P314 P304 P294 P284 P274 P264 P254 P244 P234 P224 P214 P204 P194">
    <cfRule type="expression" dxfId="4007" priority="986">
      <formula>O188&gt;0</formula>
    </cfRule>
  </conditionalFormatting>
  <conditionalFormatting sqref="M324 I324 K324 G324">
    <cfRule type="cellIs" dxfId="4006" priority="985" stopIfTrue="1" operator="greaterThan">
      <formula>0</formula>
    </cfRule>
  </conditionalFormatting>
  <conditionalFormatting sqref="N324 F324 H324 J324 L324">
    <cfRule type="expression" dxfId="4005" priority="984" stopIfTrue="1">
      <formula>E324&gt;0</formula>
    </cfRule>
  </conditionalFormatting>
  <conditionalFormatting sqref="O324">
    <cfRule type="expression" dxfId="4004" priority="983" stopIfTrue="1">
      <formula>O318&gt;0</formula>
    </cfRule>
  </conditionalFormatting>
  <conditionalFormatting sqref="P324">
    <cfRule type="expression" dxfId="4003" priority="982">
      <formula>O318&gt;0</formula>
    </cfRule>
  </conditionalFormatting>
  <conditionalFormatting sqref="M324 I324 K324 C324 E324 G324">
    <cfRule type="cellIs" dxfId="4002" priority="981" stopIfTrue="1" operator="greaterThan">
      <formula>0</formula>
    </cfRule>
  </conditionalFormatting>
  <conditionalFormatting sqref="N324 D324 F324 H324 J324 L324">
    <cfRule type="expression" dxfId="4001" priority="980" stopIfTrue="1">
      <formula>C324&gt;0</formula>
    </cfRule>
  </conditionalFormatting>
  <conditionalFormatting sqref="O324">
    <cfRule type="expression" dxfId="4000" priority="979" stopIfTrue="1">
      <formula>O318&gt;0</formula>
    </cfRule>
  </conditionalFormatting>
  <conditionalFormatting sqref="P324">
    <cfRule type="expression" dxfId="3999" priority="978">
      <formula>O318&gt;0</formula>
    </cfRule>
  </conditionalFormatting>
  <conditionalFormatting sqref="M314 I314 K314 G314">
    <cfRule type="cellIs" dxfId="3998" priority="977" stopIfTrue="1" operator="greaterThan">
      <formula>0</formula>
    </cfRule>
  </conditionalFormatting>
  <conditionalFormatting sqref="N314 F314 H314 J314 L314">
    <cfRule type="expression" dxfId="3997" priority="976" stopIfTrue="1">
      <formula>E314&gt;0</formula>
    </cfRule>
  </conditionalFormatting>
  <conditionalFormatting sqref="O314">
    <cfRule type="expression" dxfId="3996" priority="975" stopIfTrue="1">
      <formula>O308&gt;0</formula>
    </cfRule>
  </conditionalFormatting>
  <conditionalFormatting sqref="P314">
    <cfRule type="expression" dxfId="3995" priority="974">
      <formula>O308&gt;0</formula>
    </cfRule>
  </conditionalFormatting>
  <conditionalFormatting sqref="M314 I314 K314 C314 E314 G314">
    <cfRule type="cellIs" dxfId="3994" priority="973" stopIfTrue="1" operator="greaterThan">
      <formula>0</formula>
    </cfRule>
  </conditionalFormatting>
  <conditionalFormatting sqref="N314 D314 F314 H314 J314 L314">
    <cfRule type="expression" dxfId="3993" priority="972" stopIfTrue="1">
      <formula>C314&gt;0</formula>
    </cfRule>
  </conditionalFormatting>
  <conditionalFormatting sqref="O314">
    <cfRule type="expression" dxfId="3992" priority="971" stopIfTrue="1">
      <formula>O308&gt;0</formula>
    </cfRule>
  </conditionalFormatting>
  <conditionalFormatting sqref="P314">
    <cfRule type="expression" dxfId="3991" priority="970">
      <formula>O308&gt;0</formula>
    </cfRule>
  </conditionalFormatting>
  <conditionalFormatting sqref="M304 I304 K304 G304">
    <cfRule type="cellIs" dxfId="3990" priority="969" stopIfTrue="1" operator="greaterThan">
      <formula>0</formula>
    </cfRule>
  </conditionalFormatting>
  <conditionalFormatting sqref="N304 F304 H304 J304 L304">
    <cfRule type="expression" dxfId="3989" priority="968" stopIfTrue="1">
      <formula>E304&gt;0</formula>
    </cfRule>
  </conditionalFormatting>
  <conditionalFormatting sqref="O304">
    <cfRule type="expression" dxfId="3988" priority="967" stopIfTrue="1">
      <formula>O298&gt;0</formula>
    </cfRule>
  </conditionalFormatting>
  <conditionalFormatting sqref="P304">
    <cfRule type="expression" dxfId="3987" priority="966">
      <formula>O298&gt;0</formula>
    </cfRule>
  </conditionalFormatting>
  <conditionalFormatting sqref="M304 I304 K304 C304 E304 G304">
    <cfRule type="cellIs" dxfId="3986" priority="965" stopIfTrue="1" operator="greaterThan">
      <formula>0</formula>
    </cfRule>
  </conditionalFormatting>
  <conditionalFormatting sqref="N304 D304 F304 H304 J304 L304">
    <cfRule type="expression" dxfId="3985" priority="964" stopIfTrue="1">
      <formula>C304&gt;0</formula>
    </cfRule>
  </conditionalFormatting>
  <conditionalFormatting sqref="O304">
    <cfRule type="expression" dxfId="3984" priority="963" stopIfTrue="1">
      <formula>O298&gt;0</formula>
    </cfRule>
  </conditionalFormatting>
  <conditionalFormatting sqref="P304">
    <cfRule type="expression" dxfId="3983" priority="962">
      <formula>O298&gt;0</formula>
    </cfRule>
  </conditionalFormatting>
  <conditionalFormatting sqref="M294 I294 K294 G294">
    <cfRule type="cellIs" dxfId="3982" priority="961" stopIfTrue="1" operator="greaterThan">
      <formula>0</formula>
    </cfRule>
  </conditionalFormatting>
  <conditionalFormatting sqref="N294 F294 H294 J294 L294">
    <cfRule type="expression" dxfId="3981" priority="960" stopIfTrue="1">
      <formula>E294&gt;0</formula>
    </cfRule>
  </conditionalFormatting>
  <conditionalFormatting sqref="O294">
    <cfRule type="expression" dxfId="3980" priority="959" stopIfTrue="1">
      <formula>O288&gt;0</formula>
    </cfRule>
  </conditionalFormatting>
  <conditionalFormatting sqref="P294">
    <cfRule type="expression" dxfId="3979" priority="958">
      <formula>O288&gt;0</formula>
    </cfRule>
  </conditionalFormatting>
  <conditionalFormatting sqref="M294 I294 K294 C294 E294 G294">
    <cfRule type="cellIs" dxfId="3978" priority="957" stopIfTrue="1" operator="greaterThan">
      <formula>0</formula>
    </cfRule>
  </conditionalFormatting>
  <conditionalFormatting sqref="N294 D294 F294 H294 J294 L294">
    <cfRule type="expression" dxfId="3977" priority="956" stopIfTrue="1">
      <formula>C294&gt;0</formula>
    </cfRule>
  </conditionalFormatting>
  <conditionalFormatting sqref="O294">
    <cfRule type="expression" dxfId="3976" priority="955" stopIfTrue="1">
      <formula>O288&gt;0</formula>
    </cfRule>
  </conditionalFormatting>
  <conditionalFormatting sqref="P294">
    <cfRule type="expression" dxfId="3975" priority="954">
      <formula>O288&gt;0</formula>
    </cfRule>
  </conditionalFormatting>
  <conditionalFormatting sqref="M284 I284 K284 G284">
    <cfRule type="cellIs" dxfId="3974" priority="953" stopIfTrue="1" operator="greaterThan">
      <formula>0</formula>
    </cfRule>
  </conditionalFormatting>
  <conditionalFormatting sqref="N284 F284 H284 J284 L284">
    <cfRule type="expression" dxfId="3973" priority="952" stopIfTrue="1">
      <formula>E284&gt;0</formula>
    </cfRule>
  </conditionalFormatting>
  <conditionalFormatting sqref="O284">
    <cfRule type="expression" dxfId="3972" priority="951" stopIfTrue="1">
      <formula>O278&gt;0</formula>
    </cfRule>
  </conditionalFormatting>
  <conditionalFormatting sqref="P284">
    <cfRule type="expression" dxfId="3971" priority="950">
      <formula>O278&gt;0</formula>
    </cfRule>
  </conditionalFormatting>
  <conditionalFormatting sqref="M284 I284 K284 C284 E284 G284">
    <cfRule type="cellIs" dxfId="3970" priority="949" stopIfTrue="1" operator="greaterThan">
      <formula>0</formula>
    </cfRule>
  </conditionalFormatting>
  <conditionalFormatting sqref="N284 D284 F284 H284 J284 L284">
    <cfRule type="expression" dxfId="3969" priority="948" stopIfTrue="1">
      <formula>C284&gt;0</formula>
    </cfRule>
  </conditionalFormatting>
  <conditionalFormatting sqref="O284">
    <cfRule type="expression" dxfId="3968" priority="947" stopIfTrue="1">
      <formula>O278&gt;0</formula>
    </cfRule>
  </conditionalFormatting>
  <conditionalFormatting sqref="P284">
    <cfRule type="expression" dxfId="3967" priority="946">
      <formula>O278&gt;0</formula>
    </cfRule>
  </conditionalFormatting>
  <conditionalFormatting sqref="M274 I274 K274 G274">
    <cfRule type="cellIs" dxfId="3966" priority="945" stopIfTrue="1" operator="greaterThan">
      <formula>0</formula>
    </cfRule>
  </conditionalFormatting>
  <conditionalFormatting sqref="N274 F274 H274 J274 L274">
    <cfRule type="expression" dxfId="3965" priority="944" stopIfTrue="1">
      <formula>E274&gt;0</formula>
    </cfRule>
  </conditionalFormatting>
  <conditionalFormatting sqref="O274">
    <cfRule type="expression" dxfId="3964" priority="943" stopIfTrue="1">
      <formula>O268&gt;0</formula>
    </cfRule>
  </conditionalFormatting>
  <conditionalFormatting sqref="P274">
    <cfRule type="expression" dxfId="3963" priority="942">
      <formula>O268&gt;0</formula>
    </cfRule>
  </conditionalFormatting>
  <conditionalFormatting sqref="M274 I274 K274 C274 E274 G274">
    <cfRule type="cellIs" dxfId="3962" priority="941" stopIfTrue="1" operator="greaterThan">
      <formula>0</formula>
    </cfRule>
  </conditionalFormatting>
  <conditionalFormatting sqref="N274 D274 F274 H274 J274 L274">
    <cfRule type="expression" dxfId="3961" priority="940" stopIfTrue="1">
      <formula>C274&gt;0</formula>
    </cfRule>
  </conditionalFormatting>
  <conditionalFormatting sqref="O274">
    <cfRule type="expression" dxfId="3960" priority="939" stopIfTrue="1">
      <formula>O268&gt;0</formula>
    </cfRule>
  </conditionalFormatting>
  <conditionalFormatting sqref="P274">
    <cfRule type="expression" dxfId="3959" priority="938">
      <formula>O268&gt;0</formula>
    </cfRule>
  </conditionalFormatting>
  <conditionalFormatting sqref="M264 I264 K264 G264">
    <cfRule type="cellIs" dxfId="3958" priority="937" stopIfTrue="1" operator="greaterThan">
      <formula>0</formula>
    </cfRule>
  </conditionalFormatting>
  <conditionalFormatting sqref="N264 F264 H264 J264 L264">
    <cfRule type="expression" dxfId="3957" priority="936" stopIfTrue="1">
      <formula>E264&gt;0</formula>
    </cfRule>
  </conditionalFormatting>
  <conditionalFormatting sqref="O264">
    <cfRule type="expression" dxfId="3956" priority="935" stopIfTrue="1">
      <formula>O258&gt;0</formula>
    </cfRule>
  </conditionalFormatting>
  <conditionalFormatting sqref="P264">
    <cfRule type="expression" dxfId="3955" priority="934">
      <formula>O258&gt;0</formula>
    </cfRule>
  </conditionalFormatting>
  <conditionalFormatting sqref="M264 I264 K264 C264 E264 G264">
    <cfRule type="cellIs" dxfId="3954" priority="933" stopIfTrue="1" operator="greaterThan">
      <formula>0</formula>
    </cfRule>
  </conditionalFormatting>
  <conditionalFormatting sqref="N264 D264 F264 H264 J264 L264">
    <cfRule type="expression" dxfId="3953" priority="932" stopIfTrue="1">
      <formula>C264&gt;0</formula>
    </cfRule>
  </conditionalFormatting>
  <conditionalFormatting sqref="O264">
    <cfRule type="expression" dxfId="3952" priority="931" stopIfTrue="1">
      <formula>O258&gt;0</formula>
    </cfRule>
  </conditionalFormatting>
  <conditionalFormatting sqref="P264">
    <cfRule type="expression" dxfId="3951" priority="930">
      <formula>O258&gt;0</formula>
    </cfRule>
  </conditionalFormatting>
  <conditionalFormatting sqref="M254 I254 K254 G254">
    <cfRule type="cellIs" dxfId="3950" priority="929" stopIfTrue="1" operator="greaterThan">
      <formula>0</formula>
    </cfRule>
  </conditionalFormatting>
  <conditionalFormatting sqref="N254 F254 H254 J254 L254">
    <cfRule type="expression" dxfId="3949" priority="928" stopIfTrue="1">
      <formula>E254&gt;0</formula>
    </cfRule>
  </conditionalFormatting>
  <conditionalFormatting sqref="O254">
    <cfRule type="expression" dxfId="3948" priority="927" stopIfTrue="1">
      <formula>O248&gt;0</formula>
    </cfRule>
  </conditionalFormatting>
  <conditionalFormatting sqref="P254">
    <cfRule type="expression" dxfId="3947" priority="926">
      <formula>O248&gt;0</formula>
    </cfRule>
  </conditionalFormatting>
  <conditionalFormatting sqref="M254 I254 K254 C254 E254 G254">
    <cfRule type="cellIs" dxfId="3946" priority="925" stopIfTrue="1" operator="greaterThan">
      <formula>0</formula>
    </cfRule>
  </conditionalFormatting>
  <conditionalFormatting sqref="N254 D254 F254 H254 J254 L254">
    <cfRule type="expression" dxfId="3945" priority="924" stopIfTrue="1">
      <formula>C254&gt;0</formula>
    </cfRule>
  </conditionalFormatting>
  <conditionalFormatting sqref="O254">
    <cfRule type="expression" dxfId="3944" priority="923" stopIfTrue="1">
      <formula>O248&gt;0</formula>
    </cfRule>
  </conditionalFormatting>
  <conditionalFormatting sqref="P254">
    <cfRule type="expression" dxfId="3943" priority="922">
      <formula>O248&gt;0</formula>
    </cfRule>
  </conditionalFormatting>
  <conditionalFormatting sqref="M244 I244 K244 G244">
    <cfRule type="cellIs" dxfId="3942" priority="921" stopIfTrue="1" operator="greaterThan">
      <formula>0</formula>
    </cfRule>
  </conditionalFormatting>
  <conditionalFormatting sqref="N244 F244 H244 J244 L244">
    <cfRule type="expression" dxfId="3941" priority="920" stopIfTrue="1">
      <formula>E244&gt;0</formula>
    </cfRule>
  </conditionalFormatting>
  <conditionalFormatting sqref="O244">
    <cfRule type="expression" dxfId="3940" priority="919" stopIfTrue="1">
      <formula>O238&gt;0</formula>
    </cfRule>
  </conditionalFormatting>
  <conditionalFormatting sqref="P244">
    <cfRule type="expression" dxfId="3939" priority="918">
      <formula>O238&gt;0</formula>
    </cfRule>
  </conditionalFormatting>
  <conditionalFormatting sqref="M244 I244 K244 C244 E244 G244">
    <cfRule type="cellIs" dxfId="3938" priority="917" stopIfTrue="1" operator="greaterThan">
      <formula>0</formula>
    </cfRule>
  </conditionalFormatting>
  <conditionalFormatting sqref="N244 D244 F244 H244 J244 L244">
    <cfRule type="expression" dxfId="3937" priority="916" stopIfTrue="1">
      <formula>C244&gt;0</formula>
    </cfRule>
  </conditionalFormatting>
  <conditionalFormatting sqref="O244">
    <cfRule type="expression" dxfId="3936" priority="915" stopIfTrue="1">
      <formula>O238&gt;0</formula>
    </cfRule>
  </conditionalFormatting>
  <conditionalFormatting sqref="P244">
    <cfRule type="expression" dxfId="3935" priority="914">
      <formula>O238&gt;0</formula>
    </cfRule>
  </conditionalFormatting>
  <conditionalFormatting sqref="I241 C241 E241 K241 M241 O241 G241">
    <cfRule type="cellIs" dxfId="3934" priority="913" stopIfTrue="1" operator="greaterThan">
      <formula>0</formula>
    </cfRule>
  </conditionalFormatting>
  <conditionalFormatting sqref="H241 D241 J241 L241 N241 P241 F241">
    <cfRule type="expression" dxfId="3933" priority="912" stopIfTrue="1">
      <formula>C241&gt;0</formula>
    </cfRule>
  </conditionalFormatting>
  <conditionalFormatting sqref="D243 F243 H243 J243 L243 N243 P243">
    <cfRule type="expression" dxfId="3932" priority="911" stopIfTrue="1">
      <formula>C241&gt;0</formula>
    </cfRule>
  </conditionalFormatting>
  <conditionalFormatting sqref="C242">
    <cfRule type="expression" dxfId="3931" priority="910">
      <formula>C241&gt;0</formula>
    </cfRule>
  </conditionalFormatting>
  <conditionalFormatting sqref="D242">
    <cfRule type="expression" dxfId="3930" priority="909">
      <formula>C241&gt;0</formula>
    </cfRule>
  </conditionalFormatting>
  <conditionalFormatting sqref="I243">
    <cfRule type="expression" dxfId="3929" priority="908">
      <formula>"i11&gt;0"</formula>
    </cfRule>
  </conditionalFormatting>
  <conditionalFormatting sqref="O243">
    <cfRule type="expression" dxfId="3928" priority="907">
      <formula>"o11&gt;0"</formula>
    </cfRule>
  </conditionalFormatting>
  <conditionalFormatting sqref="E242">
    <cfRule type="expression" dxfId="3927" priority="906">
      <formula>E241&gt;0</formula>
    </cfRule>
  </conditionalFormatting>
  <conditionalFormatting sqref="F242">
    <cfRule type="expression" dxfId="3926" priority="905">
      <formula>E241&gt;0</formula>
    </cfRule>
  </conditionalFormatting>
  <conditionalFormatting sqref="E243">
    <cfRule type="expression" dxfId="3925" priority="904">
      <formula>E241&gt;0</formula>
    </cfRule>
  </conditionalFormatting>
  <conditionalFormatting sqref="G242 I242 K242 M242 O242">
    <cfRule type="expression" dxfId="3924" priority="903">
      <formula>G241&gt;0</formula>
    </cfRule>
  </conditionalFormatting>
  <conditionalFormatting sqref="H242 J242 L242 N242 P242">
    <cfRule type="expression" dxfId="3923" priority="902">
      <formula>G241&gt;0</formula>
    </cfRule>
  </conditionalFormatting>
  <conditionalFormatting sqref="C243 G243 I243 K243 M243 O243">
    <cfRule type="expression" dxfId="3922" priority="901">
      <formula>C241&gt;0</formula>
    </cfRule>
  </conditionalFormatting>
  <conditionalFormatting sqref="M234 I234 K234 G234">
    <cfRule type="cellIs" dxfId="3921" priority="900" stopIfTrue="1" operator="greaterThan">
      <formula>0</formula>
    </cfRule>
  </conditionalFormatting>
  <conditionalFormatting sqref="N234 F234 H234 J234 L234">
    <cfRule type="expression" dxfId="3920" priority="899" stopIfTrue="1">
      <formula>E234&gt;0</formula>
    </cfRule>
  </conditionalFormatting>
  <conditionalFormatting sqref="O234">
    <cfRule type="expression" dxfId="3919" priority="898" stopIfTrue="1">
      <formula>O228&gt;0</formula>
    </cfRule>
  </conditionalFormatting>
  <conditionalFormatting sqref="P234">
    <cfRule type="expression" dxfId="3918" priority="897">
      <formula>O228&gt;0</formula>
    </cfRule>
  </conditionalFormatting>
  <conditionalFormatting sqref="M234 I234 K234 C234 E234 G234">
    <cfRule type="cellIs" dxfId="3917" priority="896" stopIfTrue="1" operator="greaterThan">
      <formula>0</formula>
    </cfRule>
  </conditionalFormatting>
  <conditionalFormatting sqref="N234 D234 F234 H234 J234 L234">
    <cfRule type="expression" dxfId="3916" priority="895" stopIfTrue="1">
      <formula>C234&gt;0</formula>
    </cfRule>
  </conditionalFormatting>
  <conditionalFormatting sqref="O234">
    <cfRule type="expression" dxfId="3915" priority="894" stopIfTrue="1">
      <formula>O228&gt;0</formula>
    </cfRule>
  </conditionalFormatting>
  <conditionalFormatting sqref="P234">
    <cfRule type="expression" dxfId="3914" priority="893">
      <formula>O228&gt;0</formula>
    </cfRule>
  </conditionalFormatting>
  <conditionalFormatting sqref="M224 I224 K224 G224">
    <cfRule type="cellIs" dxfId="3913" priority="892" stopIfTrue="1" operator="greaterThan">
      <formula>0</formula>
    </cfRule>
  </conditionalFormatting>
  <conditionalFormatting sqref="N224 F224 H224 J224 L224">
    <cfRule type="expression" dxfId="3912" priority="891" stopIfTrue="1">
      <formula>E224&gt;0</formula>
    </cfRule>
  </conditionalFormatting>
  <conditionalFormatting sqref="O224">
    <cfRule type="expression" dxfId="3911" priority="890" stopIfTrue="1">
      <formula>O218&gt;0</formula>
    </cfRule>
  </conditionalFormatting>
  <conditionalFormatting sqref="P224">
    <cfRule type="expression" dxfId="3910" priority="889">
      <formula>O218&gt;0</formula>
    </cfRule>
  </conditionalFormatting>
  <conditionalFormatting sqref="M224 I224 K224 C224 E224 G224">
    <cfRule type="cellIs" dxfId="3909" priority="888" stopIfTrue="1" operator="greaterThan">
      <formula>0</formula>
    </cfRule>
  </conditionalFormatting>
  <conditionalFormatting sqref="N224 D224 F224 H224 J224 L224">
    <cfRule type="expression" dxfId="3908" priority="887" stopIfTrue="1">
      <formula>C224&gt;0</formula>
    </cfRule>
  </conditionalFormatting>
  <conditionalFormatting sqref="O224">
    <cfRule type="expression" dxfId="3907" priority="886" stopIfTrue="1">
      <formula>O218&gt;0</formula>
    </cfRule>
  </conditionalFormatting>
  <conditionalFormatting sqref="P224">
    <cfRule type="expression" dxfId="3906" priority="885">
      <formula>O218&gt;0</formula>
    </cfRule>
  </conditionalFormatting>
  <conditionalFormatting sqref="I221 C221 E221 K221 M221 O221 G221">
    <cfRule type="cellIs" dxfId="3905" priority="884" stopIfTrue="1" operator="greaterThan">
      <formula>0</formula>
    </cfRule>
  </conditionalFormatting>
  <conditionalFormatting sqref="C222">
    <cfRule type="expression" dxfId="3904" priority="883">
      <formula>C221&gt;0</formula>
    </cfRule>
  </conditionalFormatting>
  <conditionalFormatting sqref="D222">
    <cfRule type="expression" dxfId="3903" priority="882">
      <formula>C221&gt;0</formula>
    </cfRule>
  </conditionalFormatting>
  <conditionalFormatting sqref="I223">
    <cfRule type="expression" dxfId="3902" priority="881">
      <formula>"i11&gt;0"</formula>
    </cfRule>
  </conditionalFormatting>
  <conditionalFormatting sqref="O223">
    <cfRule type="expression" dxfId="3901" priority="880">
      <formula>"o11&gt;0"</formula>
    </cfRule>
  </conditionalFormatting>
  <conditionalFormatting sqref="E222">
    <cfRule type="expression" dxfId="3900" priority="879">
      <formula>E221&gt;0</formula>
    </cfRule>
  </conditionalFormatting>
  <conditionalFormatting sqref="F222">
    <cfRule type="expression" dxfId="3899" priority="878">
      <formula>E221&gt;0</formula>
    </cfRule>
  </conditionalFormatting>
  <conditionalFormatting sqref="E223">
    <cfRule type="expression" dxfId="3898" priority="877">
      <formula>E221&gt;0</formula>
    </cfRule>
  </conditionalFormatting>
  <conditionalFormatting sqref="G222 I222 K222 M222 O222">
    <cfRule type="expression" dxfId="3897" priority="876">
      <formula>G221&gt;0</formula>
    </cfRule>
  </conditionalFormatting>
  <conditionalFormatting sqref="C223 G223 I223 K223 M223 O223">
    <cfRule type="expression" dxfId="3896" priority="875">
      <formula>C221&gt;0</formula>
    </cfRule>
  </conditionalFormatting>
  <conditionalFormatting sqref="M214 I214 K214 G214">
    <cfRule type="cellIs" dxfId="3895" priority="874" stopIfTrue="1" operator="greaterThan">
      <formula>0</formula>
    </cfRule>
  </conditionalFormatting>
  <conditionalFormatting sqref="N214 F214 H214 J214 L214">
    <cfRule type="expression" dxfId="3894" priority="873" stopIfTrue="1">
      <formula>E214&gt;0</formula>
    </cfRule>
  </conditionalFormatting>
  <conditionalFormatting sqref="O214">
    <cfRule type="expression" dxfId="3893" priority="872" stopIfTrue="1">
      <formula>O208&gt;0</formula>
    </cfRule>
  </conditionalFormatting>
  <conditionalFormatting sqref="P214">
    <cfRule type="expression" dxfId="3892" priority="871">
      <formula>O208&gt;0</formula>
    </cfRule>
  </conditionalFormatting>
  <conditionalFormatting sqref="M214 I214 K214 C214 E214 G214">
    <cfRule type="cellIs" dxfId="3891" priority="870" stopIfTrue="1" operator="greaterThan">
      <formula>0</formula>
    </cfRule>
  </conditionalFormatting>
  <conditionalFormatting sqref="N214 D214 F214 H214 J214 L214">
    <cfRule type="expression" dxfId="3890" priority="869" stopIfTrue="1">
      <formula>C214&gt;0</formula>
    </cfRule>
  </conditionalFormatting>
  <conditionalFormatting sqref="O214">
    <cfRule type="expression" dxfId="3889" priority="868" stopIfTrue="1">
      <formula>O208&gt;0</formula>
    </cfRule>
  </conditionalFormatting>
  <conditionalFormatting sqref="P214">
    <cfRule type="expression" dxfId="3888" priority="867">
      <formula>O208&gt;0</formula>
    </cfRule>
  </conditionalFormatting>
  <conditionalFormatting sqref="M204 I204 K204 G204">
    <cfRule type="cellIs" dxfId="3887" priority="866" stopIfTrue="1" operator="greaterThan">
      <formula>0</formula>
    </cfRule>
  </conditionalFormatting>
  <conditionalFormatting sqref="N204 F204 H204 J204 L204">
    <cfRule type="expression" dxfId="3886" priority="865" stopIfTrue="1">
      <formula>E204&gt;0</formula>
    </cfRule>
  </conditionalFormatting>
  <conditionalFormatting sqref="O204">
    <cfRule type="expression" dxfId="3885" priority="864" stopIfTrue="1">
      <formula>O198&gt;0</formula>
    </cfRule>
  </conditionalFormatting>
  <conditionalFormatting sqref="P204">
    <cfRule type="expression" dxfId="3884" priority="863">
      <formula>O198&gt;0</formula>
    </cfRule>
  </conditionalFormatting>
  <conditionalFormatting sqref="M204 I204 K204 C204 E204 G204">
    <cfRule type="cellIs" dxfId="3883" priority="862" stopIfTrue="1" operator="greaterThan">
      <formula>0</formula>
    </cfRule>
  </conditionalFormatting>
  <conditionalFormatting sqref="N204 D204 F204 H204 J204 L204">
    <cfRule type="expression" dxfId="3882" priority="861" stopIfTrue="1">
      <formula>C204&gt;0</formula>
    </cfRule>
  </conditionalFormatting>
  <conditionalFormatting sqref="O204">
    <cfRule type="expression" dxfId="3881" priority="860" stopIfTrue="1">
      <formula>O198&gt;0</formula>
    </cfRule>
  </conditionalFormatting>
  <conditionalFormatting sqref="P204">
    <cfRule type="expression" dxfId="3880" priority="859">
      <formula>O198&gt;0</formula>
    </cfRule>
  </conditionalFormatting>
  <conditionalFormatting sqref="M194 I194 K194 G194">
    <cfRule type="cellIs" dxfId="3879" priority="858" stopIfTrue="1" operator="greaterThan">
      <formula>0</formula>
    </cfRule>
  </conditionalFormatting>
  <conditionalFormatting sqref="N194 F194 H194 J194 L194">
    <cfRule type="expression" dxfId="3878" priority="857" stopIfTrue="1">
      <formula>E194&gt;0</formula>
    </cfRule>
  </conditionalFormatting>
  <conditionalFormatting sqref="O194">
    <cfRule type="expression" dxfId="3877" priority="856" stopIfTrue="1">
      <formula>O188&gt;0</formula>
    </cfRule>
  </conditionalFormatting>
  <conditionalFormatting sqref="P194">
    <cfRule type="expression" dxfId="3876" priority="855">
      <formula>O188&gt;0</formula>
    </cfRule>
  </conditionalFormatting>
  <conditionalFormatting sqref="M194 I194 K194 C194 E194 G194">
    <cfRule type="cellIs" dxfId="3875" priority="854" stopIfTrue="1" operator="greaterThan">
      <formula>0</formula>
    </cfRule>
  </conditionalFormatting>
  <conditionalFormatting sqref="N194 D194 F194 H194 J194 L194">
    <cfRule type="expression" dxfId="3874" priority="853" stopIfTrue="1">
      <formula>C194&gt;0</formula>
    </cfRule>
  </conditionalFormatting>
  <conditionalFormatting sqref="O194">
    <cfRule type="expression" dxfId="3873" priority="852" stopIfTrue="1">
      <formula>O188&gt;0</formula>
    </cfRule>
  </conditionalFormatting>
  <conditionalFormatting sqref="P194">
    <cfRule type="expression" dxfId="3872" priority="851">
      <formula>O188&gt;0</formula>
    </cfRule>
  </conditionalFormatting>
  <conditionalFormatting sqref="M184 I184 K184 G184">
    <cfRule type="cellIs" dxfId="3871" priority="850" stopIfTrue="1" operator="greaterThan">
      <formula>0</formula>
    </cfRule>
  </conditionalFormatting>
  <conditionalFormatting sqref="N184 F184 H184 J184 L184">
    <cfRule type="expression" dxfId="3870" priority="849" stopIfTrue="1">
      <formula>E184&gt;0</formula>
    </cfRule>
  </conditionalFormatting>
  <conditionalFormatting sqref="O184">
    <cfRule type="expression" dxfId="3869" priority="848" stopIfTrue="1">
      <formula>O178&gt;0</formula>
    </cfRule>
  </conditionalFormatting>
  <conditionalFormatting sqref="P184">
    <cfRule type="expression" dxfId="3868" priority="847">
      <formula>O178&gt;0</formula>
    </cfRule>
  </conditionalFormatting>
  <conditionalFormatting sqref="M184 I184 K184 C184 E184 G184">
    <cfRule type="cellIs" dxfId="3867" priority="846" stopIfTrue="1" operator="greaterThan">
      <formula>0</formula>
    </cfRule>
  </conditionalFormatting>
  <conditionalFormatting sqref="N184 D184 F184 H184 J184 L184">
    <cfRule type="expression" dxfId="3866" priority="845" stopIfTrue="1">
      <formula>C184&gt;0</formula>
    </cfRule>
  </conditionalFormatting>
  <conditionalFormatting sqref="O184">
    <cfRule type="expression" dxfId="3865" priority="844" stopIfTrue="1">
      <formula>O178&gt;0</formula>
    </cfRule>
  </conditionalFormatting>
  <conditionalFormatting sqref="P184">
    <cfRule type="expression" dxfId="3864" priority="843">
      <formula>O178&gt;0</formula>
    </cfRule>
  </conditionalFormatting>
  <conditionalFormatting sqref="I181 C181 E181 K181 M181 O181 G181">
    <cfRule type="cellIs" dxfId="3863" priority="842" stopIfTrue="1" operator="greaterThan">
      <formula>0</formula>
    </cfRule>
  </conditionalFormatting>
  <conditionalFormatting sqref="H181 D181 J181 L181 N181 P181 F181">
    <cfRule type="expression" dxfId="3862" priority="841" stopIfTrue="1">
      <formula>C181&gt;0</formula>
    </cfRule>
  </conditionalFormatting>
  <conditionalFormatting sqref="D183 F183 H183 J183 L183 N183 P183">
    <cfRule type="expression" dxfId="3861" priority="840" stopIfTrue="1">
      <formula>C181&gt;0</formula>
    </cfRule>
  </conditionalFormatting>
  <conditionalFormatting sqref="C182">
    <cfRule type="expression" dxfId="3860" priority="839">
      <formula>C181&gt;0</formula>
    </cfRule>
  </conditionalFormatting>
  <conditionalFormatting sqref="D182">
    <cfRule type="expression" dxfId="3859" priority="838">
      <formula>C181&gt;0</formula>
    </cfRule>
  </conditionalFormatting>
  <conditionalFormatting sqref="I183">
    <cfRule type="expression" dxfId="3858" priority="837">
      <formula>"i11&gt;0"</formula>
    </cfRule>
  </conditionalFormatting>
  <conditionalFormatting sqref="O183">
    <cfRule type="expression" dxfId="3857" priority="836">
      <formula>"o11&gt;0"</formula>
    </cfRule>
  </conditionalFormatting>
  <conditionalFormatting sqref="E182">
    <cfRule type="expression" dxfId="3856" priority="835">
      <formula>E181&gt;0</formula>
    </cfRule>
  </conditionalFormatting>
  <conditionalFormatting sqref="F182">
    <cfRule type="expression" dxfId="3855" priority="834">
      <formula>E181&gt;0</formula>
    </cfRule>
  </conditionalFormatting>
  <conditionalFormatting sqref="E183">
    <cfRule type="expression" dxfId="3854" priority="833">
      <formula>E181&gt;0</formula>
    </cfRule>
  </conditionalFormatting>
  <conditionalFormatting sqref="G182 I182 K182 M182 O182">
    <cfRule type="expression" dxfId="3853" priority="832">
      <formula>G181&gt;0</formula>
    </cfRule>
  </conditionalFormatting>
  <conditionalFormatting sqref="H182 J182 L182 N182 P182">
    <cfRule type="expression" dxfId="3852" priority="831">
      <formula>G181&gt;0</formula>
    </cfRule>
  </conditionalFormatting>
  <conditionalFormatting sqref="C183 G183 I183 K183 M183 O183">
    <cfRule type="expression" dxfId="3851" priority="830">
      <formula>C181&gt;0</formula>
    </cfRule>
  </conditionalFormatting>
  <conditionalFormatting sqref="O184">
    <cfRule type="expression" dxfId="3850" priority="829" stopIfTrue="1">
      <formula>O178&gt;0</formula>
    </cfRule>
  </conditionalFormatting>
  <conditionalFormatting sqref="P184">
    <cfRule type="expression" dxfId="3849" priority="828">
      <formula>O178&gt;0</formula>
    </cfRule>
  </conditionalFormatting>
  <conditionalFormatting sqref="M154 I154 K154 G154">
    <cfRule type="cellIs" dxfId="3848" priority="827" stopIfTrue="1" operator="greaterThan">
      <formula>0</formula>
    </cfRule>
  </conditionalFormatting>
  <conditionalFormatting sqref="N154 F154 H154 J154 L154">
    <cfRule type="expression" dxfId="3847" priority="826" stopIfTrue="1">
      <formula>E154&gt;0</formula>
    </cfRule>
  </conditionalFormatting>
  <conditionalFormatting sqref="O154">
    <cfRule type="expression" dxfId="3846" priority="825" stopIfTrue="1">
      <formula>O148&gt;0</formula>
    </cfRule>
  </conditionalFormatting>
  <conditionalFormatting sqref="P154">
    <cfRule type="expression" dxfId="3845" priority="824">
      <formula>O148&gt;0</formula>
    </cfRule>
  </conditionalFormatting>
  <conditionalFormatting sqref="M154 I154 K154 C154 E154 G154">
    <cfRule type="cellIs" dxfId="3844" priority="823" stopIfTrue="1" operator="greaterThan">
      <formula>0</formula>
    </cfRule>
  </conditionalFormatting>
  <conditionalFormatting sqref="N154 D154 F154 H154 J154 L154">
    <cfRule type="expression" dxfId="3843" priority="822" stopIfTrue="1">
      <formula>C154&gt;0</formula>
    </cfRule>
  </conditionalFormatting>
  <conditionalFormatting sqref="O154">
    <cfRule type="expression" dxfId="3842" priority="821" stopIfTrue="1">
      <formula>O148&gt;0</formula>
    </cfRule>
  </conditionalFormatting>
  <conditionalFormatting sqref="P154">
    <cfRule type="expression" dxfId="3841" priority="820">
      <formula>O148&gt;0</formula>
    </cfRule>
  </conditionalFormatting>
  <conditionalFormatting sqref="I151 C151 E151 K151 M151 O151 G151">
    <cfRule type="cellIs" dxfId="3840" priority="819" stopIfTrue="1" operator="greaterThan">
      <formula>0</formula>
    </cfRule>
  </conditionalFormatting>
  <conditionalFormatting sqref="H151 D151 J151 L151 N151 P151 F151">
    <cfRule type="expression" dxfId="3839" priority="818" stopIfTrue="1">
      <formula>C151&gt;0</formula>
    </cfRule>
  </conditionalFormatting>
  <conditionalFormatting sqref="D153 F153 H153 J153 L153 N153 P153">
    <cfRule type="expression" dxfId="3838" priority="817" stopIfTrue="1">
      <formula>C151&gt;0</formula>
    </cfRule>
  </conditionalFormatting>
  <conditionalFormatting sqref="C152">
    <cfRule type="expression" dxfId="3837" priority="816">
      <formula>C151&gt;0</formula>
    </cfRule>
  </conditionalFormatting>
  <conditionalFormatting sqref="D152">
    <cfRule type="expression" dxfId="3836" priority="815">
      <formula>C151&gt;0</formula>
    </cfRule>
  </conditionalFormatting>
  <conditionalFormatting sqref="I153">
    <cfRule type="expression" dxfId="3835" priority="814">
      <formula>"i11&gt;0"</formula>
    </cfRule>
  </conditionalFormatting>
  <conditionalFormatting sqref="O153">
    <cfRule type="expression" dxfId="3834" priority="813">
      <formula>"o11&gt;0"</formula>
    </cfRule>
  </conditionalFormatting>
  <conditionalFormatting sqref="E152">
    <cfRule type="expression" dxfId="3833" priority="812">
      <formula>E151&gt;0</formula>
    </cfRule>
  </conditionalFormatting>
  <conditionalFormatting sqref="F152">
    <cfRule type="expression" dxfId="3832" priority="811">
      <formula>E151&gt;0</formula>
    </cfRule>
  </conditionalFormatting>
  <conditionalFormatting sqref="E153">
    <cfRule type="expression" dxfId="3831" priority="810">
      <formula>E151&gt;0</formula>
    </cfRule>
  </conditionalFormatting>
  <conditionalFormatting sqref="G152 I152 K152 M152 O152">
    <cfRule type="expression" dxfId="3830" priority="809">
      <formula>G151&gt;0</formula>
    </cfRule>
  </conditionalFormatting>
  <conditionalFormatting sqref="H152 J152 L152 N152 P152">
    <cfRule type="expression" dxfId="3829" priority="808">
      <formula>G151&gt;0</formula>
    </cfRule>
  </conditionalFormatting>
  <conditionalFormatting sqref="C153 G153 I153 K153 M153 O153">
    <cfRule type="expression" dxfId="3828" priority="807">
      <formula>C151&gt;0</formula>
    </cfRule>
  </conditionalFormatting>
  <conditionalFormatting sqref="O154">
    <cfRule type="expression" dxfId="3827" priority="806" stopIfTrue="1">
      <formula>O148&gt;0</formula>
    </cfRule>
  </conditionalFormatting>
  <conditionalFormatting sqref="P154">
    <cfRule type="expression" dxfId="3826" priority="805">
      <formula>O148&gt;0</formula>
    </cfRule>
  </conditionalFormatting>
  <conditionalFormatting sqref="M144 I144 K144 G144">
    <cfRule type="cellIs" dxfId="3825" priority="804" stopIfTrue="1" operator="greaterThan">
      <formula>0</formula>
    </cfRule>
  </conditionalFormatting>
  <conditionalFormatting sqref="N144 F144 H144 J144 L144">
    <cfRule type="expression" dxfId="3824" priority="803" stopIfTrue="1">
      <formula>E144&gt;0</formula>
    </cfRule>
  </conditionalFormatting>
  <conditionalFormatting sqref="O144">
    <cfRule type="expression" dxfId="3823" priority="802" stopIfTrue="1">
      <formula>O138&gt;0</formula>
    </cfRule>
  </conditionalFormatting>
  <conditionalFormatting sqref="P144">
    <cfRule type="expression" dxfId="3822" priority="801">
      <formula>O138&gt;0</formula>
    </cfRule>
  </conditionalFormatting>
  <conditionalFormatting sqref="M144 I144 K144 C144 E144 G144">
    <cfRule type="cellIs" dxfId="3821" priority="800" stopIfTrue="1" operator="greaterThan">
      <formula>0</formula>
    </cfRule>
  </conditionalFormatting>
  <conditionalFormatting sqref="N144 D144 F144 H144 J144 L144">
    <cfRule type="expression" dxfId="3820" priority="799" stopIfTrue="1">
      <formula>C144&gt;0</formula>
    </cfRule>
  </conditionalFormatting>
  <conditionalFormatting sqref="O144">
    <cfRule type="expression" dxfId="3819" priority="798" stopIfTrue="1">
      <formula>O138&gt;0</formula>
    </cfRule>
  </conditionalFormatting>
  <conditionalFormatting sqref="P144">
    <cfRule type="expression" dxfId="3818" priority="797">
      <formula>O138&gt;0</formula>
    </cfRule>
  </conditionalFormatting>
  <conditionalFormatting sqref="I141 C141 E141 K141 M141 O141 G141">
    <cfRule type="cellIs" dxfId="3817" priority="796" stopIfTrue="1" operator="greaterThan">
      <formula>0</formula>
    </cfRule>
  </conditionalFormatting>
  <conditionalFormatting sqref="H141 D141 J141 L141 N141 P141 F141">
    <cfRule type="expression" dxfId="3816" priority="795" stopIfTrue="1">
      <formula>C141&gt;0</formula>
    </cfRule>
  </conditionalFormatting>
  <conditionalFormatting sqref="D143 F143 H143 J143 L143 N143 P143">
    <cfRule type="expression" dxfId="3815" priority="794" stopIfTrue="1">
      <formula>C141&gt;0</formula>
    </cfRule>
  </conditionalFormatting>
  <conditionalFormatting sqref="C142">
    <cfRule type="expression" dxfId="3814" priority="793">
      <formula>C141&gt;0</formula>
    </cfRule>
  </conditionalFormatting>
  <conditionalFormatting sqref="D142">
    <cfRule type="expression" dxfId="3813" priority="792">
      <formula>C141&gt;0</formula>
    </cfRule>
  </conditionalFormatting>
  <conditionalFormatting sqref="I143">
    <cfRule type="expression" dxfId="3812" priority="791">
      <formula>"i11&gt;0"</formula>
    </cfRule>
  </conditionalFormatting>
  <conditionalFormatting sqref="O143">
    <cfRule type="expression" dxfId="3811" priority="790">
      <formula>"o11&gt;0"</formula>
    </cfRule>
  </conditionalFormatting>
  <conditionalFormatting sqref="E142">
    <cfRule type="expression" dxfId="3810" priority="789">
      <formula>E141&gt;0</formula>
    </cfRule>
  </conditionalFormatting>
  <conditionalFormatting sqref="F142">
    <cfRule type="expression" dxfId="3809" priority="788">
      <formula>E141&gt;0</formula>
    </cfRule>
  </conditionalFormatting>
  <conditionalFormatting sqref="E143">
    <cfRule type="expression" dxfId="3808" priority="787">
      <formula>E141&gt;0</formula>
    </cfRule>
  </conditionalFormatting>
  <conditionalFormatting sqref="G142 I142 K142 M142 O142">
    <cfRule type="expression" dxfId="3807" priority="786">
      <formula>G141&gt;0</formula>
    </cfRule>
  </conditionalFormatting>
  <conditionalFormatting sqref="H142 J142 L142 N142 P142">
    <cfRule type="expression" dxfId="3806" priority="785">
      <formula>G141&gt;0</formula>
    </cfRule>
  </conditionalFormatting>
  <conditionalFormatting sqref="C143 G143 I143 K143 M143 O143">
    <cfRule type="expression" dxfId="3805" priority="784">
      <formula>C141&gt;0</formula>
    </cfRule>
  </conditionalFormatting>
  <conditionalFormatting sqref="O144">
    <cfRule type="expression" dxfId="3804" priority="783" stopIfTrue="1">
      <formula>O138&gt;0</formula>
    </cfRule>
  </conditionalFormatting>
  <conditionalFormatting sqref="P144">
    <cfRule type="expression" dxfId="3803" priority="782">
      <formula>O138&gt;0</formula>
    </cfRule>
  </conditionalFormatting>
  <conditionalFormatting sqref="M134 I134 K134 G134">
    <cfRule type="cellIs" dxfId="3802" priority="781" stopIfTrue="1" operator="greaterThan">
      <formula>0</formula>
    </cfRule>
  </conditionalFormatting>
  <conditionalFormatting sqref="N134 F134 H134 J134 L134">
    <cfRule type="expression" dxfId="3801" priority="780" stopIfTrue="1">
      <formula>E134&gt;0</formula>
    </cfRule>
  </conditionalFormatting>
  <conditionalFormatting sqref="O134">
    <cfRule type="expression" dxfId="3800" priority="779" stopIfTrue="1">
      <formula>O128&gt;0</formula>
    </cfRule>
  </conditionalFormatting>
  <conditionalFormatting sqref="P134">
    <cfRule type="expression" dxfId="3799" priority="778">
      <formula>O128&gt;0</formula>
    </cfRule>
  </conditionalFormatting>
  <conditionalFormatting sqref="M134 I134 K134 C134 E134 G134">
    <cfRule type="cellIs" dxfId="3798" priority="777" stopIfTrue="1" operator="greaterThan">
      <formula>0</formula>
    </cfRule>
  </conditionalFormatting>
  <conditionalFormatting sqref="N134 D134 F134 H134 J134 L134">
    <cfRule type="expression" dxfId="3797" priority="776" stopIfTrue="1">
      <formula>C134&gt;0</formula>
    </cfRule>
  </conditionalFormatting>
  <conditionalFormatting sqref="O134">
    <cfRule type="expression" dxfId="3796" priority="775" stopIfTrue="1">
      <formula>O128&gt;0</formula>
    </cfRule>
  </conditionalFormatting>
  <conditionalFormatting sqref="P134">
    <cfRule type="expression" dxfId="3795" priority="774">
      <formula>O128&gt;0</formula>
    </cfRule>
  </conditionalFormatting>
  <conditionalFormatting sqref="I131 C131 E131 K131 M131 O131 G131">
    <cfRule type="cellIs" dxfId="3794" priority="773" stopIfTrue="1" operator="greaterThan">
      <formula>0</formula>
    </cfRule>
  </conditionalFormatting>
  <conditionalFormatting sqref="H131 D131 J131 L131 N131 P131 F131">
    <cfRule type="expression" dxfId="3793" priority="772" stopIfTrue="1">
      <formula>C131&gt;0</formula>
    </cfRule>
  </conditionalFormatting>
  <conditionalFormatting sqref="D133 F133 H133 J133 L133 N133 P133">
    <cfRule type="expression" dxfId="3792" priority="771" stopIfTrue="1">
      <formula>C131&gt;0</formula>
    </cfRule>
  </conditionalFormatting>
  <conditionalFormatting sqref="C132">
    <cfRule type="expression" dxfId="3791" priority="770">
      <formula>C131&gt;0</formula>
    </cfRule>
  </conditionalFormatting>
  <conditionalFormatting sqref="D132">
    <cfRule type="expression" dxfId="3790" priority="769">
      <formula>C131&gt;0</formula>
    </cfRule>
  </conditionalFormatting>
  <conditionalFormatting sqref="I133">
    <cfRule type="expression" dxfId="3789" priority="768">
      <formula>"i11&gt;0"</formula>
    </cfRule>
  </conditionalFormatting>
  <conditionalFormatting sqref="O133">
    <cfRule type="expression" dxfId="3788" priority="767">
      <formula>"o11&gt;0"</formula>
    </cfRule>
  </conditionalFormatting>
  <conditionalFormatting sqref="E132">
    <cfRule type="expression" dxfId="3787" priority="766">
      <formula>E131&gt;0</formula>
    </cfRule>
  </conditionalFormatting>
  <conditionalFormatting sqref="F132">
    <cfRule type="expression" dxfId="3786" priority="765">
      <formula>E131&gt;0</formula>
    </cfRule>
  </conditionalFormatting>
  <conditionalFormatting sqref="E133">
    <cfRule type="expression" dxfId="3785" priority="764">
      <formula>E131&gt;0</formula>
    </cfRule>
  </conditionalFormatting>
  <conditionalFormatting sqref="G132 I132 K132 M132 O132">
    <cfRule type="expression" dxfId="3784" priority="763">
      <formula>G131&gt;0</formula>
    </cfRule>
  </conditionalFormatting>
  <conditionalFormatting sqref="H132 J132 L132 N132 P132">
    <cfRule type="expression" dxfId="3783" priority="762">
      <formula>G131&gt;0</formula>
    </cfRule>
  </conditionalFormatting>
  <conditionalFormatting sqref="C133 G133 I133 K133 M133 O133">
    <cfRule type="expression" dxfId="3782" priority="761">
      <formula>C131&gt;0</formula>
    </cfRule>
  </conditionalFormatting>
  <conditionalFormatting sqref="O134">
    <cfRule type="expression" dxfId="3781" priority="760" stopIfTrue="1">
      <formula>O128&gt;0</formula>
    </cfRule>
  </conditionalFormatting>
  <conditionalFormatting sqref="P134">
    <cfRule type="expression" dxfId="3780" priority="759">
      <formula>O128&gt;0</formula>
    </cfRule>
  </conditionalFormatting>
  <conditionalFormatting sqref="M124 I124 K124 G124">
    <cfRule type="cellIs" dxfId="3779" priority="758" stopIfTrue="1" operator="greaterThan">
      <formula>0</formula>
    </cfRule>
  </conditionalFormatting>
  <conditionalFormatting sqref="N124 F124 H124 J124 L124">
    <cfRule type="expression" dxfId="3778" priority="757" stopIfTrue="1">
      <formula>E124&gt;0</formula>
    </cfRule>
  </conditionalFormatting>
  <conditionalFormatting sqref="O124">
    <cfRule type="expression" dxfId="3777" priority="756" stopIfTrue="1">
      <formula>O118&gt;0</formula>
    </cfRule>
  </conditionalFormatting>
  <conditionalFormatting sqref="P124">
    <cfRule type="expression" dxfId="3776" priority="755">
      <formula>O118&gt;0</formula>
    </cfRule>
  </conditionalFormatting>
  <conditionalFormatting sqref="M124 I124 K124 C124 E124 G124">
    <cfRule type="cellIs" dxfId="3775" priority="754" stopIfTrue="1" operator="greaterThan">
      <formula>0</formula>
    </cfRule>
  </conditionalFormatting>
  <conditionalFormatting sqref="N124 D124 F124 H124 J124 L124">
    <cfRule type="expression" dxfId="3774" priority="753" stopIfTrue="1">
      <formula>C124&gt;0</formula>
    </cfRule>
  </conditionalFormatting>
  <conditionalFormatting sqref="O124">
    <cfRule type="expression" dxfId="3773" priority="752" stopIfTrue="1">
      <formula>O118&gt;0</formula>
    </cfRule>
  </conditionalFormatting>
  <conditionalFormatting sqref="P124">
    <cfRule type="expression" dxfId="3772" priority="751">
      <formula>O118&gt;0</formula>
    </cfRule>
  </conditionalFormatting>
  <conditionalFormatting sqref="I121 C121 E121 K121 M121 O121 G121">
    <cfRule type="cellIs" dxfId="3771" priority="750" stopIfTrue="1" operator="greaterThan">
      <formula>0</formula>
    </cfRule>
  </conditionalFormatting>
  <conditionalFormatting sqref="H121 D121 J121 L121 N121 P121 F121">
    <cfRule type="expression" dxfId="3770" priority="749" stopIfTrue="1">
      <formula>C121&gt;0</formula>
    </cfRule>
  </conditionalFormatting>
  <conditionalFormatting sqref="D123 F123 H123 J123 L123 N123 P123">
    <cfRule type="expression" dxfId="3769" priority="748" stopIfTrue="1">
      <formula>C121&gt;0</formula>
    </cfRule>
  </conditionalFormatting>
  <conditionalFormatting sqref="C122">
    <cfRule type="expression" dxfId="3768" priority="747">
      <formula>C121&gt;0</formula>
    </cfRule>
  </conditionalFormatting>
  <conditionalFormatting sqref="D122">
    <cfRule type="expression" dxfId="3767" priority="746">
      <formula>C121&gt;0</formula>
    </cfRule>
  </conditionalFormatting>
  <conditionalFormatting sqref="I123">
    <cfRule type="expression" dxfId="3766" priority="745">
      <formula>"i11&gt;0"</formula>
    </cfRule>
  </conditionalFormatting>
  <conditionalFormatting sqref="O123">
    <cfRule type="expression" dxfId="3765" priority="744">
      <formula>"o11&gt;0"</formula>
    </cfRule>
  </conditionalFormatting>
  <conditionalFormatting sqref="E122">
    <cfRule type="expression" dxfId="3764" priority="743">
      <formula>E121&gt;0</formula>
    </cfRule>
  </conditionalFormatting>
  <conditionalFormatting sqref="F122">
    <cfRule type="expression" dxfId="3763" priority="742">
      <formula>E121&gt;0</formula>
    </cfRule>
  </conditionalFormatting>
  <conditionalFormatting sqref="E123">
    <cfRule type="expression" dxfId="3762" priority="741">
      <formula>E121&gt;0</formula>
    </cfRule>
  </conditionalFormatting>
  <conditionalFormatting sqref="G122 I122 K122 M122 O122">
    <cfRule type="expression" dxfId="3761" priority="740">
      <formula>G121&gt;0</formula>
    </cfRule>
  </conditionalFormatting>
  <conditionalFormatting sqref="H122 J122 L122 N122 P122">
    <cfRule type="expression" dxfId="3760" priority="739">
      <formula>G121&gt;0</formula>
    </cfRule>
  </conditionalFormatting>
  <conditionalFormatting sqref="C123 G123 I123 K123 M123 O123">
    <cfRule type="expression" dxfId="3759" priority="738">
      <formula>C121&gt;0</formula>
    </cfRule>
  </conditionalFormatting>
  <conditionalFormatting sqref="O124">
    <cfRule type="expression" dxfId="3758" priority="737" stopIfTrue="1">
      <formula>O118&gt;0</formula>
    </cfRule>
  </conditionalFormatting>
  <conditionalFormatting sqref="P124">
    <cfRule type="expression" dxfId="3757" priority="736">
      <formula>O118&gt;0</formula>
    </cfRule>
  </conditionalFormatting>
  <conditionalFormatting sqref="M114 I114 K114 G114">
    <cfRule type="cellIs" dxfId="3756" priority="735" stopIfTrue="1" operator="greaterThan">
      <formula>0</formula>
    </cfRule>
  </conditionalFormatting>
  <conditionalFormatting sqref="N114 F114 H114 J114 L114">
    <cfRule type="expression" dxfId="3755" priority="734" stopIfTrue="1">
      <formula>E114&gt;0</formula>
    </cfRule>
  </conditionalFormatting>
  <conditionalFormatting sqref="O114">
    <cfRule type="expression" dxfId="3754" priority="733" stopIfTrue="1">
      <formula>O108&gt;0</formula>
    </cfRule>
  </conditionalFormatting>
  <conditionalFormatting sqref="P114">
    <cfRule type="expression" dxfId="3753" priority="732">
      <formula>O108&gt;0</formula>
    </cfRule>
  </conditionalFormatting>
  <conditionalFormatting sqref="M114 I114 K114 C114 E114 G114">
    <cfRule type="cellIs" dxfId="3752" priority="731" stopIfTrue="1" operator="greaterThan">
      <formula>0</formula>
    </cfRule>
  </conditionalFormatting>
  <conditionalFormatting sqref="N114 D114 F114 H114 J114 L114">
    <cfRule type="expression" dxfId="3751" priority="730" stopIfTrue="1">
      <formula>C114&gt;0</formula>
    </cfRule>
  </conditionalFormatting>
  <conditionalFormatting sqref="O114">
    <cfRule type="expression" dxfId="3750" priority="729" stopIfTrue="1">
      <formula>O108&gt;0</formula>
    </cfRule>
  </conditionalFormatting>
  <conditionalFormatting sqref="P114">
    <cfRule type="expression" dxfId="3749" priority="728">
      <formula>O108&gt;0</formula>
    </cfRule>
  </conditionalFormatting>
  <conditionalFormatting sqref="I111 C111 E111 K111 M111 O111 G111">
    <cfRule type="cellIs" dxfId="3748" priority="727" stopIfTrue="1" operator="greaterThan">
      <formula>0</formula>
    </cfRule>
  </conditionalFormatting>
  <conditionalFormatting sqref="H111 D111 J111 L111 N111 P111 F111">
    <cfRule type="expression" dxfId="3747" priority="726" stopIfTrue="1">
      <formula>C111&gt;0</formula>
    </cfRule>
  </conditionalFormatting>
  <conditionalFormatting sqref="D113 F113 H113 J113 L113 N113 P113">
    <cfRule type="expression" dxfId="3746" priority="725" stopIfTrue="1">
      <formula>C111&gt;0</formula>
    </cfRule>
  </conditionalFormatting>
  <conditionalFormatting sqref="C112">
    <cfRule type="expression" dxfId="3745" priority="724">
      <formula>C111&gt;0</formula>
    </cfRule>
  </conditionalFormatting>
  <conditionalFormatting sqref="D112">
    <cfRule type="expression" dxfId="3744" priority="723">
      <formula>C111&gt;0</formula>
    </cfRule>
  </conditionalFormatting>
  <conditionalFormatting sqref="I113">
    <cfRule type="expression" dxfId="3743" priority="722">
      <formula>"i11&gt;0"</formula>
    </cfRule>
  </conditionalFormatting>
  <conditionalFormatting sqref="O113">
    <cfRule type="expression" dxfId="3742" priority="721">
      <formula>"o11&gt;0"</formula>
    </cfRule>
  </conditionalFormatting>
  <conditionalFormatting sqref="E112">
    <cfRule type="expression" dxfId="3741" priority="720">
      <formula>E111&gt;0</formula>
    </cfRule>
  </conditionalFormatting>
  <conditionalFormatting sqref="F112">
    <cfRule type="expression" dxfId="3740" priority="719">
      <formula>E111&gt;0</formula>
    </cfRule>
  </conditionalFormatting>
  <conditionalFormatting sqref="E113">
    <cfRule type="expression" dxfId="3739" priority="718">
      <formula>E111&gt;0</formula>
    </cfRule>
  </conditionalFormatting>
  <conditionalFormatting sqref="G112 I112 K112 M112 O112">
    <cfRule type="expression" dxfId="3738" priority="717">
      <formula>G111&gt;0</formula>
    </cfRule>
  </conditionalFormatting>
  <conditionalFormatting sqref="H112 J112 L112 N112 P112">
    <cfRule type="expression" dxfId="3737" priority="716">
      <formula>G111&gt;0</formula>
    </cfRule>
  </conditionalFormatting>
  <conditionalFormatting sqref="C113 G113 I113 K113 M113 O113">
    <cfRule type="expression" dxfId="3736" priority="715">
      <formula>C111&gt;0</formula>
    </cfRule>
  </conditionalFormatting>
  <conditionalFormatting sqref="O114">
    <cfRule type="expression" dxfId="3735" priority="714" stopIfTrue="1">
      <formula>O108&gt;0</formula>
    </cfRule>
  </conditionalFormatting>
  <conditionalFormatting sqref="P114">
    <cfRule type="expression" dxfId="3734" priority="713">
      <formula>O108&gt;0</formula>
    </cfRule>
  </conditionalFormatting>
  <conditionalFormatting sqref="M104 I104 K104 G104">
    <cfRule type="cellIs" dxfId="3733" priority="712" stopIfTrue="1" operator="greaterThan">
      <formula>0</formula>
    </cfRule>
  </conditionalFormatting>
  <conditionalFormatting sqref="N104 F104 H104 J104 L104">
    <cfRule type="expression" dxfId="3732" priority="711" stopIfTrue="1">
      <formula>E104&gt;0</formula>
    </cfRule>
  </conditionalFormatting>
  <conditionalFormatting sqref="O104">
    <cfRule type="expression" dxfId="3731" priority="710" stopIfTrue="1">
      <formula>O98&gt;0</formula>
    </cfRule>
  </conditionalFormatting>
  <conditionalFormatting sqref="P104">
    <cfRule type="expression" dxfId="3730" priority="709">
      <formula>O98&gt;0</formula>
    </cfRule>
  </conditionalFormatting>
  <conditionalFormatting sqref="M104 I104 K104 C104 E104 G104">
    <cfRule type="cellIs" dxfId="3729" priority="708" stopIfTrue="1" operator="greaterThan">
      <formula>0</formula>
    </cfRule>
  </conditionalFormatting>
  <conditionalFormatting sqref="N104 D104 F104 H104 J104 L104">
    <cfRule type="expression" dxfId="3728" priority="707" stopIfTrue="1">
      <formula>C104&gt;0</formula>
    </cfRule>
  </conditionalFormatting>
  <conditionalFormatting sqref="O104">
    <cfRule type="expression" dxfId="3727" priority="706" stopIfTrue="1">
      <formula>O98&gt;0</formula>
    </cfRule>
  </conditionalFormatting>
  <conditionalFormatting sqref="P104">
    <cfRule type="expression" dxfId="3726" priority="705">
      <formula>O98&gt;0</formula>
    </cfRule>
  </conditionalFormatting>
  <conditionalFormatting sqref="I101 C101 E101 K101 M101 O101 G101">
    <cfRule type="cellIs" dxfId="3725" priority="704" stopIfTrue="1" operator="greaterThan">
      <formula>0</formula>
    </cfRule>
  </conditionalFormatting>
  <conditionalFormatting sqref="H101 D101 J101 L101 N101 P101 F101">
    <cfRule type="expression" dxfId="3724" priority="703" stopIfTrue="1">
      <formula>C101&gt;0</formula>
    </cfRule>
  </conditionalFormatting>
  <conditionalFormatting sqref="D103 F103 H103 J103 L103 N103 P103">
    <cfRule type="expression" dxfId="3723" priority="702" stopIfTrue="1">
      <formula>C101&gt;0</formula>
    </cfRule>
  </conditionalFormatting>
  <conditionalFormatting sqref="C102">
    <cfRule type="expression" dxfId="3722" priority="701">
      <formula>C101&gt;0</formula>
    </cfRule>
  </conditionalFormatting>
  <conditionalFormatting sqref="D102">
    <cfRule type="expression" dxfId="3721" priority="700">
      <formula>C101&gt;0</formula>
    </cfRule>
  </conditionalFormatting>
  <conditionalFormatting sqref="I103">
    <cfRule type="expression" dxfId="3720" priority="699">
      <formula>"i11&gt;0"</formula>
    </cfRule>
  </conditionalFormatting>
  <conditionalFormatting sqref="O103">
    <cfRule type="expression" dxfId="3719" priority="698">
      <formula>"o11&gt;0"</formula>
    </cfRule>
  </conditionalFormatting>
  <conditionalFormatting sqref="E102">
    <cfRule type="expression" dxfId="3718" priority="697">
      <formula>E101&gt;0</formula>
    </cfRule>
  </conditionalFormatting>
  <conditionalFormatting sqref="F102">
    <cfRule type="expression" dxfId="3717" priority="696">
      <formula>E101&gt;0</formula>
    </cfRule>
  </conditionalFormatting>
  <conditionalFormatting sqref="E103">
    <cfRule type="expression" dxfId="3716" priority="695">
      <formula>E101&gt;0</formula>
    </cfRule>
  </conditionalFormatting>
  <conditionalFormatting sqref="G102 I102 K102 M102 O102">
    <cfRule type="expression" dxfId="3715" priority="694">
      <formula>G101&gt;0</formula>
    </cfRule>
  </conditionalFormatting>
  <conditionalFormatting sqref="H102 J102 L102 N102 P102">
    <cfRule type="expression" dxfId="3714" priority="693">
      <formula>G101&gt;0</formula>
    </cfRule>
  </conditionalFormatting>
  <conditionalFormatting sqref="C103 G103 I103 K103 M103 O103">
    <cfRule type="expression" dxfId="3713" priority="692">
      <formula>C101&gt;0</formula>
    </cfRule>
  </conditionalFormatting>
  <conditionalFormatting sqref="O104">
    <cfRule type="expression" dxfId="3712" priority="691" stopIfTrue="1">
      <formula>O98&gt;0</formula>
    </cfRule>
  </conditionalFormatting>
  <conditionalFormatting sqref="P104">
    <cfRule type="expression" dxfId="3711" priority="690">
      <formula>O98&gt;0</formula>
    </cfRule>
  </conditionalFormatting>
  <conditionalFormatting sqref="M94 I94 K94 G94">
    <cfRule type="cellIs" dxfId="3710" priority="689" stopIfTrue="1" operator="greaterThan">
      <formula>0</formula>
    </cfRule>
  </conditionalFormatting>
  <conditionalFormatting sqref="N94 F94 H94 J94 L94">
    <cfRule type="expression" dxfId="3709" priority="688" stopIfTrue="1">
      <formula>E94&gt;0</formula>
    </cfRule>
  </conditionalFormatting>
  <conditionalFormatting sqref="O94">
    <cfRule type="expression" dxfId="3708" priority="687" stopIfTrue="1">
      <formula>O88&gt;0</formula>
    </cfRule>
  </conditionalFormatting>
  <conditionalFormatting sqref="P94">
    <cfRule type="expression" dxfId="3707" priority="686">
      <formula>O88&gt;0</formula>
    </cfRule>
  </conditionalFormatting>
  <conditionalFormatting sqref="M94 I94 K94 C94 E94 G94">
    <cfRule type="cellIs" dxfId="3706" priority="685" stopIfTrue="1" operator="greaterThan">
      <formula>0</formula>
    </cfRule>
  </conditionalFormatting>
  <conditionalFormatting sqref="N94 D94 F94 H94 J94 L94">
    <cfRule type="expression" dxfId="3705" priority="684" stopIfTrue="1">
      <formula>C94&gt;0</formula>
    </cfRule>
  </conditionalFormatting>
  <conditionalFormatting sqref="O94">
    <cfRule type="expression" dxfId="3704" priority="683" stopIfTrue="1">
      <formula>O88&gt;0</formula>
    </cfRule>
  </conditionalFormatting>
  <conditionalFormatting sqref="P94">
    <cfRule type="expression" dxfId="3703" priority="682">
      <formula>O88&gt;0</formula>
    </cfRule>
  </conditionalFormatting>
  <conditionalFormatting sqref="I91 C91 E91 K91 M91 O91 G91">
    <cfRule type="cellIs" dxfId="3702" priority="681" stopIfTrue="1" operator="greaterThan">
      <formula>0</formula>
    </cfRule>
  </conditionalFormatting>
  <conditionalFormatting sqref="H91 D91 J91 L91 N91 P91 F91">
    <cfRule type="expression" dxfId="3701" priority="680" stopIfTrue="1">
      <formula>C91&gt;0</formula>
    </cfRule>
  </conditionalFormatting>
  <conditionalFormatting sqref="D93 F93 H93 J93 L93 N93 P93">
    <cfRule type="expression" dxfId="3700" priority="679" stopIfTrue="1">
      <formula>C91&gt;0</formula>
    </cfRule>
  </conditionalFormatting>
  <conditionalFormatting sqref="C92">
    <cfRule type="expression" dxfId="3699" priority="678">
      <formula>C91&gt;0</formula>
    </cfRule>
  </conditionalFormatting>
  <conditionalFormatting sqref="D92">
    <cfRule type="expression" dxfId="3698" priority="677">
      <formula>C91&gt;0</formula>
    </cfRule>
  </conditionalFormatting>
  <conditionalFormatting sqref="I93">
    <cfRule type="expression" dxfId="3697" priority="676">
      <formula>"i11&gt;0"</formula>
    </cfRule>
  </conditionalFormatting>
  <conditionalFormatting sqref="O93">
    <cfRule type="expression" dxfId="3696" priority="675">
      <formula>"o11&gt;0"</formula>
    </cfRule>
  </conditionalFormatting>
  <conditionalFormatting sqref="E92">
    <cfRule type="expression" dxfId="3695" priority="674">
      <formula>E91&gt;0</formula>
    </cfRule>
  </conditionalFormatting>
  <conditionalFormatting sqref="F92">
    <cfRule type="expression" dxfId="3694" priority="673">
      <formula>E91&gt;0</formula>
    </cfRule>
  </conditionalFormatting>
  <conditionalFormatting sqref="E93">
    <cfRule type="expression" dxfId="3693" priority="672">
      <formula>E91&gt;0</formula>
    </cfRule>
  </conditionalFormatting>
  <conditionalFormatting sqref="G92 I92 K92 M92 O92">
    <cfRule type="expression" dxfId="3692" priority="671">
      <formula>G91&gt;0</formula>
    </cfRule>
  </conditionalFormatting>
  <conditionalFormatting sqref="H92 J92 L92 N92 P92">
    <cfRule type="expression" dxfId="3691" priority="670">
      <formula>G91&gt;0</formula>
    </cfRule>
  </conditionalFormatting>
  <conditionalFormatting sqref="C93 G93 I93 K93 M93 O93">
    <cfRule type="expression" dxfId="3690" priority="669">
      <formula>C91&gt;0</formula>
    </cfRule>
  </conditionalFormatting>
  <conditionalFormatting sqref="O94">
    <cfRule type="expression" dxfId="3689" priority="668" stopIfTrue="1">
      <formula>O88&gt;0</formula>
    </cfRule>
  </conditionalFormatting>
  <conditionalFormatting sqref="P94">
    <cfRule type="expression" dxfId="3688" priority="667">
      <formula>O88&gt;0</formula>
    </cfRule>
  </conditionalFormatting>
  <conditionalFormatting sqref="M84 I84 K84 G84">
    <cfRule type="cellIs" dxfId="3687" priority="666" stopIfTrue="1" operator="greaterThan">
      <formula>0</formula>
    </cfRule>
  </conditionalFormatting>
  <conditionalFormatting sqref="N84 F84 H84 J84 L84">
    <cfRule type="expression" dxfId="3686" priority="665" stopIfTrue="1">
      <formula>E84&gt;0</formula>
    </cfRule>
  </conditionalFormatting>
  <conditionalFormatting sqref="O84">
    <cfRule type="expression" dxfId="3685" priority="664" stopIfTrue="1">
      <formula>O78&gt;0</formula>
    </cfRule>
  </conditionalFormatting>
  <conditionalFormatting sqref="P84">
    <cfRule type="expression" dxfId="3684" priority="663">
      <formula>O78&gt;0</formula>
    </cfRule>
  </conditionalFormatting>
  <conditionalFormatting sqref="M84 I84 K84 C84 E84 G84">
    <cfRule type="cellIs" dxfId="3683" priority="662" stopIfTrue="1" operator="greaterThan">
      <formula>0</formula>
    </cfRule>
  </conditionalFormatting>
  <conditionalFormatting sqref="N84 D84 F84 H84 J84 L84">
    <cfRule type="expression" dxfId="3682" priority="661" stopIfTrue="1">
      <formula>C84&gt;0</formula>
    </cfRule>
  </conditionalFormatting>
  <conditionalFormatting sqref="O84">
    <cfRule type="expression" dxfId="3681" priority="660" stopIfTrue="1">
      <formula>O78&gt;0</formula>
    </cfRule>
  </conditionalFormatting>
  <conditionalFormatting sqref="P84">
    <cfRule type="expression" dxfId="3680" priority="659">
      <formula>O78&gt;0</formula>
    </cfRule>
  </conditionalFormatting>
  <conditionalFormatting sqref="I81 C81 E81 K81 M81 O81 G81">
    <cfRule type="cellIs" dxfId="3679" priority="658" stopIfTrue="1" operator="greaterThan">
      <formula>0</formula>
    </cfRule>
  </conditionalFormatting>
  <conditionalFormatting sqref="H81 D81 J81 L81 N81 P81 F81">
    <cfRule type="expression" dxfId="3678" priority="657" stopIfTrue="1">
      <formula>C81&gt;0</formula>
    </cfRule>
  </conditionalFormatting>
  <conditionalFormatting sqref="D83 F83 H83 J83 L83 N83 P83">
    <cfRule type="expression" dxfId="3677" priority="656" stopIfTrue="1">
      <formula>C81&gt;0</formula>
    </cfRule>
  </conditionalFormatting>
  <conditionalFormatting sqref="C82">
    <cfRule type="expression" dxfId="3676" priority="655">
      <formula>C81&gt;0</formula>
    </cfRule>
  </conditionalFormatting>
  <conditionalFormatting sqref="D82">
    <cfRule type="expression" dxfId="3675" priority="654">
      <formula>C81&gt;0</formula>
    </cfRule>
  </conditionalFormatting>
  <conditionalFormatting sqref="I83">
    <cfRule type="expression" dxfId="3674" priority="653">
      <formula>"i11&gt;0"</formula>
    </cfRule>
  </conditionalFormatting>
  <conditionalFormatting sqref="O83">
    <cfRule type="expression" dxfId="3673" priority="652">
      <formula>"o11&gt;0"</formula>
    </cfRule>
  </conditionalFormatting>
  <conditionalFormatting sqref="E82">
    <cfRule type="expression" dxfId="3672" priority="651">
      <formula>E81&gt;0</formula>
    </cfRule>
  </conditionalFormatting>
  <conditionalFormatting sqref="F82">
    <cfRule type="expression" dxfId="3671" priority="650">
      <formula>E81&gt;0</formula>
    </cfRule>
  </conditionalFormatting>
  <conditionalFormatting sqref="E83">
    <cfRule type="expression" dxfId="3670" priority="649">
      <formula>E81&gt;0</formula>
    </cfRule>
  </conditionalFormatting>
  <conditionalFormatting sqref="G82 I82 K82 M82 O82">
    <cfRule type="expression" dxfId="3669" priority="648">
      <formula>G81&gt;0</formula>
    </cfRule>
  </conditionalFormatting>
  <conditionalFormatting sqref="H82 J82 L82 N82 P82">
    <cfRule type="expression" dxfId="3668" priority="647">
      <formula>G81&gt;0</formula>
    </cfRule>
  </conditionalFormatting>
  <conditionalFormatting sqref="C83 G83 I83 K83 M83 O83">
    <cfRule type="expression" dxfId="3667" priority="646">
      <formula>C81&gt;0</formula>
    </cfRule>
  </conditionalFormatting>
  <conditionalFormatting sqref="O84">
    <cfRule type="expression" dxfId="3666" priority="645" stopIfTrue="1">
      <formula>O78&gt;0</formula>
    </cfRule>
  </conditionalFormatting>
  <conditionalFormatting sqref="P84">
    <cfRule type="expression" dxfId="3665" priority="644">
      <formula>O78&gt;0</formula>
    </cfRule>
  </conditionalFormatting>
  <conditionalFormatting sqref="M74 I74 K74 G74">
    <cfRule type="cellIs" dxfId="3664" priority="643" stopIfTrue="1" operator="greaterThan">
      <formula>0</formula>
    </cfRule>
  </conditionalFormatting>
  <conditionalFormatting sqref="N74 F74 H74 J74 L74">
    <cfRule type="expression" dxfId="3663" priority="642" stopIfTrue="1">
      <formula>E74&gt;0</formula>
    </cfRule>
  </conditionalFormatting>
  <conditionalFormatting sqref="O74">
    <cfRule type="expression" dxfId="3662" priority="641" stopIfTrue="1">
      <formula>O68&gt;0</formula>
    </cfRule>
  </conditionalFormatting>
  <conditionalFormatting sqref="P74">
    <cfRule type="expression" dxfId="3661" priority="640">
      <formula>O68&gt;0</formula>
    </cfRule>
  </conditionalFormatting>
  <conditionalFormatting sqref="M74 I74 K74 C74 E74 G74">
    <cfRule type="cellIs" dxfId="3660" priority="639" stopIfTrue="1" operator="greaterThan">
      <formula>0</formula>
    </cfRule>
  </conditionalFormatting>
  <conditionalFormatting sqref="N74 D74 F74 H74 J74 L74">
    <cfRule type="expression" dxfId="3659" priority="638" stopIfTrue="1">
      <formula>C74&gt;0</formula>
    </cfRule>
  </conditionalFormatting>
  <conditionalFormatting sqref="O74">
    <cfRule type="expression" dxfId="3658" priority="637" stopIfTrue="1">
      <formula>O68&gt;0</formula>
    </cfRule>
  </conditionalFormatting>
  <conditionalFormatting sqref="P74">
    <cfRule type="expression" dxfId="3657" priority="636">
      <formula>O68&gt;0</formula>
    </cfRule>
  </conditionalFormatting>
  <conditionalFormatting sqref="I71 C71 E71 K71 M71 O71 G71">
    <cfRule type="cellIs" dxfId="3656" priority="635" stopIfTrue="1" operator="greaterThan">
      <formula>0</formula>
    </cfRule>
  </conditionalFormatting>
  <conditionalFormatting sqref="H71 D71 J71 L71 N71 P71 F71">
    <cfRule type="expression" dxfId="3655" priority="634" stopIfTrue="1">
      <formula>C71&gt;0</formula>
    </cfRule>
  </conditionalFormatting>
  <conditionalFormatting sqref="D73 F73 H73 J73 L73 N73 P73">
    <cfRule type="expression" dxfId="3654" priority="633" stopIfTrue="1">
      <formula>C71&gt;0</formula>
    </cfRule>
  </conditionalFormatting>
  <conditionalFormatting sqref="C72">
    <cfRule type="expression" dxfId="3653" priority="632">
      <formula>C71&gt;0</formula>
    </cfRule>
  </conditionalFormatting>
  <conditionalFormatting sqref="D72">
    <cfRule type="expression" dxfId="3652" priority="631">
      <formula>C71&gt;0</formula>
    </cfRule>
  </conditionalFormatting>
  <conditionalFormatting sqref="I73">
    <cfRule type="expression" dxfId="3651" priority="630">
      <formula>"i11&gt;0"</formula>
    </cfRule>
  </conditionalFormatting>
  <conditionalFormatting sqref="O73">
    <cfRule type="expression" dxfId="3650" priority="629">
      <formula>"o11&gt;0"</formula>
    </cfRule>
  </conditionalFormatting>
  <conditionalFormatting sqref="E72">
    <cfRule type="expression" dxfId="3649" priority="628">
      <formula>E71&gt;0</formula>
    </cfRule>
  </conditionalFormatting>
  <conditionalFormatting sqref="F72">
    <cfRule type="expression" dxfId="3648" priority="627">
      <formula>E71&gt;0</formula>
    </cfRule>
  </conditionalFormatting>
  <conditionalFormatting sqref="E73">
    <cfRule type="expression" dxfId="3647" priority="626">
      <formula>E71&gt;0</formula>
    </cfRule>
  </conditionalFormatting>
  <conditionalFormatting sqref="G72 I72 K72 M72 O72">
    <cfRule type="expression" dxfId="3646" priority="625">
      <formula>G71&gt;0</formula>
    </cfRule>
  </conditionalFormatting>
  <conditionalFormatting sqref="H72 J72 L72 N72 P72">
    <cfRule type="expression" dxfId="3645" priority="624">
      <formula>G71&gt;0</formula>
    </cfRule>
  </conditionalFormatting>
  <conditionalFormatting sqref="C73 G73 I73 K73 M73 O73">
    <cfRule type="expression" dxfId="3644" priority="623">
      <formula>C71&gt;0</formula>
    </cfRule>
  </conditionalFormatting>
  <conditionalFormatting sqref="O74">
    <cfRule type="expression" dxfId="3643" priority="622" stopIfTrue="1">
      <formula>O68&gt;0</formula>
    </cfRule>
  </conditionalFormatting>
  <conditionalFormatting sqref="P74">
    <cfRule type="expression" dxfId="3642" priority="621">
      <formula>O68&gt;0</formula>
    </cfRule>
  </conditionalFormatting>
  <conditionalFormatting sqref="M64 I64 K64 G64">
    <cfRule type="cellIs" dxfId="3641" priority="620" stopIfTrue="1" operator="greaterThan">
      <formula>0</formula>
    </cfRule>
  </conditionalFormatting>
  <conditionalFormatting sqref="N64 F64 H64 J64 L64">
    <cfRule type="expression" dxfId="3640" priority="619" stopIfTrue="1">
      <formula>E64&gt;0</formula>
    </cfRule>
  </conditionalFormatting>
  <conditionalFormatting sqref="O64">
    <cfRule type="expression" dxfId="3639" priority="618" stopIfTrue="1">
      <formula>O58&gt;0</formula>
    </cfRule>
  </conditionalFormatting>
  <conditionalFormatting sqref="P64">
    <cfRule type="expression" dxfId="3638" priority="617">
      <formula>O58&gt;0</formula>
    </cfRule>
  </conditionalFormatting>
  <conditionalFormatting sqref="M64 I64 K64 C64 E64 G64">
    <cfRule type="cellIs" dxfId="3637" priority="616" stopIfTrue="1" operator="greaterThan">
      <formula>0</formula>
    </cfRule>
  </conditionalFormatting>
  <conditionalFormatting sqref="N64 D64 F64 H64 J64 L64">
    <cfRule type="expression" dxfId="3636" priority="615" stopIfTrue="1">
      <formula>C64&gt;0</formula>
    </cfRule>
  </conditionalFormatting>
  <conditionalFormatting sqref="O64">
    <cfRule type="expression" dxfId="3635" priority="614" stopIfTrue="1">
      <formula>O58&gt;0</formula>
    </cfRule>
  </conditionalFormatting>
  <conditionalFormatting sqref="P64">
    <cfRule type="expression" dxfId="3634" priority="613">
      <formula>O58&gt;0</formula>
    </cfRule>
  </conditionalFormatting>
  <conditionalFormatting sqref="I61 C61 E61 K61 M61 O61 G61">
    <cfRule type="cellIs" dxfId="3633" priority="612" stopIfTrue="1" operator="greaterThan">
      <formula>0</formula>
    </cfRule>
  </conditionalFormatting>
  <conditionalFormatting sqref="H61 D61 J61 L61 N61 P61 F61">
    <cfRule type="expression" dxfId="3632" priority="611" stopIfTrue="1">
      <formula>C61&gt;0</formula>
    </cfRule>
  </conditionalFormatting>
  <conditionalFormatting sqref="D63 F63 H63 J63 L63 N63 P63">
    <cfRule type="expression" dxfId="3631" priority="610" stopIfTrue="1">
      <formula>C61&gt;0</formula>
    </cfRule>
  </conditionalFormatting>
  <conditionalFormatting sqref="C62">
    <cfRule type="expression" dxfId="3630" priority="609">
      <formula>C61&gt;0</formula>
    </cfRule>
  </conditionalFormatting>
  <conditionalFormatting sqref="D62">
    <cfRule type="expression" dxfId="3629" priority="608">
      <formula>C61&gt;0</formula>
    </cfRule>
  </conditionalFormatting>
  <conditionalFormatting sqref="I63">
    <cfRule type="expression" dxfId="3628" priority="607">
      <formula>"i11&gt;0"</formula>
    </cfRule>
  </conditionalFormatting>
  <conditionalFormatting sqref="O63">
    <cfRule type="expression" dxfId="3627" priority="606">
      <formula>"o11&gt;0"</formula>
    </cfRule>
  </conditionalFormatting>
  <conditionalFormatting sqref="E62">
    <cfRule type="expression" dxfId="3626" priority="605">
      <formula>E61&gt;0</formula>
    </cfRule>
  </conditionalFormatting>
  <conditionalFormatting sqref="F62">
    <cfRule type="expression" dxfId="3625" priority="604">
      <formula>E61&gt;0</formula>
    </cfRule>
  </conditionalFormatting>
  <conditionalFormatting sqref="E63">
    <cfRule type="expression" dxfId="3624" priority="603">
      <formula>E61&gt;0</formula>
    </cfRule>
  </conditionalFormatting>
  <conditionalFormatting sqref="G62 I62 K62 M62 O62">
    <cfRule type="expression" dxfId="3623" priority="602">
      <formula>G61&gt;0</formula>
    </cfRule>
  </conditionalFormatting>
  <conditionalFormatting sqref="H62 J62 L62 N62 P62">
    <cfRule type="expression" dxfId="3622" priority="601">
      <formula>G61&gt;0</formula>
    </cfRule>
  </conditionalFormatting>
  <conditionalFormatting sqref="C63 G63 I63 K63 M63 O63">
    <cfRule type="expression" dxfId="3621" priority="600">
      <formula>C61&gt;0</formula>
    </cfRule>
  </conditionalFormatting>
  <conditionalFormatting sqref="O64">
    <cfRule type="expression" dxfId="3620" priority="599" stopIfTrue="1">
      <formula>O58&gt;0</formula>
    </cfRule>
  </conditionalFormatting>
  <conditionalFormatting sqref="P64">
    <cfRule type="expression" dxfId="3619" priority="598">
      <formula>O58&gt;0</formula>
    </cfRule>
  </conditionalFormatting>
  <conditionalFormatting sqref="M54 I54 K54 G54">
    <cfRule type="cellIs" dxfId="3618" priority="597" stopIfTrue="1" operator="greaterThan">
      <formula>0</formula>
    </cfRule>
  </conditionalFormatting>
  <conditionalFormatting sqref="N54 F54 H54 J54 L54">
    <cfRule type="expression" dxfId="3617" priority="596" stopIfTrue="1">
      <formula>E54&gt;0</formula>
    </cfRule>
  </conditionalFormatting>
  <conditionalFormatting sqref="O54">
    <cfRule type="expression" dxfId="3616" priority="595" stopIfTrue="1">
      <formula>O48&gt;0</formula>
    </cfRule>
  </conditionalFormatting>
  <conditionalFormatting sqref="P54">
    <cfRule type="expression" dxfId="3615" priority="594">
      <formula>O48&gt;0</formula>
    </cfRule>
  </conditionalFormatting>
  <conditionalFormatting sqref="M54 I54 K54 C54 E54 G54">
    <cfRule type="cellIs" dxfId="3614" priority="593" stopIfTrue="1" operator="greaterThan">
      <formula>0</formula>
    </cfRule>
  </conditionalFormatting>
  <conditionalFormatting sqref="N54 D54 F54 H54 J54 L54">
    <cfRule type="expression" dxfId="3613" priority="592" stopIfTrue="1">
      <formula>C54&gt;0</formula>
    </cfRule>
  </conditionalFormatting>
  <conditionalFormatting sqref="O54">
    <cfRule type="expression" dxfId="3612" priority="591" stopIfTrue="1">
      <formula>O48&gt;0</formula>
    </cfRule>
  </conditionalFormatting>
  <conditionalFormatting sqref="P54">
    <cfRule type="expression" dxfId="3611" priority="590">
      <formula>O48&gt;0</formula>
    </cfRule>
  </conditionalFormatting>
  <conditionalFormatting sqref="I51 C51 E51 K51 M51 O51 G51">
    <cfRule type="cellIs" dxfId="3610" priority="589" stopIfTrue="1" operator="greaterThan">
      <formula>0</formula>
    </cfRule>
  </conditionalFormatting>
  <conditionalFormatting sqref="H51 D51 J51 L51 N51 P51 F51">
    <cfRule type="expression" dxfId="3609" priority="588" stopIfTrue="1">
      <formula>C51&gt;0</formula>
    </cfRule>
  </conditionalFormatting>
  <conditionalFormatting sqref="D53 F53 H53 J53 L53 N53 P53">
    <cfRule type="expression" dxfId="3608" priority="587" stopIfTrue="1">
      <formula>C51&gt;0</formula>
    </cfRule>
  </conditionalFormatting>
  <conditionalFormatting sqref="C52">
    <cfRule type="expression" dxfId="3607" priority="586">
      <formula>C51&gt;0</formula>
    </cfRule>
  </conditionalFormatting>
  <conditionalFormatting sqref="D52">
    <cfRule type="expression" dxfId="3606" priority="585">
      <formula>C51&gt;0</formula>
    </cfRule>
  </conditionalFormatting>
  <conditionalFormatting sqref="I53">
    <cfRule type="expression" dxfId="3605" priority="584">
      <formula>"i11&gt;0"</formula>
    </cfRule>
  </conditionalFormatting>
  <conditionalFormatting sqref="O53">
    <cfRule type="expression" dxfId="3604" priority="583">
      <formula>"o11&gt;0"</formula>
    </cfRule>
  </conditionalFormatting>
  <conditionalFormatting sqref="E52">
    <cfRule type="expression" dxfId="3603" priority="582">
      <formula>E51&gt;0</formula>
    </cfRule>
  </conditionalFormatting>
  <conditionalFormatting sqref="F52">
    <cfRule type="expression" dxfId="3602" priority="581">
      <formula>E51&gt;0</formula>
    </cfRule>
  </conditionalFormatting>
  <conditionalFormatting sqref="E53">
    <cfRule type="expression" dxfId="3601" priority="580">
      <formula>E51&gt;0</formula>
    </cfRule>
  </conditionalFormatting>
  <conditionalFormatting sqref="G52 I52 K52 M52 O52">
    <cfRule type="expression" dxfId="3600" priority="579">
      <formula>G51&gt;0</formula>
    </cfRule>
  </conditionalFormatting>
  <conditionalFormatting sqref="H52 J52 L52 N52 P52">
    <cfRule type="expression" dxfId="3599" priority="578">
      <formula>G51&gt;0</formula>
    </cfRule>
  </conditionalFormatting>
  <conditionalFormatting sqref="C53 G53 I53 K53 M53 O53">
    <cfRule type="expression" dxfId="3598" priority="577">
      <formula>C51&gt;0</formula>
    </cfRule>
  </conditionalFormatting>
  <conditionalFormatting sqref="O54">
    <cfRule type="expression" dxfId="3597" priority="576" stopIfTrue="1">
      <formula>O48&gt;0</formula>
    </cfRule>
  </conditionalFormatting>
  <conditionalFormatting sqref="P54">
    <cfRule type="expression" dxfId="3596" priority="575">
      <formula>O48&gt;0</formula>
    </cfRule>
  </conditionalFormatting>
  <conditionalFormatting sqref="M44 I44 K44 G44">
    <cfRule type="cellIs" dxfId="3595" priority="574" stopIfTrue="1" operator="greaterThan">
      <formula>0</formula>
    </cfRule>
  </conditionalFormatting>
  <conditionalFormatting sqref="N44 F44 H44 J44 L44">
    <cfRule type="expression" dxfId="3594" priority="573" stopIfTrue="1">
      <formula>E44&gt;0</formula>
    </cfRule>
  </conditionalFormatting>
  <conditionalFormatting sqref="O44">
    <cfRule type="expression" dxfId="3593" priority="572" stopIfTrue="1">
      <formula>O38&gt;0</formula>
    </cfRule>
  </conditionalFormatting>
  <conditionalFormatting sqref="P44">
    <cfRule type="expression" dxfId="3592" priority="571">
      <formula>O38&gt;0</formula>
    </cfRule>
  </conditionalFormatting>
  <conditionalFormatting sqref="M44 I44 K44 C44 E44 G44">
    <cfRule type="cellIs" dxfId="3591" priority="570" stopIfTrue="1" operator="greaterThan">
      <formula>0</formula>
    </cfRule>
  </conditionalFormatting>
  <conditionalFormatting sqref="N44 D44 F44 H44 J44 L44">
    <cfRule type="expression" dxfId="3590" priority="569" stopIfTrue="1">
      <formula>C44&gt;0</formula>
    </cfRule>
  </conditionalFormatting>
  <conditionalFormatting sqref="O44">
    <cfRule type="expression" dxfId="3589" priority="568" stopIfTrue="1">
      <formula>O38&gt;0</formula>
    </cfRule>
  </conditionalFormatting>
  <conditionalFormatting sqref="P44">
    <cfRule type="expression" dxfId="3588" priority="567">
      <formula>O38&gt;0</formula>
    </cfRule>
  </conditionalFormatting>
  <conditionalFormatting sqref="I41 C41 E41 K41 M41 O41 G41">
    <cfRule type="cellIs" dxfId="3587" priority="566" stopIfTrue="1" operator="greaterThan">
      <formula>0</formula>
    </cfRule>
  </conditionalFormatting>
  <conditionalFormatting sqref="H41 D41 J41 L41 N41 P41 F41">
    <cfRule type="expression" dxfId="3586" priority="565" stopIfTrue="1">
      <formula>C41&gt;0</formula>
    </cfRule>
  </conditionalFormatting>
  <conditionalFormatting sqref="D43 F43 H43 J43 L43 N43 P43">
    <cfRule type="expression" dxfId="3585" priority="564" stopIfTrue="1">
      <formula>C41&gt;0</formula>
    </cfRule>
  </conditionalFormatting>
  <conditionalFormatting sqref="C42">
    <cfRule type="expression" dxfId="3584" priority="563">
      <formula>C41&gt;0</formula>
    </cfRule>
  </conditionalFormatting>
  <conditionalFormatting sqref="D42">
    <cfRule type="expression" dxfId="3583" priority="562">
      <formula>C41&gt;0</formula>
    </cfRule>
  </conditionalFormatting>
  <conditionalFormatting sqref="I43">
    <cfRule type="expression" dxfId="3582" priority="561">
      <formula>"i11&gt;0"</formula>
    </cfRule>
  </conditionalFormatting>
  <conditionalFormatting sqref="O43">
    <cfRule type="expression" dxfId="3581" priority="560">
      <formula>"o11&gt;0"</formula>
    </cfRule>
  </conditionalFormatting>
  <conditionalFormatting sqref="E42">
    <cfRule type="expression" dxfId="3580" priority="559">
      <formula>E41&gt;0</formula>
    </cfRule>
  </conditionalFormatting>
  <conditionalFormatting sqref="F42">
    <cfRule type="expression" dxfId="3579" priority="558">
      <formula>E41&gt;0</formula>
    </cfRule>
  </conditionalFormatting>
  <conditionalFormatting sqref="E43">
    <cfRule type="expression" dxfId="3578" priority="557">
      <formula>E41&gt;0</formula>
    </cfRule>
  </conditionalFormatting>
  <conditionalFormatting sqref="G42 I42 K42 M42 O42">
    <cfRule type="expression" dxfId="3577" priority="556">
      <formula>G41&gt;0</formula>
    </cfRule>
  </conditionalFormatting>
  <conditionalFormatting sqref="H42 J42 L42 N42 P42">
    <cfRule type="expression" dxfId="3576" priority="555">
      <formula>G41&gt;0</formula>
    </cfRule>
  </conditionalFormatting>
  <conditionalFormatting sqref="C43 G43 I43 K43 M43 O43">
    <cfRule type="expression" dxfId="3575" priority="554">
      <formula>C41&gt;0</formula>
    </cfRule>
  </conditionalFormatting>
  <conditionalFormatting sqref="O44">
    <cfRule type="expression" dxfId="3574" priority="553" stopIfTrue="1">
      <formula>O38&gt;0</formula>
    </cfRule>
  </conditionalFormatting>
  <conditionalFormatting sqref="P44">
    <cfRule type="expression" dxfId="3573" priority="552">
      <formula>O38&gt;0</formula>
    </cfRule>
  </conditionalFormatting>
  <conditionalFormatting sqref="M34 I34 K34 G34">
    <cfRule type="cellIs" dxfId="3572" priority="551" stopIfTrue="1" operator="greaterThan">
      <formula>0</formula>
    </cfRule>
  </conditionalFormatting>
  <conditionalFormatting sqref="N34 F34 H34 J34 L34">
    <cfRule type="expression" dxfId="3571" priority="550" stopIfTrue="1">
      <formula>E34&gt;0</formula>
    </cfRule>
  </conditionalFormatting>
  <conditionalFormatting sqref="O34">
    <cfRule type="expression" dxfId="3570" priority="549" stopIfTrue="1">
      <formula>O28&gt;0</formula>
    </cfRule>
  </conditionalFormatting>
  <conditionalFormatting sqref="P34">
    <cfRule type="expression" dxfId="3569" priority="548">
      <formula>O28&gt;0</formula>
    </cfRule>
  </conditionalFormatting>
  <conditionalFormatting sqref="M34 I34 K34 C34 E34 G34">
    <cfRule type="cellIs" dxfId="3568" priority="547" stopIfTrue="1" operator="greaterThan">
      <formula>0</formula>
    </cfRule>
  </conditionalFormatting>
  <conditionalFormatting sqref="N34 D34 F34 H34 J34 L34">
    <cfRule type="expression" dxfId="3567" priority="546" stopIfTrue="1">
      <formula>C34&gt;0</formula>
    </cfRule>
  </conditionalFormatting>
  <conditionalFormatting sqref="O34">
    <cfRule type="expression" dxfId="3566" priority="545" stopIfTrue="1">
      <formula>O28&gt;0</formula>
    </cfRule>
  </conditionalFormatting>
  <conditionalFormatting sqref="P34">
    <cfRule type="expression" dxfId="3565" priority="544">
      <formula>O28&gt;0</formula>
    </cfRule>
  </conditionalFormatting>
  <conditionalFormatting sqref="I31 C31 E31 K31 M31 O31 G31">
    <cfRule type="cellIs" dxfId="3564" priority="543" stopIfTrue="1" operator="greaterThan">
      <formula>0</formula>
    </cfRule>
  </conditionalFormatting>
  <conditionalFormatting sqref="H31 D31 J31 L31 N31 P31 F31">
    <cfRule type="expression" dxfId="3563" priority="542" stopIfTrue="1">
      <formula>C31&gt;0</formula>
    </cfRule>
  </conditionalFormatting>
  <conditionalFormatting sqref="D33 F33 H33 J33 L33 N33 P33">
    <cfRule type="expression" dxfId="3562" priority="541" stopIfTrue="1">
      <formula>C31&gt;0</formula>
    </cfRule>
  </conditionalFormatting>
  <conditionalFormatting sqref="C32">
    <cfRule type="expression" dxfId="3561" priority="540">
      <formula>C31&gt;0</formula>
    </cfRule>
  </conditionalFormatting>
  <conditionalFormatting sqref="D32">
    <cfRule type="expression" dxfId="3560" priority="539">
      <formula>C31&gt;0</formula>
    </cfRule>
  </conditionalFormatting>
  <conditionalFormatting sqref="I33">
    <cfRule type="expression" dxfId="3559" priority="538">
      <formula>"i11&gt;0"</formula>
    </cfRule>
  </conditionalFormatting>
  <conditionalFormatting sqref="O33">
    <cfRule type="expression" dxfId="3558" priority="537">
      <formula>"o11&gt;0"</formula>
    </cfRule>
  </conditionalFormatting>
  <conditionalFormatting sqref="E32">
    <cfRule type="expression" dxfId="3557" priority="536">
      <formula>E31&gt;0</formula>
    </cfRule>
  </conditionalFormatting>
  <conditionalFormatting sqref="F32">
    <cfRule type="expression" dxfId="3556" priority="535">
      <formula>E31&gt;0</formula>
    </cfRule>
  </conditionalFormatting>
  <conditionalFormatting sqref="E33">
    <cfRule type="expression" dxfId="3555" priority="534">
      <formula>E31&gt;0</formula>
    </cfRule>
  </conditionalFormatting>
  <conditionalFormatting sqref="G32 I32 K32 M32 O32">
    <cfRule type="expression" dxfId="3554" priority="533">
      <formula>G31&gt;0</formula>
    </cfRule>
  </conditionalFormatting>
  <conditionalFormatting sqref="H32 J32 L32 N32 P32">
    <cfRule type="expression" dxfId="3553" priority="532">
      <formula>G31&gt;0</formula>
    </cfRule>
  </conditionalFormatting>
  <conditionalFormatting sqref="C33 G33 I33 K33 M33 O33">
    <cfRule type="expression" dxfId="3552" priority="531">
      <formula>C31&gt;0</formula>
    </cfRule>
  </conditionalFormatting>
  <conditionalFormatting sqref="O34">
    <cfRule type="expression" dxfId="3551" priority="530" stopIfTrue="1">
      <formula>O28&gt;0</formula>
    </cfRule>
  </conditionalFormatting>
  <conditionalFormatting sqref="P34">
    <cfRule type="expression" dxfId="3550" priority="529">
      <formula>O28&gt;0</formula>
    </cfRule>
  </conditionalFormatting>
  <conditionalFormatting sqref="M24 I24 K24 G24">
    <cfRule type="cellIs" dxfId="3549" priority="528" stopIfTrue="1" operator="greaterThan">
      <formula>0</formula>
    </cfRule>
  </conditionalFormatting>
  <conditionalFormatting sqref="N24 F24 H24 J24 L24">
    <cfRule type="expression" dxfId="3548" priority="527" stopIfTrue="1">
      <formula>E24&gt;0</formula>
    </cfRule>
  </conditionalFormatting>
  <conditionalFormatting sqref="O24">
    <cfRule type="expression" dxfId="3547" priority="526" stopIfTrue="1">
      <formula>O18&gt;0</formula>
    </cfRule>
  </conditionalFormatting>
  <conditionalFormatting sqref="P24">
    <cfRule type="expression" dxfId="3546" priority="525">
      <formula>O18&gt;0</formula>
    </cfRule>
  </conditionalFormatting>
  <conditionalFormatting sqref="M24 I24 K24 C24 E24 G24">
    <cfRule type="cellIs" dxfId="3545" priority="524" stopIfTrue="1" operator="greaterThan">
      <formula>0</formula>
    </cfRule>
  </conditionalFormatting>
  <conditionalFormatting sqref="N24 D24 F24 H24 J24 L24">
    <cfRule type="expression" dxfId="3544" priority="523" stopIfTrue="1">
      <formula>C24&gt;0</formula>
    </cfRule>
  </conditionalFormatting>
  <conditionalFormatting sqref="O24">
    <cfRule type="expression" dxfId="3543" priority="522" stopIfTrue="1">
      <formula>O18&gt;0</formula>
    </cfRule>
  </conditionalFormatting>
  <conditionalFormatting sqref="P24">
    <cfRule type="expression" dxfId="3542" priority="521">
      <formula>O18&gt;0</formula>
    </cfRule>
  </conditionalFormatting>
  <conditionalFormatting sqref="I21 C21 E21 K21 M21 O21 G21">
    <cfRule type="cellIs" dxfId="3541" priority="520" stopIfTrue="1" operator="greaterThan">
      <formula>0</formula>
    </cfRule>
  </conditionalFormatting>
  <conditionalFormatting sqref="H21 D21 J21 L21 N21 P21 F21">
    <cfRule type="expression" dxfId="3540" priority="519" stopIfTrue="1">
      <formula>C21&gt;0</formula>
    </cfRule>
  </conditionalFormatting>
  <conditionalFormatting sqref="D23 F23 H23 J23 L23 N23 P23">
    <cfRule type="expression" dxfId="3539" priority="518" stopIfTrue="1">
      <formula>C21&gt;0</formula>
    </cfRule>
  </conditionalFormatting>
  <conditionalFormatting sqref="C22">
    <cfRule type="expression" dxfId="3538" priority="517">
      <formula>C21&gt;0</formula>
    </cfRule>
  </conditionalFormatting>
  <conditionalFormatting sqref="D22">
    <cfRule type="expression" dxfId="3537" priority="516">
      <formula>C21&gt;0</formula>
    </cfRule>
  </conditionalFormatting>
  <conditionalFormatting sqref="I23">
    <cfRule type="expression" dxfId="3536" priority="515">
      <formula>"i11&gt;0"</formula>
    </cfRule>
  </conditionalFormatting>
  <conditionalFormatting sqref="O23">
    <cfRule type="expression" dxfId="3535" priority="514">
      <formula>"o11&gt;0"</formula>
    </cfRule>
  </conditionalFormatting>
  <conditionalFormatting sqref="E22">
    <cfRule type="expression" dxfId="3534" priority="513">
      <formula>E21&gt;0</formula>
    </cfRule>
  </conditionalFormatting>
  <conditionalFormatting sqref="F22">
    <cfRule type="expression" dxfId="3533" priority="512">
      <formula>E21&gt;0</formula>
    </cfRule>
  </conditionalFormatting>
  <conditionalFormatting sqref="E23">
    <cfRule type="expression" dxfId="3532" priority="511">
      <formula>E21&gt;0</formula>
    </cfRule>
  </conditionalFormatting>
  <conditionalFormatting sqref="G22 I22 K22 M22 O22">
    <cfRule type="expression" dxfId="3531" priority="510">
      <formula>G21&gt;0</formula>
    </cfRule>
  </conditionalFormatting>
  <conditionalFormatting sqref="H22 J22 L22 N22 P22">
    <cfRule type="expression" dxfId="3530" priority="509">
      <formula>G21&gt;0</formula>
    </cfRule>
  </conditionalFormatting>
  <conditionalFormatting sqref="C23 G23 I23 K23 M23 O23">
    <cfRule type="expression" dxfId="3529" priority="508">
      <formula>C21&gt;0</formula>
    </cfRule>
  </conditionalFormatting>
  <conditionalFormatting sqref="O24">
    <cfRule type="expression" dxfId="3528" priority="507" stopIfTrue="1">
      <formula>O18&gt;0</formula>
    </cfRule>
  </conditionalFormatting>
  <conditionalFormatting sqref="P24">
    <cfRule type="expression" dxfId="3527" priority="506">
      <formula>O18&gt;0</formula>
    </cfRule>
  </conditionalFormatting>
  <conditionalFormatting sqref="M14 I14 K14 G14">
    <cfRule type="cellIs" dxfId="3526" priority="505" stopIfTrue="1" operator="greaterThan">
      <formula>0</formula>
    </cfRule>
  </conditionalFormatting>
  <conditionalFormatting sqref="N14 F14 H14 J14 L14">
    <cfRule type="expression" dxfId="3525" priority="504" stopIfTrue="1">
      <formula>E14&gt;0</formula>
    </cfRule>
  </conditionalFormatting>
  <conditionalFormatting sqref="O14">
    <cfRule type="expression" dxfId="3524" priority="503" stopIfTrue="1">
      <formula>O8&gt;0</formula>
    </cfRule>
  </conditionalFormatting>
  <conditionalFormatting sqref="P14">
    <cfRule type="expression" dxfId="3523" priority="502">
      <formula>O8&gt;0</formula>
    </cfRule>
  </conditionalFormatting>
  <conditionalFormatting sqref="M14 I14 K14 C14 E14 G14">
    <cfRule type="cellIs" dxfId="3522" priority="501" stopIfTrue="1" operator="greaterThan">
      <formula>0</formula>
    </cfRule>
  </conditionalFormatting>
  <conditionalFormatting sqref="N14 D14 F14 H14 J14 L14">
    <cfRule type="expression" dxfId="3521" priority="500" stopIfTrue="1">
      <formula>C14&gt;0</formula>
    </cfRule>
  </conditionalFormatting>
  <conditionalFormatting sqref="O14">
    <cfRule type="expression" dxfId="3520" priority="499" stopIfTrue="1">
      <formula>O8&gt;0</formula>
    </cfRule>
  </conditionalFormatting>
  <conditionalFormatting sqref="P14">
    <cfRule type="expression" dxfId="3519" priority="498">
      <formula>O8&gt;0</formula>
    </cfRule>
  </conditionalFormatting>
  <conditionalFormatting sqref="I11 C11 E11 K11 M11 O11 G11">
    <cfRule type="cellIs" dxfId="3518" priority="497" stopIfTrue="1" operator="greaterThan">
      <formula>0</formula>
    </cfRule>
  </conditionalFormatting>
  <conditionalFormatting sqref="H11 D11 J11 L11 N11 P11 F11">
    <cfRule type="expression" dxfId="3517" priority="496" stopIfTrue="1">
      <formula>C11&gt;0</formula>
    </cfRule>
  </conditionalFormatting>
  <conditionalFormatting sqref="D13 F13 H13 J13 L13 N13 P13">
    <cfRule type="expression" dxfId="3516" priority="495" stopIfTrue="1">
      <formula>C11&gt;0</formula>
    </cfRule>
  </conditionalFormatting>
  <conditionalFormatting sqref="C12">
    <cfRule type="expression" dxfId="3515" priority="494">
      <formula>C11&gt;0</formula>
    </cfRule>
  </conditionalFormatting>
  <conditionalFormatting sqref="D12">
    <cfRule type="expression" dxfId="3514" priority="493">
      <formula>C11&gt;0</formula>
    </cfRule>
  </conditionalFormatting>
  <conditionalFormatting sqref="I13">
    <cfRule type="expression" dxfId="3513" priority="492">
      <formula>"i11&gt;0"</formula>
    </cfRule>
  </conditionalFormatting>
  <conditionalFormatting sqref="O13">
    <cfRule type="expression" dxfId="3512" priority="491">
      <formula>"o11&gt;0"</formula>
    </cfRule>
  </conditionalFormatting>
  <conditionalFormatting sqref="E12">
    <cfRule type="expression" dxfId="3511" priority="490">
      <formula>E11&gt;0</formula>
    </cfRule>
  </conditionalFormatting>
  <conditionalFormatting sqref="F12">
    <cfRule type="expression" dxfId="3510" priority="489">
      <formula>E11&gt;0</formula>
    </cfRule>
  </conditionalFormatting>
  <conditionalFormatting sqref="E13">
    <cfRule type="expression" dxfId="3509" priority="488">
      <formula>E11&gt;0</formula>
    </cfRule>
  </conditionalFormatting>
  <conditionalFormatting sqref="G12 I12 K12 M12 O12">
    <cfRule type="expression" dxfId="3508" priority="487">
      <formula>G11&gt;0</formula>
    </cfRule>
  </conditionalFormatting>
  <conditionalFormatting sqref="H12 J12 L12 N12 P12">
    <cfRule type="expression" dxfId="3507" priority="486">
      <formula>G11&gt;0</formula>
    </cfRule>
  </conditionalFormatting>
  <conditionalFormatting sqref="C13 G13 I13 K13 M13 O13">
    <cfRule type="expression" dxfId="3506" priority="485">
      <formula>C11&gt;0</formula>
    </cfRule>
  </conditionalFormatting>
  <conditionalFormatting sqref="O14">
    <cfRule type="expression" dxfId="3505" priority="484" stopIfTrue="1">
      <formula>O8&gt;0</formula>
    </cfRule>
  </conditionalFormatting>
  <conditionalFormatting sqref="P14">
    <cfRule type="expression" dxfId="3504" priority="483">
      <formula>O8&gt;0</formula>
    </cfRule>
  </conditionalFormatting>
  <conditionalFormatting sqref="M164 C164 E164 G164 I164 K164">
    <cfRule type="cellIs" dxfId="3503" priority="482" stopIfTrue="1" operator="greaterThan">
      <formula>0</formula>
    </cfRule>
  </conditionalFormatting>
  <conditionalFormatting sqref="N164 D164 F164 H164 J164 L164">
    <cfRule type="expression" dxfId="3502" priority="481" stopIfTrue="1">
      <formula>C164&gt;0</formula>
    </cfRule>
  </conditionalFormatting>
  <conditionalFormatting sqref="O164">
    <cfRule type="expression" dxfId="3501" priority="480" stopIfTrue="1">
      <formula>O158&gt;0</formula>
    </cfRule>
  </conditionalFormatting>
  <conditionalFormatting sqref="P164">
    <cfRule type="expression" dxfId="3500" priority="479">
      <formula>O158&gt;0</formula>
    </cfRule>
  </conditionalFormatting>
  <conditionalFormatting sqref="O164">
    <cfRule type="expression" dxfId="3499" priority="478" stopIfTrue="1">
      <formula>O158&gt;0</formula>
    </cfRule>
  </conditionalFormatting>
  <conditionalFormatting sqref="I161 C161 E161 K161 M161 O161 G161">
    <cfRule type="cellIs" dxfId="3498" priority="477" stopIfTrue="1" operator="greaterThan">
      <formula>0</formula>
    </cfRule>
  </conditionalFormatting>
  <conditionalFormatting sqref="H161 D161 J161 L161 N161 P161 F161">
    <cfRule type="expression" dxfId="3497" priority="476" stopIfTrue="1">
      <formula>C161&gt;0</formula>
    </cfRule>
  </conditionalFormatting>
  <conditionalFormatting sqref="D163 F163 H163 J163 L163 N163 P163">
    <cfRule type="expression" dxfId="3496" priority="475" stopIfTrue="1">
      <formula>C161&gt;0</formula>
    </cfRule>
  </conditionalFormatting>
  <conditionalFormatting sqref="C162">
    <cfRule type="expression" dxfId="3495" priority="474">
      <formula>C161&gt;0</formula>
    </cfRule>
  </conditionalFormatting>
  <conditionalFormatting sqref="D162">
    <cfRule type="expression" dxfId="3494" priority="473">
      <formula>C161&gt;0</formula>
    </cfRule>
  </conditionalFormatting>
  <conditionalFormatting sqref="I163">
    <cfRule type="expression" dxfId="3493" priority="472">
      <formula>"i11&gt;0"</formula>
    </cfRule>
  </conditionalFormatting>
  <conditionalFormatting sqref="O163">
    <cfRule type="expression" dxfId="3492" priority="471">
      <formula>"o11&gt;0"</formula>
    </cfRule>
  </conditionalFormatting>
  <conditionalFormatting sqref="E162">
    <cfRule type="expression" dxfId="3491" priority="470">
      <formula>E161&gt;0</formula>
    </cfRule>
  </conditionalFormatting>
  <conditionalFormatting sqref="F162">
    <cfRule type="expression" dxfId="3490" priority="469">
      <formula>E161&gt;0</formula>
    </cfRule>
  </conditionalFormatting>
  <conditionalFormatting sqref="E163">
    <cfRule type="expression" dxfId="3489" priority="468">
      <formula>E161&gt;0</formula>
    </cfRule>
  </conditionalFormatting>
  <conditionalFormatting sqref="G162 I162 K162 M162 O162">
    <cfRule type="expression" dxfId="3488" priority="467">
      <formula>G161&gt;0</formula>
    </cfRule>
  </conditionalFormatting>
  <conditionalFormatting sqref="H162 J162 L162 N162 P162">
    <cfRule type="expression" dxfId="3487" priority="466">
      <formula>G161&gt;0</formula>
    </cfRule>
  </conditionalFormatting>
  <conditionalFormatting sqref="C163 G163 I163 K163 M163 O163">
    <cfRule type="expression" dxfId="3486" priority="465">
      <formula>C161&gt;0</formula>
    </cfRule>
  </conditionalFormatting>
  <conditionalFormatting sqref="O164">
    <cfRule type="expression" dxfId="3485" priority="464" stopIfTrue="1">
      <formula>O158&gt;0</formula>
    </cfRule>
  </conditionalFormatting>
  <conditionalFormatting sqref="P164">
    <cfRule type="expression" dxfId="3484" priority="463">
      <formula>O158&gt;0</formula>
    </cfRule>
  </conditionalFormatting>
  <conditionalFormatting sqref="M164 I164 K164 G164">
    <cfRule type="cellIs" dxfId="3483" priority="462" stopIfTrue="1" operator="greaterThan">
      <formula>0</formula>
    </cfRule>
  </conditionalFormatting>
  <conditionalFormatting sqref="N164 F164 H164 J164 L164">
    <cfRule type="expression" dxfId="3482" priority="461" stopIfTrue="1">
      <formula>E164&gt;0</formula>
    </cfRule>
  </conditionalFormatting>
  <conditionalFormatting sqref="O164">
    <cfRule type="expression" dxfId="3481" priority="460" stopIfTrue="1">
      <formula>O158&gt;0</formula>
    </cfRule>
  </conditionalFormatting>
  <conditionalFormatting sqref="P164">
    <cfRule type="expression" dxfId="3480" priority="459">
      <formula>O158&gt;0</formula>
    </cfRule>
  </conditionalFormatting>
  <conditionalFormatting sqref="M164 I164 K164 C164 E164 G164">
    <cfRule type="cellIs" dxfId="3479" priority="458" stopIfTrue="1" operator="greaterThan">
      <formula>0</formula>
    </cfRule>
  </conditionalFormatting>
  <conditionalFormatting sqref="N164 D164 F164 H164 J164 L164">
    <cfRule type="expression" dxfId="3478" priority="457" stopIfTrue="1">
      <formula>C164&gt;0</formula>
    </cfRule>
  </conditionalFormatting>
  <conditionalFormatting sqref="O164">
    <cfRule type="expression" dxfId="3477" priority="456" stopIfTrue="1">
      <formula>O158&gt;0</formula>
    </cfRule>
  </conditionalFormatting>
  <conditionalFormatting sqref="P164">
    <cfRule type="expression" dxfId="3476" priority="455">
      <formula>O158&gt;0</formula>
    </cfRule>
  </conditionalFormatting>
  <conditionalFormatting sqref="I161 C161 E161 K161 M161 O161 G161">
    <cfRule type="cellIs" dxfId="3475" priority="454" stopIfTrue="1" operator="greaterThan">
      <formula>0</formula>
    </cfRule>
  </conditionalFormatting>
  <conditionalFormatting sqref="H161 D161 J161 L161 N161 P161 F161">
    <cfRule type="expression" dxfId="3474" priority="453" stopIfTrue="1">
      <formula>C161&gt;0</formula>
    </cfRule>
  </conditionalFormatting>
  <conditionalFormatting sqref="D163 F163 H163 J163 L163 N163 P163">
    <cfRule type="expression" dxfId="3473" priority="452" stopIfTrue="1">
      <formula>C161&gt;0</formula>
    </cfRule>
  </conditionalFormatting>
  <conditionalFormatting sqref="C162">
    <cfRule type="expression" dxfId="3472" priority="451">
      <formula>C161&gt;0</formula>
    </cfRule>
  </conditionalFormatting>
  <conditionalFormatting sqref="D162">
    <cfRule type="expression" dxfId="3471" priority="450">
      <formula>C161&gt;0</formula>
    </cfRule>
  </conditionalFormatting>
  <conditionalFormatting sqref="I163">
    <cfRule type="expression" dxfId="3470" priority="449">
      <formula>"i11&gt;0"</formula>
    </cfRule>
  </conditionalFormatting>
  <conditionalFormatting sqref="O163">
    <cfRule type="expression" dxfId="3469" priority="448">
      <formula>"o11&gt;0"</formula>
    </cfRule>
  </conditionalFormatting>
  <conditionalFormatting sqref="E162">
    <cfRule type="expression" dxfId="3468" priority="447">
      <formula>E161&gt;0</formula>
    </cfRule>
  </conditionalFormatting>
  <conditionalFormatting sqref="F162">
    <cfRule type="expression" dxfId="3467" priority="446">
      <formula>E161&gt;0</formula>
    </cfRule>
  </conditionalFormatting>
  <conditionalFormatting sqref="E163">
    <cfRule type="expression" dxfId="3466" priority="445">
      <formula>E161&gt;0</formula>
    </cfRule>
  </conditionalFormatting>
  <conditionalFormatting sqref="G162 I162 K162 M162 O162">
    <cfRule type="expression" dxfId="3465" priority="444">
      <formula>G161&gt;0</formula>
    </cfRule>
  </conditionalFormatting>
  <conditionalFormatting sqref="H162 J162 L162 N162 P162">
    <cfRule type="expression" dxfId="3464" priority="443">
      <formula>G161&gt;0</formula>
    </cfRule>
  </conditionalFormatting>
  <conditionalFormatting sqref="C163 G163 I163 K163 M163 O163">
    <cfRule type="expression" dxfId="3463" priority="442">
      <formula>C161&gt;0</formula>
    </cfRule>
  </conditionalFormatting>
  <conditionalFormatting sqref="O164">
    <cfRule type="expression" dxfId="3462" priority="441" stopIfTrue="1">
      <formula>O158&gt;0</formula>
    </cfRule>
  </conditionalFormatting>
  <conditionalFormatting sqref="P164">
    <cfRule type="expression" dxfId="3461" priority="440">
      <formula>O158&gt;0</formula>
    </cfRule>
  </conditionalFormatting>
  <conditionalFormatting sqref="M174 C174 E174 G174 I174 K174">
    <cfRule type="cellIs" dxfId="3460" priority="439" stopIfTrue="1" operator="greaterThan">
      <formula>0</formula>
    </cfRule>
  </conditionalFormatting>
  <conditionalFormatting sqref="N174 D174 F174 H174 J174 L174">
    <cfRule type="expression" dxfId="3459" priority="438" stopIfTrue="1">
      <formula>C174&gt;0</formula>
    </cfRule>
  </conditionalFormatting>
  <conditionalFormatting sqref="O174">
    <cfRule type="expression" dxfId="3458" priority="437" stopIfTrue="1">
      <formula>O168&gt;0</formula>
    </cfRule>
  </conditionalFormatting>
  <conditionalFormatting sqref="P174">
    <cfRule type="expression" dxfId="3457" priority="436">
      <formula>O168&gt;0</formula>
    </cfRule>
  </conditionalFormatting>
  <conditionalFormatting sqref="O174">
    <cfRule type="expression" dxfId="3456" priority="435" stopIfTrue="1">
      <formula>O168&gt;0</formula>
    </cfRule>
  </conditionalFormatting>
  <conditionalFormatting sqref="I171 C171 E171 K171 M171 O171 G171">
    <cfRule type="cellIs" dxfId="3455" priority="434" stopIfTrue="1" operator="greaterThan">
      <formula>0</formula>
    </cfRule>
  </conditionalFormatting>
  <conditionalFormatting sqref="H171 D171 J171 L171 N171 P171 F171">
    <cfRule type="expression" dxfId="3454" priority="433" stopIfTrue="1">
      <formula>C171&gt;0</formula>
    </cfRule>
  </conditionalFormatting>
  <conditionalFormatting sqref="D173 F173 H173 J173 L173 N173 P173">
    <cfRule type="expression" dxfId="3453" priority="432" stopIfTrue="1">
      <formula>C171&gt;0</formula>
    </cfRule>
  </conditionalFormatting>
  <conditionalFormatting sqref="C172">
    <cfRule type="expression" dxfId="3452" priority="431">
      <formula>C171&gt;0</formula>
    </cfRule>
  </conditionalFormatting>
  <conditionalFormatting sqref="D172">
    <cfRule type="expression" dxfId="3451" priority="430">
      <formula>C171&gt;0</formula>
    </cfRule>
  </conditionalFormatting>
  <conditionalFormatting sqref="I173">
    <cfRule type="expression" dxfId="3450" priority="429">
      <formula>"i11&gt;0"</formula>
    </cfRule>
  </conditionalFormatting>
  <conditionalFormatting sqref="O173">
    <cfRule type="expression" dxfId="3449" priority="428">
      <formula>"o11&gt;0"</formula>
    </cfRule>
  </conditionalFormatting>
  <conditionalFormatting sqref="E172">
    <cfRule type="expression" dxfId="3448" priority="427">
      <formula>E171&gt;0</formula>
    </cfRule>
  </conditionalFormatting>
  <conditionalFormatting sqref="F172">
    <cfRule type="expression" dxfId="3447" priority="426">
      <formula>E171&gt;0</formula>
    </cfRule>
  </conditionalFormatting>
  <conditionalFormatting sqref="E173">
    <cfRule type="expression" dxfId="3446" priority="425">
      <formula>E171&gt;0</formula>
    </cfRule>
  </conditionalFormatting>
  <conditionalFormatting sqref="G172 I172 K172 M172 O172">
    <cfRule type="expression" dxfId="3445" priority="424">
      <formula>G171&gt;0</formula>
    </cfRule>
  </conditionalFormatting>
  <conditionalFormatting sqref="H172 J172 L172 N172 P172">
    <cfRule type="expression" dxfId="3444" priority="423">
      <formula>G171&gt;0</formula>
    </cfRule>
  </conditionalFormatting>
  <conditionalFormatting sqref="C173 G173 I173 K173 M173 O173">
    <cfRule type="expression" dxfId="3443" priority="422">
      <formula>C171&gt;0</formula>
    </cfRule>
  </conditionalFormatting>
  <conditionalFormatting sqref="O174">
    <cfRule type="expression" dxfId="3442" priority="421" stopIfTrue="1">
      <formula>O168&gt;0</formula>
    </cfRule>
  </conditionalFormatting>
  <conditionalFormatting sqref="P174">
    <cfRule type="expression" dxfId="3441" priority="420">
      <formula>O168&gt;0</formula>
    </cfRule>
  </conditionalFormatting>
  <conditionalFormatting sqref="M174 I174 K174 G174">
    <cfRule type="cellIs" dxfId="3440" priority="419" stopIfTrue="1" operator="greaterThan">
      <formula>0</formula>
    </cfRule>
  </conditionalFormatting>
  <conditionalFormatting sqref="N174 F174 H174 J174 L174">
    <cfRule type="expression" dxfId="3439" priority="418" stopIfTrue="1">
      <formula>E174&gt;0</formula>
    </cfRule>
  </conditionalFormatting>
  <conditionalFormatting sqref="O174">
    <cfRule type="expression" dxfId="3438" priority="417" stopIfTrue="1">
      <formula>O168&gt;0</formula>
    </cfRule>
  </conditionalFormatting>
  <conditionalFormatting sqref="P174">
    <cfRule type="expression" dxfId="3437" priority="416">
      <formula>O168&gt;0</formula>
    </cfRule>
  </conditionalFormatting>
  <conditionalFormatting sqref="M174 I174 K174 C174 E174 G174">
    <cfRule type="cellIs" dxfId="3436" priority="415" stopIfTrue="1" operator="greaterThan">
      <formula>0</formula>
    </cfRule>
  </conditionalFormatting>
  <conditionalFormatting sqref="N174 D174 F174 H174 J174 L174">
    <cfRule type="expression" dxfId="3435" priority="414" stopIfTrue="1">
      <formula>C174&gt;0</formula>
    </cfRule>
  </conditionalFormatting>
  <conditionalFormatting sqref="O174">
    <cfRule type="expression" dxfId="3434" priority="413" stopIfTrue="1">
      <formula>O168&gt;0</formula>
    </cfRule>
  </conditionalFormatting>
  <conditionalFormatting sqref="P174">
    <cfRule type="expression" dxfId="3433" priority="412">
      <formula>O168&gt;0</formula>
    </cfRule>
  </conditionalFormatting>
  <conditionalFormatting sqref="I171 C171 E171 K171 M171 O171 G171">
    <cfRule type="cellIs" dxfId="3432" priority="411" stopIfTrue="1" operator="greaterThan">
      <formula>0</formula>
    </cfRule>
  </conditionalFormatting>
  <conditionalFormatting sqref="H171 D171 J171 L171 N171 P171 F171">
    <cfRule type="expression" dxfId="3431" priority="410" stopIfTrue="1">
      <formula>C171&gt;0</formula>
    </cfRule>
  </conditionalFormatting>
  <conditionalFormatting sqref="D173 F173 H173 J173 L173 N173 P173">
    <cfRule type="expression" dxfId="3430" priority="409" stopIfTrue="1">
      <formula>C171&gt;0</formula>
    </cfRule>
  </conditionalFormatting>
  <conditionalFormatting sqref="C172">
    <cfRule type="expression" dxfId="3429" priority="408">
      <formula>C171&gt;0</formula>
    </cfRule>
  </conditionalFormatting>
  <conditionalFormatting sqref="D172">
    <cfRule type="expression" dxfId="3428" priority="407">
      <formula>C171&gt;0</formula>
    </cfRule>
  </conditionalFormatting>
  <conditionalFormatting sqref="I173">
    <cfRule type="expression" dxfId="3427" priority="406">
      <formula>"i11&gt;0"</formula>
    </cfRule>
  </conditionalFormatting>
  <conditionalFormatting sqref="O173">
    <cfRule type="expression" dxfId="3426" priority="405">
      <formula>"o11&gt;0"</formula>
    </cfRule>
  </conditionalFormatting>
  <conditionalFormatting sqref="E172">
    <cfRule type="expression" dxfId="3425" priority="404">
      <formula>E171&gt;0</formula>
    </cfRule>
  </conditionalFormatting>
  <conditionalFormatting sqref="F172">
    <cfRule type="expression" dxfId="3424" priority="403">
      <formula>E171&gt;0</formula>
    </cfRule>
  </conditionalFormatting>
  <conditionalFormatting sqref="E173">
    <cfRule type="expression" dxfId="3423" priority="402">
      <formula>E171&gt;0</formula>
    </cfRule>
  </conditionalFormatting>
  <conditionalFormatting sqref="G172 I172 K172 M172 O172">
    <cfRule type="expression" dxfId="3422" priority="401">
      <formula>G171&gt;0</formula>
    </cfRule>
  </conditionalFormatting>
  <conditionalFormatting sqref="H172 J172 L172 N172 P172">
    <cfRule type="expression" dxfId="3421" priority="400">
      <formula>G171&gt;0</formula>
    </cfRule>
  </conditionalFormatting>
  <conditionalFormatting sqref="C173 G173 I173 K173 M173 O173">
    <cfRule type="expression" dxfId="3420" priority="399">
      <formula>C171&gt;0</formula>
    </cfRule>
  </conditionalFormatting>
  <conditionalFormatting sqref="O174">
    <cfRule type="expression" dxfId="3419" priority="398" stopIfTrue="1">
      <formula>O168&gt;0</formula>
    </cfRule>
  </conditionalFormatting>
  <conditionalFormatting sqref="P174">
    <cfRule type="expression" dxfId="3418" priority="397">
      <formula>O168&gt;0</formula>
    </cfRule>
  </conditionalFormatting>
  <conditionalFormatting sqref="P14">
    <cfRule type="expression" dxfId="3417" priority="396">
      <formula>O8&gt;0</formula>
    </cfRule>
  </conditionalFormatting>
  <conditionalFormatting sqref="P14">
    <cfRule type="expression" dxfId="3416" priority="395">
      <formula>O8&gt;0</formula>
    </cfRule>
  </conditionalFormatting>
  <conditionalFormatting sqref="P14">
    <cfRule type="expression" dxfId="3415" priority="394">
      <formula>O8&gt;0</formula>
    </cfRule>
  </conditionalFormatting>
  <conditionalFormatting sqref="P14">
    <cfRule type="expression" dxfId="3414" priority="393">
      <formula>O8&gt;0</formula>
    </cfRule>
  </conditionalFormatting>
  <conditionalFormatting sqref="P14">
    <cfRule type="expression" dxfId="3413" priority="392">
      <formula>O8&gt;0</formula>
    </cfRule>
  </conditionalFormatting>
  <conditionalFormatting sqref="P24">
    <cfRule type="expression" dxfId="3412" priority="391">
      <formula>O18&gt;0</formula>
    </cfRule>
  </conditionalFormatting>
  <conditionalFormatting sqref="P24">
    <cfRule type="expression" dxfId="3411" priority="390">
      <formula>O18&gt;0</formula>
    </cfRule>
  </conditionalFormatting>
  <conditionalFormatting sqref="P24">
    <cfRule type="expression" dxfId="3410" priority="389">
      <formula>O18&gt;0</formula>
    </cfRule>
  </conditionalFormatting>
  <conditionalFormatting sqref="P24">
    <cfRule type="expression" dxfId="3409" priority="388">
      <formula>O18&gt;0</formula>
    </cfRule>
  </conditionalFormatting>
  <conditionalFormatting sqref="P24">
    <cfRule type="expression" dxfId="3408" priority="387">
      <formula>O18&gt;0</formula>
    </cfRule>
  </conditionalFormatting>
  <conditionalFormatting sqref="P24">
    <cfRule type="expression" dxfId="3407" priority="386">
      <formula>O18&gt;0</formula>
    </cfRule>
  </conditionalFormatting>
  <conditionalFormatting sqref="P24">
    <cfRule type="expression" dxfId="3406" priority="385">
      <formula>O18&gt;0</formula>
    </cfRule>
  </conditionalFormatting>
  <conditionalFormatting sqref="P24">
    <cfRule type="expression" dxfId="3405" priority="384">
      <formula>O18&gt;0</formula>
    </cfRule>
  </conditionalFormatting>
  <conditionalFormatting sqref="P24">
    <cfRule type="expression" dxfId="3404" priority="383">
      <formula>O18&gt;0</formula>
    </cfRule>
  </conditionalFormatting>
  <conditionalFormatting sqref="P34">
    <cfRule type="expression" dxfId="3403" priority="382">
      <formula>O28&gt;0</formula>
    </cfRule>
  </conditionalFormatting>
  <conditionalFormatting sqref="P34">
    <cfRule type="expression" dxfId="3402" priority="381">
      <formula>O28&gt;0</formula>
    </cfRule>
  </conditionalFormatting>
  <conditionalFormatting sqref="P34">
    <cfRule type="expression" dxfId="3401" priority="380">
      <formula>O28&gt;0</formula>
    </cfRule>
  </conditionalFormatting>
  <conditionalFormatting sqref="P34">
    <cfRule type="expression" dxfId="3400" priority="379">
      <formula>O28&gt;0</formula>
    </cfRule>
  </conditionalFormatting>
  <conditionalFormatting sqref="P34">
    <cfRule type="expression" dxfId="3399" priority="378">
      <formula>O28&gt;0</formula>
    </cfRule>
  </conditionalFormatting>
  <conditionalFormatting sqref="P34">
    <cfRule type="expression" dxfId="3398" priority="377">
      <formula>O28&gt;0</formula>
    </cfRule>
  </conditionalFormatting>
  <conditionalFormatting sqref="P34">
    <cfRule type="expression" dxfId="3397" priority="376">
      <formula>O28&gt;0</formula>
    </cfRule>
  </conditionalFormatting>
  <conditionalFormatting sqref="P34">
    <cfRule type="expression" dxfId="3396" priority="375">
      <formula>O28&gt;0</formula>
    </cfRule>
  </conditionalFormatting>
  <conditionalFormatting sqref="P34">
    <cfRule type="expression" dxfId="3395" priority="374">
      <formula>O28&gt;0</formula>
    </cfRule>
  </conditionalFormatting>
  <conditionalFormatting sqref="P44">
    <cfRule type="expression" dxfId="3394" priority="373">
      <formula>O38&gt;0</formula>
    </cfRule>
  </conditionalFormatting>
  <conditionalFormatting sqref="P44">
    <cfRule type="expression" dxfId="3393" priority="372">
      <formula>O38&gt;0</formula>
    </cfRule>
  </conditionalFormatting>
  <conditionalFormatting sqref="P44">
    <cfRule type="expression" dxfId="3392" priority="371">
      <formula>O38&gt;0</formula>
    </cfRule>
  </conditionalFormatting>
  <conditionalFormatting sqref="P44">
    <cfRule type="expression" dxfId="3391" priority="370">
      <formula>O38&gt;0</formula>
    </cfRule>
  </conditionalFormatting>
  <conditionalFormatting sqref="P44">
    <cfRule type="expression" dxfId="3390" priority="369">
      <formula>O38&gt;0</formula>
    </cfRule>
  </conditionalFormatting>
  <conditionalFormatting sqref="P44">
    <cfRule type="expression" dxfId="3389" priority="368">
      <formula>O38&gt;0</formula>
    </cfRule>
  </conditionalFormatting>
  <conditionalFormatting sqref="P44">
    <cfRule type="expression" dxfId="3388" priority="367">
      <formula>O38&gt;0</formula>
    </cfRule>
  </conditionalFormatting>
  <conditionalFormatting sqref="P44">
    <cfRule type="expression" dxfId="3387" priority="366">
      <formula>O38&gt;0</formula>
    </cfRule>
  </conditionalFormatting>
  <conditionalFormatting sqref="P44">
    <cfRule type="expression" dxfId="3386" priority="365">
      <formula>O38&gt;0</formula>
    </cfRule>
  </conditionalFormatting>
  <conditionalFormatting sqref="P54">
    <cfRule type="expression" dxfId="3385" priority="364">
      <formula>O48&gt;0</formula>
    </cfRule>
  </conditionalFormatting>
  <conditionalFormatting sqref="P54">
    <cfRule type="expression" dxfId="3384" priority="363">
      <formula>O48&gt;0</formula>
    </cfRule>
  </conditionalFormatting>
  <conditionalFormatting sqref="P54">
    <cfRule type="expression" dxfId="3383" priority="362">
      <formula>O48&gt;0</formula>
    </cfRule>
  </conditionalFormatting>
  <conditionalFormatting sqref="P54">
    <cfRule type="expression" dxfId="3382" priority="361">
      <formula>O48&gt;0</formula>
    </cfRule>
  </conditionalFormatting>
  <conditionalFormatting sqref="P54">
    <cfRule type="expression" dxfId="3381" priority="360">
      <formula>O48&gt;0</formula>
    </cfRule>
  </conditionalFormatting>
  <conditionalFormatting sqref="P54">
    <cfRule type="expression" dxfId="3380" priority="359">
      <formula>O48&gt;0</formula>
    </cfRule>
  </conditionalFormatting>
  <conditionalFormatting sqref="P54">
    <cfRule type="expression" dxfId="3379" priority="358">
      <formula>O48&gt;0</formula>
    </cfRule>
  </conditionalFormatting>
  <conditionalFormatting sqref="P54">
    <cfRule type="expression" dxfId="3378" priority="357">
      <formula>O48&gt;0</formula>
    </cfRule>
  </conditionalFormatting>
  <conditionalFormatting sqref="P54">
    <cfRule type="expression" dxfId="3377" priority="356">
      <formula>O48&gt;0</formula>
    </cfRule>
  </conditionalFormatting>
  <conditionalFormatting sqref="P64">
    <cfRule type="expression" dxfId="3376" priority="355">
      <formula>O58&gt;0</formula>
    </cfRule>
  </conditionalFormatting>
  <conditionalFormatting sqref="P64">
    <cfRule type="expression" dxfId="3375" priority="354">
      <formula>O58&gt;0</formula>
    </cfRule>
  </conditionalFormatting>
  <conditionalFormatting sqref="P64">
    <cfRule type="expression" dxfId="3374" priority="353">
      <formula>O58&gt;0</formula>
    </cfRule>
  </conditionalFormatting>
  <conditionalFormatting sqref="P64">
    <cfRule type="expression" dxfId="3373" priority="352">
      <formula>O58&gt;0</formula>
    </cfRule>
  </conditionalFormatting>
  <conditionalFormatting sqref="P64">
    <cfRule type="expression" dxfId="3372" priority="351">
      <formula>O58&gt;0</formula>
    </cfRule>
  </conditionalFormatting>
  <conditionalFormatting sqref="P64">
    <cfRule type="expression" dxfId="3371" priority="350">
      <formula>O58&gt;0</formula>
    </cfRule>
  </conditionalFormatting>
  <conditionalFormatting sqref="P64">
    <cfRule type="expression" dxfId="3370" priority="349">
      <formula>O58&gt;0</formula>
    </cfRule>
  </conditionalFormatting>
  <conditionalFormatting sqref="P64">
    <cfRule type="expression" dxfId="3369" priority="348">
      <formula>O58&gt;0</formula>
    </cfRule>
  </conditionalFormatting>
  <conditionalFormatting sqref="P64">
    <cfRule type="expression" dxfId="3368" priority="347">
      <formula>O58&gt;0</formula>
    </cfRule>
  </conditionalFormatting>
  <conditionalFormatting sqref="P74">
    <cfRule type="expression" dxfId="3367" priority="346">
      <formula>O68&gt;0</formula>
    </cfRule>
  </conditionalFormatting>
  <conditionalFormatting sqref="P74">
    <cfRule type="expression" dxfId="3366" priority="345">
      <formula>O68&gt;0</formula>
    </cfRule>
  </conditionalFormatting>
  <conditionalFormatting sqref="P74">
    <cfRule type="expression" dxfId="3365" priority="344">
      <formula>O68&gt;0</formula>
    </cfRule>
  </conditionalFormatting>
  <conditionalFormatting sqref="P74">
    <cfRule type="expression" dxfId="3364" priority="343">
      <formula>O68&gt;0</formula>
    </cfRule>
  </conditionalFormatting>
  <conditionalFormatting sqref="P74">
    <cfRule type="expression" dxfId="3363" priority="342">
      <formula>O68&gt;0</formula>
    </cfRule>
  </conditionalFormatting>
  <conditionalFormatting sqref="P74">
    <cfRule type="expression" dxfId="3362" priority="341">
      <formula>O68&gt;0</formula>
    </cfRule>
  </conditionalFormatting>
  <conditionalFormatting sqref="P74">
    <cfRule type="expression" dxfId="3361" priority="340">
      <formula>O68&gt;0</formula>
    </cfRule>
  </conditionalFormatting>
  <conditionalFormatting sqref="P74">
    <cfRule type="expression" dxfId="3360" priority="339">
      <formula>O68&gt;0</formula>
    </cfRule>
  </conditionalFormatting>
  <conditionalFormatting sqref="P74">
    <cfRule type="expression" dxfId="3359" priority="338">
      <formula>O68&gt;0</formula>
    </cfRule>
  </conditionalFormatting>
  <conditionalFormatting sqref="P84">
    <cfRule type="expression" dxfId="3358" priority="337">
      <formula>O78&gt;0</formula>
    </cfRule>
  </conditionalFormatting>
  <conditionalFormatting sqref="P84">
    <cfRule type="expression" dxfId="3357" priority="336">
      <formula>O78&gt;0</formula>
    </cfRule>
  </conditionalFormatting>
  <conditionalFormatting sqref="P84">
    <cfRule type="expression" dxfId="3356" priority="335">
      <formula>O78&gt;0</formula>
    </cfRule>
  </conditionalFormatting>
  <conditionalFormatting sqref="P84">
    <cfRule type="expression" dxfId="3355" priority="334">
      <formula>O78&gt;0</formula>
    </cfRule>
  </conditionalFormatting>
  <conditionalFormatting sqref="P84">
    <cfRule type="expression" dxfId="3354" priority="333">
      <formula>O78&gt;0</formula>
    </cfRule>
  </conditionalFormatting>
  <conditionalFormatting sqref="P84">
    <cfRule type="expression" dxfId="3353" priority="332">
      <formula>O78&gt;0</formula>
    </cfRule>
  </conditionalFormatting>
  <conditionalFormatting sqref="P84">
    <cfRule type="expression" dxfId="3352" priority="331">
      <formula>O78&gt;0</formula>
    </cfRule>
  </conditionalFormatting>
  <conditionalFormatting sqref="P84">
    <cfRule type="expression" dxfId="3351" priority="330">
      <formula>O78&gt;0</formula>
    </cfRule>
  </conditionalFormatting>
  <conditionalFormatting sqref="P84">
    <cfRule type="expression" dxfId="3350" priority="329">
      <formula>O78&gt;0</formula>
    </cfRule>
  </conditionalFormatting>
  <conditionalFormatting sqref="P94">
    <cfRule type="expression" dxfId="3349" priority="328">
      <formula>O88&gt;0</formula>
    </cfRule>
  </conditionalFormatting>
  <conditionalFormatting sqref="P94">
    <cfRule type="expression" dxfId="3348" priority="327">
      <formula>O88&gt;0</formula>
    </cfRule>
  </conditionalFormatting>
  <conditionalFormatting sqref="P94">
    <cfRule type="expression" dxfId="3347" priority="326">
      <formula>O88&gt;0</formula>
    </cfRule>
  </conditionalFormatting>
  <conditionalFormatting sqref="P94">
    <cfRule type="expression" dxfId="3346" priority="325">
      <formula>O88&gt;0</formula>
    </cfRule>
  </conditionalFormatting>
  <conditionalFormatting sqref="P94">
    <cfRule type="expression" dxfId="3345" priority="324">
      <formula>O88&gt;0</formula>
    </cfRule>
  </conditionalFormatting>
  <conditionalFormatting sqref="P94">
    <cfRule type="expression" dxfId="3344" priority="323">
      <formula>O88&gt;0</formula>
    </cfRule>
  </conditionalFormatting>
  <conditionalFormatting sqref="P94">
    <cfRule type="expression" dxfId="3343" priority="322">
      <formula>O88&gt;0</formula>
    </cfRule>
  </conditionalFormatting>
  <conditionalFormatting sqref="P94">
    <cfRule type="expression" dxfId="3342" priority="321">
      <formula>O88&gt;0</formula>
    </cfRule>
  </conditionalFormatting>
  <conditionalFormatting sqref="P94">
    <cfRule type="expression" dxfId="3341" priority="320">
      <formula>O88&gt;0</formula>
    </cfRule>
  </conditionalFormatting>
  <conditionalFormatting sqref="P104">
    <cfRule type="expression" dxfId="3340" priority="319">
      <formula>O98&gt;0</formula>
    </cfRule>
  </conditionalFormatting>
  <conditionalFormatting sqref="P104">
    <cfRule type="expression" dxfId="3339" priority="318">
      <formula>O98&gt;0</formula>
    </cfRule>
  </conditionalFormatting>
  <conditionalFormatting sqref="P104">
    <cfRule type="expression" dxfId="3338" priority="317">
      <formula>O98&gt;0</formula>
    </cfRule>
  </conditionalFormatting>
  <conditionalFormatting sqref="P104">
    <cfRule type="expression" dxfId="3337" priority="316">
      <formula>O98&gt;0</formula>
    </cfRule>
  </conditionalFormatting>
  <conditionalFormatting sqref="P104">
    <cfRule type="expression" dxfId="3336" priority="315">
      <formula>O98&gt;0</formula>
    </cfRule>
  </conditionalFormatting>
  <conditionalFormatting sqref="P104">
    <cfRule type="expression" dxfId="3335" priority="314">
      <formula>O98&gt;0</formula>
    </cfRule>
  </conditionalFormatting>
  <conditionalFormatting sqref="P104">
    <cfRule type="expression" dxfId="3334" priority="313">
      <formula>O98&gt;0</formula>
    </cfRule>
  </conditionalFormatting>
  <conditionalFormatting sqref="P104">
    <cfRule type="expression" dxfId="3333" priority="312">
      <formula>O98&gt;0</formula>
    </cfRule>
  </conditionalFormatting>
  <conditionalFormatting sqref="P104">
    <cfRule type="expression" dxfId="3332" priority="311">
      <formula>O98&gt;0</formula>
    </cfRule>
  </conditionalFormatting>
  <conditionalFormatting sqref="P114">
    <cfRule type="expression" dxfId="3331" priority="310">
      <formula>O108&gt;0</formula>
    </cfRule>
  </conditionalFormatting>
  <conditionalFormatting sqref="P114">
    <cfRule type="expression" dxfId="3330" priority="309">
      <formula>O108&gt;0</formula>
    </cfRule>
  </conditionalFormatting>
  <conditionalFormatting sqref="P114">
    <cfRule type="expression" dxfId="3329" priority="308">
      <formula>O108&gt;0</formula>
    </cfRule>
  </conditionalFormatting>
  <conditionalFormatting sqref="P114">
    <cfRule type="expression" dxfId="3328" priority="307">
      <formula>O108&gt;0</formula>
    </cfRule>
  </conditionalFormatting>
  <conditionalFormatting sqref="P114">
    <cfRule type="expression" dxfId="3327" priority="306">
      <formula>O108&gt;0</formula>
    </cfRule>
  </conditionalFormatting>
  <conditionalFormatting sqref="P114">
    <cfRule type="expression" dxfId="3326" priority="305">
      <formula>O108&gt;0</formula>
    </cfRule>
  </conditionalFormatting>
  <conditionalFormatting sqref="P114">
    <cfRule type="expression" dxfId="3325" priority="304">
      <formula>O108&gt;0</formula>
    </cfRule>
  </conditionalFormatting>
  <conditionalFormatting sqref="P114">
    <cfRule type="expression" dxfId="3324" priority="303">
      <formula>O108&gt;0</formula>
    </cfRule>
  </conditionalFormatting>
  <conditionalFormatting sqref="P114">
    <cfRule type="expression" dxfId="3323" priority="302">
      <formula>O108&gt;0</formula>
    </cfRule>
  </conditionalFormatting>
  <conditionalFormatting sqref="P124">
    <cfRule type="expression" dxfId="3322" priority="301">
      <formula>O118&gt;0</formula>
    </cfRule>
  </conditionalFormatting>
  <conditionalFormatting sqref="P124">
    <cfRule type="expression" dxfId="3321" priority="300">
      <formula>O118&gt;0</formula>
    </cfRule>
  </conditionalFormatting>
  <conditionalFormatting sqref="P124">
    <cfRule type="expression" dxfId="3320" priority="299">
      <formula>O118&gt;0</formula>
    </cfRule>
  </conditionalFormatting>
  <conditionalFormatting sqref="P124">
    <cfRule type="expression" dxfId="3319" priority="298">
      <formula>O118&gt;0</formula>
    </cfRule>
  </conditionalFormatting>
  <conditionalFormatting sqref="P124">
    <cfRule type="expression" dxfId="3318" priority="297">
      <formula>O118&gt;0</formula>
    </cfRule>
  </conditionalFormatting>
  <conditionalFormatting sqref="P124">
    <cfRule type="expression" dxfId="3317" priority="296">
      <formula>O118&gt;0</formula>
    </cfRule>
  </conditionalFormatting>
  <conditionalFormatting sqref="P124">
    <cfRule type="expression" dxfId="3316" priority="295">
      <formula>O118&gt;0</formula>
    </cfRule>
  </conditionalFormatting>
  <conditionalFormatting sqref="P124">
    <cfRule type="expression" dxfId="3315" priority="294">
      <formula>O118&gt;0</formula>
    </cfRule>
  </conditionalFormatting>
  <conditionalFormatting sqref="P124">
    <cfRule type="expression" dxfId="3314" priority="293">
      <formula>O118&gt;0</formula>
    </cfRule>
  </conditionalFormatting>
  <conditionalFormatting sqref="P134">
    <cfRule type="expression" dxfId="3313" priority="292">
      <formula>O128&gt;0</formula>
    </cfRule>
  </conditionalFormatting>
  <conditionalFormatting sqref="P134">
    <cfRule type="expression" dxfId="3312" priority="291">
      <formula>O128&gt;0</formula>
    </cfRule>
  </conditionalFormatting>
  <conditionalFormatting sqref="P134">
    <cfRule type="expression" dxfId="3311" priority="290">
      <formula>O128&gt;0</formula>
    </cfRule>
  </conditionalFormatting>
  <conditionalFormatting sqref="P134">
    <cfRule type="expression" dxfId="3310" priority="289">
      <formula>O128&gt;0</formula>
    </cfRule>
  </conditionalFormatting>
  <conditionalFormatting sqref="P134">
    <cfRule type="expression" dxfId="3309" priority="288">
      <formula>O128&gt;0</formula>
    </cfRule>
  </conditionalFormatting>
  <conditionalFormatting sqref="P134">
    <cfRule type="expression" dxfId="3308" priority="287">
      <formula>O128&gt;0</formula>
    </cfRule>
  </conditionalFormatting>
  <conditionalFormatting sqref="P134">
    <cfRule type="expression" dxfId="3307" priority="286">
      <formula>O128&gt;0</formula>
    </cfRule>
  </conditionalFormatting>
  <conditionalFormatting sqref="P134">
    <cfRule type="expression" dxfId="3306" priority="285">
      <formula>O128&gt;0</formula>
    </cfRule>
  </conditionalFormatting>
  <conditionalFormatting sqref="P134">
    <cfRule type="expression" dxfId="3305" priority="284">
      <formula>O128&gt;0</formula>
    </cfRule>
  </conditionalFormatting>
  <conditionalFormatting sqref="P144">
    <cfRule type="expression" dxfId="3304" priority="283">
      <formula>O138&gt;0</formula>
    </cfRule>
  </conditionalFormatting>
  <conditionalFormatting sqref="P144">
    <cfRule type="expression" dxfId="3303" priority="282">
      <formula>O138&gt;0</formula>
    </cfRule>
  </conditionalFormatting>
  <conditionalFormatting sqref="P144">
    <cfRule type="expression" dxfId="3302" priority="281">
      <formula>O138&gt;0</formula>
    </cfRule>
  </conditionalFormatting>
  <conditionalFormatting sqref="P144">
    <cfRule type="expression" dxfId="3301" priority="280">
      <formula>O138&gt;0</formula>
    </cfRule>
  </conditionalFormatting>
  <conditionalFormatting sqref="P144">
    <cfRule type="expression" dxfId="3300" priority="279">
      <formula>O138&gt;0</formula>
    </cfRule>
  </conditionalFormatting>
  <conditionalFormatting sqref="P144">
    <cfRule type="expression" dxfId="3299" priority="278">
      <formula>O138&gt;0</formula>
    </cfRule>
  </conditionalFormatting>
  <conditionalFormatting sqref="P144">
    <cfRule type="expression" dxfId="3298" priority="277">
      <formula>O138&gt;0</formula>
    </cfRule>
  </conditionalFormatting>
  <conditionalFormatting sqref="P144">
    <cfRule type="expression" dxfId="3297" priority="276">
      <formula>O138&gt;0</formula>
    </cfRule>
  </conditionalFormatting>
  <conditionalFormatting sqref="P144">
    <cfRule type="expression" dxfId="3296" priority="275">
      <formula>O138&gt;0</formula>
    </cfRule>
  </conditionalFormatting>
  <conditionalFormatting sqref="P154">
    <cfRule type="expression" dxfId="3295" priority="274">
      <formula>O148&gt;0</formula>
    </cfRule>
  </conditionalFormatting>
  <conditionalFormatting sqref="P154">
    <cfRule type="expression" dxfId="3294" priority="273">
      <formula>O148&gt;0</formula>
    </cfRule>
  </conditionalFormatting>
  <conditionalFormatting sqref="P154">
    <cfRule type="expression" dxfId="3293" priority="272">
      <formula>O148&gt;0</formula>
    </cfRule>
  </conditionalFormatting>
  <conditionalFormatting sqref="P154">
    <cfRule type="expression" dxfId="3292" priority="271">
      <formula>O148&gt;0</formula>
    </cfRule>
  </conditionalFormatting>
  <conditionalFormatting sqref="P154">
    <cfRule type="expression" dxfId="3291" priority="270">
      <formula>O148&gt;0</formula>
    </cfRule>
  </conditionalFormatting>
  <conditionalFormatting sqref="P154">
    <cfRule type="expression" dxfId="3290" priority="269">
      <formula>O148&gt;0</formula>
    </cfRule>
  </conditionalFormatting>
  <conditionalFormatting sqref="P154">
    <cfRule type="expression" dxfId="3289" priority="268">
      <formula>O148&gt;0</formula>
    </cfRule>
  </conditionalFormatting>
  <conditionalFormatting sqref="P154">
    <cfRule type="expression" dxfId="3288" priority="267">
      <formula>O148&gt;0</formula>
    </cfRule>
  </conditionalFormatting>
  <conditionalFormatting sqref="P154">
    <cfRule type="expression" dxfId="3287" priority="266">
      <formula>O148&gt;0</formula>
    </cfRule>
  </conditionalFormatting>
  <conditionalFormatting sqref="P164">
    <cfRule type="expression" dxfId="3286" priority="265">
      <formula>O158&gt;0</formula>
    </cfRule>
  </conditionalFormatting>
  <conditionalFormatting sqref="P164">
    <cfRule type="expression" dxfId="3285" priority="264">
      <formula>O158&gt;0</formula>
    </cfRule>
  </conditionalFormatting>
  <conditionalFormatting sqref="P164">
    <cfRule type="expression" dxfId="3284" priority="263">
      <formula>O158&gt;0</formula>
    </cfRule>
  </conditionalFormatting>
  <conditionalFormatting sqref="P164">
    <cfRule type="expression" dxfId="3283" priority="262">
      <formula>O158&gt;0</formula>
    </cfRule>
  </conditionalFormatting>
  <conditionalFormatting sqref="P164">
    <cfRule type="expression" dxfId="3282" priority="261">
      <formula>O158&gt;0</formula>
    </cfRule>
  </conditionalFormatting>
  <conditionalFormatting sqref="P164">
    <cfRule type="expression" dxfId="3281" priority="260">
      <formula>O158&gt;0</formula>
    </cfRule>
  </conditionalFormatting>
  <conditionalFormatting sqref="P164">
    <cfRule type="expression" dxfId="3280" priority="259">
      <formula>O158&gt;0</formula>
    </cfRule>
  </conditionalFormatting>
  <conditionalFormatting sqref="P164">
    <cfRule type="expression" dxfId="3279" priority="258">
      <formula>O158&gt;0</formula>
    </cfRule>
  </conditionalFormatting>
  <conditionalFormatting sqref="P164">
    <cfRule type="expression" dxfId="3278" priority="257">
      <formula>O158&gt;0</formula>
    </cfRule>
  </conditionalFormatting>
  <conditionalFormatting sqref="P174">
    <cfRule type="expression" dxfId="3277" priority="256">
      <formula>O168&gt;0</formula>
    </cfRule>
  </conditionalFormatting>
  <conditionalFormatting sqref="P174">
    <cfRule type="expression" dxfId="3276" priority="255">
      <formula>O168&gt;0</formula>
    </cfRule>
  </conditionalFormatting>
  <conditionalFormatting sqref="P174">
    <cfRule type="expression" dxfId="3275" priority="254">
      <formula>O168&gt;0</formula>
    </cfRule>
  </conditionalFormatting>
  <conditionalFormatting sqref="P174">
    <cfRule type="expression" dxfId="3274" priority="253">
      <formula>O168&gt;0</formula>
    </cfRule>
  </conditionalFormatting>
  <conditionalFormatting sqref="P174">
    <cfRule type="expression" dxfId="3273" priority="252">
      <formula>O168&gt;0</formula>
    </cfRule>
  </conditionalFormatting>
  <conditionalFormatting sqref="P174">
    <cfRule type="expression" dxfId="3272" priority="251">
      <formula>O168&gt;0</formula>
    </cfRule>
  </conditionalFormatting>
  <conditionalFormatting sqref="P174">
    <cfRule type="expression" dxfId="3271" priority="250">
      <formula>O168&gt;0</formula>
    </cfRule>
  </conditionalFormatting>
  <conditionalFormatting sqref="P174">
    <cfRule type="expression" dxfId="3270" priority="249">
      <formula>O168&gt;0</formula>
    </cfRule>
  </conditionalFormatting>
  <conditionalFormatting sqref="P174">
    <cfRule type="expression" dxfId="3269" priority="248">
      <formula>O168&gt;0</formula>
    </cfRule>
  </conditionalFormatting>
  <conditionalFormatting sqref="P184">
    <cfRule type="expression" dxfId="3268" priority="247">
      <formula>O178&gt;0</formula>
    </cfRule>
  </conditionalFormatting>
  <conditionalFormatting sqref="P184">
    <cfRule type="expression" dxfId="3267" priority="246">
      <formula>O178&gt;0</formula>
    </cfRule>
  </conditionalFormatting>
  <conditionalFormatting sqref="P184">
    <cfRule type="expression" dxfId="3266" priority="245">
      <formula>O178&gt;0</formula>
    </cfRule>
  </conditionalFormatting>
  <conditionalFormatting sqref="P184">
    <cfRule type="expression" dxfId="3265" priority="244">
      <formula>O178&gt;0</formula>
    </cfRule>
  </conditionalFormatting>
  <conditionalFormatting sqref="P184">
    <cfRule type="expression" dxfId="3264" priority="243">
      <formula>O178&gt;0</formula>
    </cfRule>
  </conditionalFormatting>
  <conditionalFormatting sqref="P184">
    <cfRule type="expression" dxfId="3263" priority="242">
      <formula>O178&gt;0</formula>
    </cfRule>
  </conditionalFormatting>
  <conditionalFormatting sqref="P184">
    <cfRule type="expression" dxfId="3262" priority="241">
      <formula>O178&gt;0</formula>
    </cfRule>
  </conditionalFormatting>
  <conditionalFormatting sqref="P184">
    <cfRule type="expression" dxfId="3261" priority="240">
      <formula>O178&gt;0</formula>
    </cfRule>
  </conditionalFormatting>
  <conditionalFormatting sqref="P184">
    <cfRule type="expression" dxfId="3260" priority="239">
      <formula>O178&gt;0</formula>
    </cfRule>
  </conditionalFormatting>
  <conditionalFormatting sqref="P194">
    <cfRule type="expression" dxfId="3259" priority="238">
      <formula>O188&gt;0</formula>
    </cfRule>
  </conditionalFormatting>
  <conditionalFormatting sqref="P194">
    <cfRule type="expression" dxfId="3258" priority="237">
      <formula>O188&gt;0</formula>
    </cfRule>
  </conditionalFormatting>
  <conditionalFormatting sqref="P194">
    <cfRule type="expression" dxfId="3257" priority="236">
      <formula>O188&gt;0</formula>
    </cfRule>
  </conditionalFormatting>
  <conditionalFormatting sqref="P194">
    <cfRule type="expression" dxfId="3256" priority="235">
      <formula>O188&gt;0</formula>
    </cfRule>
  </conditionalFormatting>
  <conditionalFormatting sqref="P194">
    <cfRule type="expression" dxfId="3255" priority="234">
      <formula>O188&gt;0</formula>
    </cfRule>
  </conditionalFormatting>
  <conditionalFormatting sqref="P194">
    <cfRule type="expression" dxfId="3254" priority="233">
      <formula>O188&gt;0</formula>
    </cfRule>
  </conditionalFormatting>
  <conditionalFormatting sqref="P194">
    <cfRule type="expression" dxfId="3253" priority="232">
      <formula>O188&gt;0</formula>
    </cfRule>
  </conditionalFormatting>
  <conditionalFormatting sqref="P194">
    <cfRule type="expression" dxfId="3252" priority="231">
      <formula>O188&gt;0</formula>
    </cfRule>
  </conditionalFormatting>
  <conditionalFormatting sqref="P194">
    <cfRule type="expression" dxfId="3251" priority="230">
      <formula>O188&gt;0</formula>
    </cfRule>
  </conditionalFormatting>
  <conditionalFormatting sqref="P204">
    <cfRule type="expression" dxfId="3250" priority="229">
      <formula>O198&gt;0</formula>
    </cfRule>
  </conditionalFormatting>
  <conditionalFormatting sqref="P204">
    <cfRule type="expression" dxfId="3249" priority="228">
      <formula>O198&gt;0</formula>
    </cfRule>
  </conditionalFormatting>
  <conditionalFormatting sqref="P204">
    <cfRule type="expression" dxfId="3248" priority="227">
      <formula>O198&gt;0</formula>
    </cfRule>
  </conditionalFormatting>
  <conditionalFormatting sqref="P204">
    <cfRule type="expression" dxfId="3247" priority="226">
      <formula>O198&gt;0</formula>
    </cfRule>
  </conditionalFormatting>
  <conditionalFormatting sqref="P204">
    <cfRule type="expression" dxfId="3246" priority="225">
      <formula>O198&gt;0</formula>
    </cfRule>
  </conditionalFormatting>
  <conditionalFormatting sqref="P204">
    <cfRule type="expression" dxfId="3245" priority="224">
      <formula>O198&gt;0</formula>
    </cfRule>
  </conditionalFormatting>
  <conditionalFormatting sqref="P204">
    <cfRule type="expression" dxfId="3244" priority="223">
      <formula>O198&gt;0</formula>
    </cfRule>
  </conditionalFormatting>
  <conditionalFormatting sqref="P204">
    <cfRule type="expression" dxfId="3243" priority="222">
      <formula>O198&gt;0</formula>
    </cfRule>
  </conditionalFormatting>
  <conditionalFormatting sqref="P204">
    <cfRule type="expression" dxfId="3242" priority="221">
      <formula>O198&gt;0</formula>
    </cfRule>
  </conditionalFormatting>
  <conditionalFormatting sqref="P214">
    <cfRule type="expression" dxfId="3241" priority="220">
      <formula>O208&gt;0</formula>
    </cfRule>
  </conditionalFormatting>
  <conditionalFormatting sqref="P214">
    <cfRule type="expression" dxfId="3240" priority="219">
      <formula>O208&gt;0</formula>
    </cfRule>
  </conditionalFormatting>
  <conditionalFormatting sqref="P214">
    <cfRule type="expression" dxfId="3239" priority="218">
      <formula>O208&gt;0</formula>
    </cfRule>
  </conditionalFormatting>
  <conditionalFormatting sqref="P214">
    <cfRule type="expression" dxfId="3238" priority="217">
      <formula>O208&gt;0</formula>
    </cfRule>
  </conditionalFormatting>
  <conditionalFormatting sqref="P214">
    <cfRule type="expression" dxfId="3237" priority="216">
      <formula>O208&gt;0</formula>
    </cfRule>
  </conditionalFormatting>
  <conditionalFormatting sqref="P214">
    <cfRule type="expression" dxfId="3236" priority="215">
      <formula>O208&gt;0</formula>
    </cfRule>
  </conditionalFormatting>
  <conditionalFormatting sqref="P214">
    <cfRule type="expression" dxfId="3235" priority="214">
      <formula>O208&gt;0</formula>
    </cfRule>
  </conditionalFormatting>
  <conditionalFormatting sqref="P214">
    <cfRule type="expression" dxfId="3234" priority="213">
      <formula>O208&gt;0</formula>
    </cfRule>
  </conditionalFormatting>
  <conditionalFormatting sqref="P214">
    <cfRule type="expression" dxfId="3233" priority="212">
      <formula>O208&gt;0</formula>
    </cfRule>
  </conditionalFormatting>
  <conditionalFormatting sqref="P224 P234 P244 P254 P264 P274 P284 P294 P304 P314 P324 P334">
    <cfRule type="expression" dxfId="3232" priority="211">
      <formula>O218&gt;0</formula>
    </cfRule>
  </conditionalFormatting>
  <conditionalFormatting sqref="P224 P234 P244 P254 P264 P274 P284 P294 P304 P314 P324 P334">
    <cfRule type="expression" dxfId="3231" priority="210">
      <formula>O218&gt;0</formula>
    </cfRule>
  </conditionalFormatting>
  <conditionalFormatting sqref="P224 P234 P244 P254 P264 P274 P284 P294 P304 P314 P324 P334">
    <cfRule type="expression" dxfId="3230" priority="209">
      <formula>O218&gt;0</formula>
    </cfRule>
  </conditionalFormatting>
  <conditionalFormatting sqref="P224 P234 P244 P254 P264 P274 P284 P294 P304 P314 P324 P334">
    <cfRule type="expression" dxfId="3229" priority="208">
      <formula>O218&gt;0</formula>
    </cfRule>
  </conditionalFormatting>
  <conditionalFormatting sqref="P224 P234 P244 P254 P264 P274 P284 P294 P304 P314 P324 P334">
    <cfRule type="expression" dxfId="3228" priority="207">
      <formula>O218&gt;0</formula>
    </cfRule>
  </conditionalFormatting>
  <conditionalFormatting sqref="P224 P234 P244 P254 P264 P274 P284 P294 P304 P314 P324 P334">
    <cfRule type="expression" dxfId="3227" priority="206">
      <formula>O218&gt;0</formula>
    </cfRule>
  </conditionalFormatting>
  <conditionalFormatting sqref="P224 P234 P244 P254 P264 P274 P284 P294 P304 P314 P324 P334">
    <cfRule type="expression" dxfId="3226" priority="205">
      <formula>O218&gt;0</formula>
    </cfRule>
  </conditionalFormatting>
  <conditionalFormatting sqref="P224 P234 P244 P254 P264 P274 P284 P294 P304 P314 P324 P334">
    <cfRule type="expression" dxfId="3225" priority="204">
      <formula>O218&gt;0</formula>
    </cfRule>
  </conditionalFormatting>
  <conditionalFormatting sqref="P224 P234 P244 P254 P264 P274 P284 P294 P304 P314 P324 P334">
    <cfRule type="expression" dxfId="3224" priority="203">
      <formula>O218&gt;0</formula>
    </cfRule>
  </conditionalFormatting>
  <conditionalFormatting sqref="O14">
    <cfRule type="expression" dxfId="3223" priority="202" stopIfTrue="1">
      <formula>O8&gt;0</formula>
    </cfRule>
  </conditionalFormatting>
  <conditionalFormatting sqref="O14">
    <cfRule type="expression" dxfId="3222" priority="201" stopIfTrue="1">
      <formula>O8&gt;0</formula>
    </cfRule>
  </conditionalFormatting>
  <conditionalFormatting sqref="O14">
    <cfRule type="expression" dxfId="3221" priority="200" stopIfTrue="1">
      <formula>O8&gt;0</formula>
    </cfRule>
  </conditionalFormatting>
  <conditionalFormatting sqref="O14">
    <cfRule type="expression" dxfId="3220" priority="199" stopIfTrue="1">
      <formula>O8&gt;0</formula>
    </cfRule>
  </conditionalFormatting>
  <conditionalFormatting sqref="O14">
    <cfRule type="expression" dxfId="3219" priority="198" stopIfTrue="1">
      <formula>O8&gt;0</formula>
    </cfRule>
  </conditionalFormatting>
  <conditionalFormatting sqref="P14">
    <cfRule type="expression" dxfId="3218" priority="197">
      <formula>O8&gt;0</formula>
    </cfRule>
  </conditionalFormatting>
  <conditionalFormatting sqref="P14">
    <cfRule type="expression" dxfId="3217" priority="196">
      <formula>O8&gt;0</formula>
    </cfRule>
  </conditionalFormatting>
  <conditionalFormatting sqref="P14">
    <cfRule type="expression" dxfId="3216" priority="195">
      <formula>O8&gt;0</formula>
    </cfRule>
  </conditionalFormatting>
  <conditionalFormatting sqref="P14">
    <cfRule type="expression" dxfId="3215" priority="194">
      <formula>O8&gt;0</formula>
    </cfRule>
  </conditionalFormatting>
  <conditionalFormatting sqref="P14">
    <cfRule type="expression" dxfId="3214" priority="193">
      <formula>O8&gt;0</formula>
    </cfRule>
  </conditionalFormatting>
  <conditionalFormatting sqref="P14">
    <cfRule type="expression" dxfId="3213" priority="192">
      <formula>O8&gt;0</formula>
    </cfRule>
  </conditionalFormatting>
  <conditionalFormatting sqref="P14">
    <cfRule type="expression" dxfId="3212" priority="191">
      <formula>O8&gt;0</formula>
    </cfRule>
  </conditionalFormatting>
  <conditionalFormatting sqref="P14">
    <cfRule type="expression" dxfId="3211" priority="190">
      <formula>O8&gt;0</formula>
    </cfRule>
  </conditionalFormatting>
  <conditionalFormatting sqref="P14">
    <cfRule type="expression" dxfId="3210" priority="189">
      <formula>O8&gt;0</formula>
    </cfRule>
  </conditionalFormatting>
  <conditionalFormatting sqref="P14">
    <cfRule type="expression" dxfId="3209" priority="188">
      <formula>O8&gt;0</formula>
    </cfRule>
  </conditionalFormatting>
  <conditionalFormatting sqref="P14">
    <cfRule type="expression" dxfId="3208" priority="187">
      <formula>O8&gt;0</formula>
    </cfRule>
  </conditionalFormatting>
  <conditionalFormatting sqref="P14">
    <cfRule type="expression" dxfId="3207" priority="186">
      <formula>O8&gt;0</formula>
    </cfRule>
  </conditionalFormatting>
  <conditionalFormatting sqref="P14">
    <cfRule type="expression" dxfId="3206" priority="185">
      <formula>O8&gt;0</formula>
    </cfRule>
  </conditionalFormatting>
  <conditionalFormatting sqref="P14">
    <cfRule type="expression" dxfId="3205" priority="184">
      <formula>O8&gt;0</formula>
    </cfRule>
  </conditionalFormatting>
  <conditionalFormatting sqref="P14">
    <cfRule type="expression" dxfId="3204" priority="183">
      <formula>O8&gt;0</formula>
    </cfRule>
  </conditionalFormatting>
  <conditionalFormatting sqref="P14">
    <cfRule type="expression" dxfId="3203" priority="182">
      <formula>O8&gt;0</formula>
    </cfRule>
  </conditionalFormatting>
  <conditionalFormatting sqref="P14">
    <cfRule type="expression" dxfId="3202" priority="181">
      <formula>O8&gt;0</formula>
    </cfRule>
  </conditionalFormatting>
  <conditionalFormatting sqref="P14">
    <cfRule type="expression" dxfId="3201" priority="180">
      <formula>O8&gt;0</formula>
    </cfRule>
  </conditionalFormatting>
  <conditionalFormatting sqref="D23 F23 H23 J23 L23 N23 P23">
    <cfRule type="expression" dxfId="3200" priority="179" stopIfTrue="1">
      <formula>C21&gt;0</formula>
    </cfRule>
  </conditionalFormatting>
  <conditionalFormatting sqref="D23 F23 H23 J23 L23 N23 P23">
    <cfRule type="expression" dxfId="3199" priority="178" stopIfTrue="1">
      <formula>C21&gt;0</formula>
    </cfRule>
  </conditionalFormatting>
  <conditionalFormatting sqref="D23 F23 H23 J23 L23 N23 P23 D33 F33 H33 J33 L33 N33 P33">
    <cfRule type="expression" dxfId="3198" priority="177" stopIfTrue="1">
      <formula>C21&gt;0</formula>
    </cfRule>
  </conditionalFormatting>
  <conditionalFormatting sqref="D23 F23 H23 J23 L23 N23 P23 D33 F33 H33 J33 L33 N33 P33">
    <cfRule type="expression" dxfId="3197" priority="176" stopIfTrue="1">
      <formula>C21&gt;0</formula>
    </cfRule>
  </conditionalFormatting>
  <conditionalFormatting sqref="D23 F23 H23 J23 L23 N23 P23 D33 F33 H33 J33 L33 N33 P33 D43 F43 H43 J43 L43 N43 P43">
    <cfRule type="expression" dxfId="3196" priority="175" stopIfTrue="1">
      <formula>C21&gt;0</formula>
    </cfRule>
  </conditionalFormatting>
  <conditionalFormatting sqref="D23 F23 H23 J23 L23 N23 P23 D33 F33 H33 J33 L33 N33 P33 D43 F43 H43 J43 L43 N43 P43">
    <cfRule type="expression" dxfId="3195" priority="174" stopIfTrue="1">
      <formula>C21&gt;0</formula>
    </cfRule>
  </conditionalFormatting>
  <conditionalFormatting sqref="D23 F23 H23 J23 L23 N23 P23 D33 F33 H33 J33 L33 N33 P33 D43 F43 H43 J43 L43 N43 P43 D53 F53 H53 J53 L53 N53 P53">
    <cfRule type="expression" dxfId="3194" priority="173" stopIfTrue="1">
      <formula>C21&gt;0</formula>
    </cfRule>
  </conditionalFormatting>
  <conditionalFormatting sqref="D23 F23 H23 J23 L23 N23 P23 D33 F33 H33 J33 L33 N33 P33 D43 F43 H43 J43 L43 N43 P43 D53 F53 H53 J53 L53 N53 P53">
    <cfRule type="expression" dxfId="3193" priority="172" stopIfTrue="1">
      <formula>C21&gt;0</formula>
    </cfRule>
  </conditionalFormatting>
  <conditionalFormatting sqref="D63 F63 H63 J63 L63 N63 P63">
    <cfRule type="expression" dxfId="3192" priority="171" stopIfTrue="1">
      <formula>C61&gt;0</formula>
    </cfRule>
  </conditionalFormatting>
  <conditionalFormatting sqref="D63 F63 H63 J63 L63 N63 P63">
    <cfRule type="expression" dxfId="3191" priority="170" stopIfTrue="1">
      <formula>C61&gt;0</formula>
    </cfRule>
  </conditionalFormatting>
  <conditionalFormatting sqref="D63 F63 H63 J63 L63 N63 P63 D73 F73 H73 J73 L73 N73 P73">
    <cfRule type="expression" dxfId="3190" priority="169" stopIfTrue="1">
      <formula>C61&gt;0</formula>
    </cfRule>
  </conditionalFormatting>
  <conditionalFormatting sqref="D63 F63 H63 J63 L63 N63 P63 D73 F73 H73 J73 L73 N73 P73">
    <cfRule type="expression" dxfId="3189" priority="168" stopIfTrue="1">
      <formula>C61&gt;0</formula>
    </cfRule>
  </conditionalFormatting>
  <conditionalFormatting sqref="D63 F63 H63 J63 L63 N63 P63 D73 F73 H73 J73 L73 N73 P73 D83 F83 H83 J83 L83 N83 P83">
    <cfRule type="expression" dxfId="3188" priority="167" stopIfTrue="1">
      <formula>C61&gt;0</formula>
    </cfRule>
  </conditionalFormatting>
  <conditionalFormatting sqref="D63 F63 H63 J63 L63 N63 P63 D73 F73 H73 J73 L73 N73 P73 D83 F83 H83 J83 L83 N83 P83">
    <cfRule type="expression" dxfId="3187" priority="166" stopIfTrue="1">
      <formula>C61&gt;0</formula>
    </cfRule>
  </conditionalFormatting>
  <conditionalFormatting sqref="D63 F63 H63 J63 L63 N63 P63 D73 F73 H73 J73 L73 N73 P73 D83 F83 H83 J83 L83 N83 P83 D93 F93 H93 J93 L93 N93 P93">
    <cfRule type="expression" dxfId="3186" priority="165" stopIfTrue="1">
      <formula>C61&gt;0</formula>
    </cfRule>
  </conditionalFormatting>
  <conditionalFormatting sqref="D63 F63 H63 J63 L63 N63 P63 D73 F73 H73 J73 L73 N73 P73 D83 F83 H83 J83 L83 N83 P83 D93 F93 H93 J93 L93 N93 P93">
    <cfRule type="expression" dxfId="3185" priority="164" stopIfTrue="1">
      <formula>C61&gt;0</formula>
    </cfRule>
  </conditionalFormatting>
  <conditionalFormatting sqref="D63 F63 H63 J63 L63 N63 P63 D73 F73 H73 J73 L73 N73 P73 D83 F83 H83 J83 L83 N83 P83 D93 F93 H93 J93 L93 N93 P93 D103 F103 H103 J103 L103 N103 P103">
    <cfRule type="expression" dxfId="3184" priority="163" stopIfTrue="1">
      <formula>C61&gt;0</formula>
    </cfRule>
  </conditionalFormatting>
  <conditionalFormatting sqref="D63 F63 H63 J63 L63 N63 P63 D73 F73 H73 J73 L73 N73 P73 D83 F83 H83 J83 L83 N83 P83 D93 F93 H93 J93 L93 N93 P93 D103 F103 H103 J103 L103 N103 P103">
    <cfRule type="expression" dxfId="3183" priority="162"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3182" priority="161"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3181" priority="16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3180" priority="15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3179" priority="15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3178" priority="15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3177" priority="15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3176" priority="15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3175" priority="15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3174" priority="153"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3173" priority="15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3172" priority="15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3171" priority="15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3170" priority="14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3169" priority="14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3168" priority="14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3167" priority="146" stopIfTrue="1">
      <formula>C61&gt;0</formula>
    </cfRule>
  </conditionalFormatting>
  <conditionalFormatting sqref="D273 F273 H273 J273 L273 N273 P273 D283 F283 H283 J283 L283 N283 P283 D293 F293 H293 J293 L293 N293 P293">
    <cfRule type="expression" dxfId="3166" priority="145" stopIfTrue="1">
      <formula>C271&gt;0</formula>
    </cfRule>
  </conditionalFormatting>
  <conditionalFormatting sqref="D273 F273 H273 J273 L273 N273 P273 D283 F283 H283 J283 L283 N283 P283 D293 F293 H293 J293 L293 N293 P293">
    <cfRule type="expression" dxfId="3165" priority="144"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3164" priority="143"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3163" priority="142"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3162" priority="141"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3161" priority="140" stopIfTrue="1">
      <formula>C271&gt;0</formula>
    </cfRule>
  </conditionalFormatting>
  <conditionalFormatting sqref="P24 P34 P44 P54 P64 P74 P84 P94 P104 P114 P124 P134 P144 P154 P164 P174 P184 P194 P204 P214 P224 P234 P244 P254 P264 P274 P284 P294 P304 P314 P324 P334">
    <cfRule type="expression" dxfId="3160" priority="139">
      <formula>O18&gt;0</formula>
    </cfRule>
  </conditionalFormatting>
  <conditionalFormatting sqref="P24 P34 P44 P54 P64 P74 P84 P94 P104 P114 P124 P134 P144 P154 P164 P174 P184 P194 P204 P214 P224 P234 P244 P254 P264 P274 P284 P294 P304 P314 P324 P334">
    <cfRule type="expression" dxfId="3159" priority="138">
      <formula>O18&gt;0</formula>
    </cfRule>
  </conditionalFormatting>
  <conditionalFormatting sqref="P24 P34 P44 P54 P64 P74 P84 P94 P104 P114 P124 P134 P144 P154 P164 P174 P184 P194 P204 P214 P224 P234 P244 P254 P264 P274 P284 P294 P304 P314 P324 P334">
    <cfRule type="expression" dxfId="3158" priority="137">
      <formula>O18&gt;0</formula>
    </cfRule>
  </conditionalFormatting>
  <conditionalFormatting sqref="P24 P34 P44 P54 P64 P74 P84 P94 P104 P114 P124 P134 P144 P154 P164 P174 P184 P194 P204 P214 P224 P234 P244 P254 P264 P274 P284 P294 P304 P314 P324 P334">
    <cfRule type="expression" dxfId="3157" priority="136">
      <formula>O18&gt;0</formula>
    </cfRule>
  </conditionalFormatting>
  <conditionalFormatting sqref="P24 P34 P44 P54 P64 P74 P84 P94 P104 P114 P124 P134 P144 P154 P164 P174 P184 P194 P204 P214 P224 P234 P244 P254 P264 P274 P284 P294 P304 P314 P324 P334">
    <cfRule type="expression" dxfId="3156" priority="135">
      <formula>O18&gt;0</formula>
    </cfRule>
  </conditionalFormatting>
  <conditionalFormatting sqref="P24 P34 P44 P54 P64 P74 P84 P94 P104 P114 P124 P134 P144 P154 P164 P174 P184 P194 P204 P214 P224 P234 P244 P254 P264 P274 P284 P294 P304 P314 P324 P334">
    <cfRule type="expression" dxfId="3155" priority="134">
      <formula>O18&gt;0</formula>
    </cfRule>
  </conditionalFormatting>
  <conditionalFormatting sqref="P24 P34 P44 P54 P64 P74 P84 P94 P104 P114 P124 P134 P144 P154 P164 P174 P184 P194 P204 P214 P224 P234 P244 P254 P264 P274 P284 P294 P304 P314 P324 P334">
    <cfRule type="expression" dxfId="3154" priority="133">
      <formula>O18&gt;0</formula>
    </cfRule>
  </conditionalFormatting>
  <conditionalFormatting sqref="P24 P34 P44 P54 P64 P74 P84 P94 P104 P114 P124 P134 P144 P154 P164 P174 P184 P194 P204 P214 P224 P234 P244 P254 P264 P274 P284 P294 P304 P314 P324 P334">
    <cfRule type="expression" dxfId="3153" priority="132">
      <formula>O18&gt;0</formula>
    </cfRule>
  </conditionalFormatting>
  <conditionalFormatting sqref="P24 P34 P44 P54 P64 P74 P84 P94 P104 P114 P124 P134 P144 P154 P164 P174 P184 P194 P204 P214 P224 P234 P244 P254 P264 P274 P284 P294 P304 P314 P324 P334">
    <cfRule type="expression" dxfId="3152" priority="131">
      <formula>O18&gt;0</formula>
    </cfRule>
  </conditionalFormatting>
  <conditionalFormatting sqref="P24 P34 P44 P54 P64 P74 P84 P94 P104 P114 P124 P134 P144 P154 P164 P174 P184 P194 P204 P214 P224 P234 P244 P254 P264 P274 P284 P294 P304 P314 P324 P334">
    <cfRule type="expression" dxfId="3151" priority="130">
      <formula>O18&gt;0</formula>
    </cfRule>
  </conditionalFormatting>
  <conditionalFormatting sqref="P24 P34 P44 P54 P64 P74 P84 P94 P104 P114 P124 P134 P144 P154 P164 P174 P184 P194 P204 P214 P224 P234 P244 P254 P264 P274 P284 P294 P304 P314 P324 P334">
    <cfRule type="expression" dxfId="3150" priority="129">
      <formula>O18&gt;0</formula>
    </cfRule>
  </conditionalFormatting>
  <conditionalFormatting sqref="P24 P34 P44 P54 P64 P74 P84 P94 P104 P114 P124 P134 P144 P154 P164 P174 P184 P194 P204 P214 P224 P234 P244 P254 P264 P274 P284 P294 P304 P314 P324 P334">
    <cfRule type="expression" dxfId="3149" priority="128">
      <formula>O18&gt;0</formula>
    </cfRule>
  </conditionalFormatting>
  <conditionalFormatting sqref="P24 P34 P44 P54 P64 P74 P84 P94 P104 P114 P124 P134 P144 P154 P164 P174 P184 P194 P204 P214 P224 P234 P244 P254 P264 P274 P284 P294 P304 P314 P324 P334">
    <cfRule type="expression" dxfId="3148" priority="127">
      <formula>O18&gt;0</formula>
    </cfRule>
  </conditionalFormatting>
  <conditionalFormatting sqref="P24 P34 P44 P54 P64 P74 P84 P94 P104 P114 P124 P134 P144 P154 P164 P174 P184 P194 P204 P214 P224 P234 P244 P254 P264 P274 P284 P294 P304 P314 P324 P334">
    <cfRule type="expression" dxfId="3147" priority="126">
      <formula>O18&gt;0</formula>
    </cfRule>
  </conditionalFormatting>
  <conditionalFormatting sqref="P24 P34 P44 P54 P64 P74 P84 P94 P104 P114 P124 P134 P144 P154 P164 P174 P184 P194 P204 P214 P224 P234 P244 P254 P264 P274 P284 P294 P304 P314 P324 P334">
    <cfRule type="expression" dxfId="3146" priority="125">
      <formula>O18&gt;0</formula>
    </cfRule>
  </conditionalFormatting>
  <conditionalFormatting sqref="P24 P34 P44 P54 P64 P74 P84 P94 P104 P114 P124 P134 P144 P154 P164 P174 P184 P194 P204 P214 P224 P234 P244 P254 P264 P274 P284 P294 P304 P314 P324 P334">
    <cfRule type="expression" dxfId="3145" priority="124">
      <formula>O18&gt;0</formula>
    </cfRule>
  </conditionalFormatting>
  <conditionalFormatting sqref="P24 P34 P44 P54 P64 P74 P84 P94 P104 P114 P124 P134 P144 P154 P164 P174 P184 P194 P204 P214 P224 P234 P244 P254 P264 P274 P284 P294 P304 P314 P324 P334">
    <cfRule type="expression" dxfId="3144" priority="123">
      <formula>O18&gt;0</formula>
    </cfRule>
  </conditionalFormatting>
  <conditionalFormatting sqref="P24 P34 P44 P54 P64 P74 P84 P94 P104 P114 P124 P134 P144 P154 P164 P174 P184 P194 P204 P214 P224 P234 P244 P254 P264 P274 P284 P294 P304 P314 P324 P334">
    <cfRule type="expression" dxfId="3143" priority="122">
      <formula>O18&gt;0</formula>
    </cfRule>
  </conditionalFormatting>
  <conditionalFormatting sqref="P24 P34 P44 P54 P64 P74 P84 P94 P104 P114 P124 P134 P144 P154 P164 P174 P184 P194 P204 P214 P224 P234 P244 P254 P264 P274 P284 P294 P304 P314 P324 P334">
    <cfRule type="expression" dxfId="3142" priority="121">
      <formula>O18&gt;0</formula>
    </cfRule>
  </conditionalFormatting>
  <conditionalFormatting sqref="P24 P34 P44 P54 P64 P74 P84 P94 P104 P114 P124 P134 P144 P154 P164 P174 P184 P194 P204 P214 P224 P234 P244 P254 P264 P274 P284 P294 P304 P314 P324 P334">
    <cfRule type="expression" dxfId="3141" priority="120">
      <formula>O18&gt;0</formula>
    </cfRule>
  </conditionalFormatting>
  <conditionalFormatting sqref="P24 P34 P44 P54 P64 P74 P84 P94 P104 P114 P124 P134 P144 P154 P164 P174 P184 P194 P204 P214 P224 P234 P244 P254 P264 P274 P284 P294 P304 P314 P324 P334">
    <cfRule type="expression" dxfId="3140" priority="119">
      <formula>O18&gt;0</formula>
    </cfRule>
  </conditionalFormatting>
  <conditionalFormatting sqref="P24 P34 P44 P54 P64 P74 P84 P94 P104 P114 P124 P134 P144 P154 P164 P174 P184 P194 P204 P214 P224 P234 P244 P254 P264 P274 P284 P294 P304 P314 P324 P334">
    <cfRule type="expression" dxfId="3139" priority="118">
      <formula>O18&gt;0</formula>
    </cfRule>
  </conditionalFormatting>
  <conditionalFormatting sqref="P24 P34 P44 P54 P64 P74 P84 P94 P104 P114 P124 P134 P144 P154 P164 P174 P184 P194 P204 P214 P224 P234 P244 P254 P264 P274 P284 P294 P304 P314 P324 P334">
    <cfRule type="expression" dxfId="3138" priority="117">
      <formula>O18&gt;0</formula>
    </cfRule>
  </conditionalFormatting>
  <conditionalFormatting sqref="P24 P34 P44 P54 P64 P74 P84 P94 P104 P114 P124 P134 P144 P154 P164 P174 P184 P194 P204 P214 P224 P234 P244 P254 P264 P274 P284 P294 P304 P314 P324 P334">
    <cfRule type="expression" dxfId="3137" priority="116">
      <formula>O18&gt;0</formula>
    </cfRule>
  </conditionalFormatting>
  <conditionalFormatting sqref="P24 P34 P44 P54 P64 P74 P84 P94 P104 P114 P124 P134 P144 P154 P164 P174 P184 P194 P204 P214 P224 P234 P244 P254 P264 P274 P284 P294 P304 P314 P324 P334">
    <cfRule type="expression" dxfId="3136" priority="115">
      <formula>O18&gt;0</formula>
    </cfRule>
  </conditionalFormatting>
  <conditionalFormatting sqref="P24 P34 P44 P54 P64 P74 P84 P94 P104 P114 P124 P134 P144 P154 P164 P174 P184 P194 P204 P214 P224 P234 P244 P254 P264 P274 P284 P294 P304 P314 P324 P334">
    <cfRule type="expression" dxfId="3135" priority="114">
      <formula>O18&gt;0</formula>
    </cfRule>
  </conditionalFormatting>
  <conditionalFormatting sqref="P24 P34 P44 P54 P64 P74 P84 P94 P104 P114 P124 P134 P144 P154 P164 P174 P184 P194 P204 P214 P224 P234 P244 P254 P264 P274 P284 P294 P304 P314 P324 P334">
    <cfRule type="expression" dxfId="3134" priority="113">
      <formula>O18&gt;0</formula>
    </cfRule>
  </conditionalFormatting>
  <conditionalFormatting sqref="P14 P24 P34 P44 P54 P64 P74 P84 P94 P104 P114 P124 P134 P144 P154 P164 P174 P184 P194 P204 P214 P224 P234 P244 P254 P264 P274 P284 P294 P304 P314 P324 P334">
    <cfRule type="expression" dxfId="3133" priority="112">
      <formula>O8&gt;0</formula>
    </cfRule>
  </conditionalFormatting>
  <conditionalFormatting sqref="P14 P24 P34 P44 P54 P64 P74 P84 P94 P104 P114 P124 P134 P144 P154 P164 P174 P184 P194 P204 P214 P224 P234 P244 P254 P264 P274 P284 P294 P304 P314 P324 P334">
    <cfRule type="expression" dxfId="3132" priority="111">
      <formula>O8&gt;0</formula>
    </cfRule>
  </conditionalFormatting>
  <conditionalFormatting sqref="P14 P24 P34 P44 P54 P64 P74 P84 P94 P104 P114 P124 P134 P144 P154 P164 P174 P184 P194 P204 P214 P224 P234 P244 P254 P264 P274 P284 P294 P304 P314 P324 P334">
    <cfRule type="expression" dxfId="3131" priority="110">
      <formula>O8&gt;0</formula>
    </cfRule>
  </conditionalFormatting>
  <conditionalFormatting sqref="P14 P24 P34 P44 P54 P64 P74 P84 P94 P104 P114 P124 P134 P144 P154 P164 P174 P184 P194 P204 P214 P224 P234 P244 P254 P264 P274 P284 P294 P304 P314 P324 P334">
    <cfRule type="expression" dxfId="3130" priority="109">
      <formula>O8&gt;0</formula>
    </cfRule>
  </conditionalFormatting>
  <conditionalFormatting sqref="P14 P24 P34 P44 P54 P64 P74 P84 P94 P104 P114 P124 P134 P144 P154 P164 P174 P184 P194 P204 P214 P224 P234 P244 P254 P264 P274 P284 P294 P304 P314 P324 P334">
    <cfRule type="expression" dxfId="3129" priority="108">
      <formula>O8&gt;0</formula>
    </cfRule>
  </conditionalFormatting>
  <conditionalFormatting sqref="P14 P24 P34 P44 P54 P64 P74 P84 P94 P104 P114 P124 P134 P144 P154 P164 P174 P184 P194 P204 P214 P224 P234 P244 P254 P264 P274 P284 P294 P304 P314 P324 P334">
    <cfRule type="expression" dxfId="3128" priority="107">
      <formula>O8&gt;0</formula>
    </cfRule>
  </conditionalFormatting>
  <conditionalFormatting sqref="P14 P24 P34 P44 P54 P64 P74 P84 P94 P104 P114 P124 P134 P144 P154 P164 P174 P184 P194 P204 P214 P224 P234 P244 P254 P264 P274 P284 P294 P304 P314 P324 P334">
    <cfRule type="expression" dxfId="3127" priority="106">
      <formula>O8&gt;0</formula>
    </cfRule>
  </conditionalFormatting>
  <conditionalFormatting sqref="P14 P24 P34 P44 P54 P64 P74 P84 P94 P104 P114 P124 P134 P144 P154 P164 P174 P184 P194 P204 P214 P224 P234 P244 P254 P264 P274 P284 P294 P304 P314 P324 P334">
    <cfRule type="expression" dxfId="3126" priority="105">
      <formula>O8&gt;0</formula>
    </cfRule>
  </conditionalFormatting>
  <conditionalFormatting sqref="P14 P24 P34 P44 P54 P64 P74 P84 P94 P104 P114 P124 P134 P144 P154 P164 P174 P184 P194 P204 P214 P224 P234 P244 P254 P264 P274 P284 P294 P304 P314 P324 P334">
    <cfRule type="expression" dxfId="3125" priority="104">
      <formula>O8&gt;0</formula>
    </cfRule>
  </conditionalFormatting>
  <conditionalFormatting sqref="P14 P24 P34 P44 P54 P64 P74 P84 P94 P104 P114 P124 P134 P144 P154 P164 P174 P184 P194 P204 P214 P224 P234 P244 P254 P264 P274 P284 P294 P304 P314 P324 P334">
    <cfRule type="expression" dxfId="3124" priority="103">
      <formula>O8&gt;0</formula>
    </cfRule>
  </conditionalFormatting>
  <conditionalFormatting sqref="P14 P24 P34 P44 P54 P64 P74 P84 P94 P104 P114 P124 P134 P144 P154 P164 P174 P184 P194 P204 P214 P224 P234 P244 P254 P264 P274 P284 P294 P304 P314 P324 P334">
    <cfRule type="expression" dxfId="3123" priority="102">
      <formula>O8&gt;0</formula>
    </cfRule>
  </conditionalFormatting>
  <conditionalFormatting sqref="P14 P24 P34 P44 P54 P64 P74 P84 P94 P104 P114 P124 P134 P144 P154 P164 P174 P184 P194 P204 P214 P224 P234 P244 P254 P264 P274 P284 P294 P304 P314 P324 P334">
    <cfRule type="expression" dxfId="3122" priority="101">
      <formula>O8&gt;0</formula>
    </cfRule>
  </conditionalFormatting>
  <conditionalFormatting sqref="P14 P24 P34 P44 P54 P64 P74 P84 P94 P104 P114 P124 P134 P144 P154 P164 P174 P184 P194 P204 P214 P224 P234 P244 P254 P264 P274 P284 P294 P304 P314 P324 P334">
    <cfRule type="expression" dxfId="3121" priority="100">
      <formula>O8&gt;0</formula>
    </cfRule>
  </conditionalFormatting>
  <conditionalFormatting sqref="P14 P24 P34 P44 P54 P64 P74 P84 P94 P104 P114 P124 P134 P144 P154 P164 P174 P184 P194 P204 P214 P224 P234 P244 P254 P264 P274 P284 P294 P304 P314 P324 P334">
    <cfRule type="expression" dxfId="3120" priority="99">
      <formula>O8&gt;0</formula>
    </cfRule>
  </conditionalFormatting>
  <conditionalFormatting sqref="P14 P24 P34 P44 P54 P64 P74 P84 P94 P104 P114 P124 P134 P144 P154 P164 P174 P184 P194 P204 P214 P224 P234 P244 P254 P264 P274 P284 P294 P304 P314 P324 P334">
    <cfRule type="expression" dxfId="3119" priority="98">
      <formula>O8&gt;0</formula>
    </cfRule>
  </conditionalFormatting>
  <conditionalFormatting sqref="P14 P24 P34 P44 P54 P64 P74 P84 P94 P104 P114 P124 P134 P144 P154 P164 P174 P184 P194 P204 P214 P224 P234 P244 P254 P264 P274 P284 P294 P304 P314 P324 P334">
    <cfRule type="expression" dxfId="3118" priority="97">
      <formula>O8&gt;0</formula>
    </cfRule>
  </conditionalFormatting>
  <conditionalFormatting sqref="P14 P24 P34 P44 P54 P64 P74 P84 P94 P104 P114 P124 P134 P144 P154 P164 P174 P184 P194 P204 P214 P224 P234 P244 P254 P264 P274 P284 P294 P304 P314 P324 P334">
    <cfRule type="expression" dxfId="3117" priority="96">
      <formula>O8&gt;0</formula>
    </cfRule>
  </conditionalFormatting>
  <conditionalFormatting sqref="P14 P24 P34 P44 P54 P64 P74 P84 P94 P104 P114 P124 P134 P144 P154 P164 P174 P184 P194 P204 P214 P224 P234 P244 P254 P264 P274 P284 P294 P304 P314 P324 P334">
    <cfRule type="expression" dxfId="3116" priority="95">
      <formula>O8&gt;0</formula>
    </cfRule>
  </conditionalFormatting>
  <conditionalFormatting sqref="P14 P24 P34 P44 P54 P64 P74 P84 P94 P104 P114 P124 P134 P144 P154 P164 P174 P184 P194 P204 P214 P224 P234 P244 P254 P264 P274 P284 P294 P304 P314 P324 P334">
    <cfRule type="expression" dxfId="3115" priority="94">
      <formula>O8&gt;0</formula>
    </cfRule>
  </conditionalFormatting>
  <conditionalFormatting sqref="P14 P24 P34 P44 P54 P64 P74 P84 P94 P104 P114 P124 P134 P144 P154 P164 P174 P184 P194 P204 P214 P224 P234 P244 P254 P264 P274 P284 P294 P304 P314 P324 P334">
    <cfRule type="expression" dxfId="3114" priority="93">
      <formula>O8&gt;0</formula>
    </cfRule>
  </conditionalFormatting>
  <conditionalFormatting sqref="P14 P24 P34 P44 P54 P64 P74 P84 P94 P104 P114 P124 P134 P144 P154 P164 P174 P184 P194 P204 P214 P224 P234 P244 P254 P264 P274 P284 P294 P304 P314 P324 P334">
    <cfRule type="expression" dxfId="3113" priority="92">
      <formula>O8&gt;0</formula>
    </cfRule>
  </conditionalFormatting>
  <conditionalFormatting sqref="P14 P24 P34 P44 P54 P64 P74 P84 P94 P104 P114 P124 P134 P144 P154 P164 P174 P184 P194 P204 P214 P224 P234 P244 P254 P264 P274 P284 P294 P304 P314 P324 P334">
    <cfRule type="expression" dxfId="3112" priority="91">
      <formula>O8&gt;0</formula>
    </cfRule>
  </conditionalFormatting>
  <conditionalFormatting sqref="P14 P24 P34 P44 P54 P64 P74 P84 P94 P104 P114 P124 P134 P144 P154 P164 P174 P184 P194 P204 P214 P224 P234 P244 P254 P264 P274 P284 P294 P304 P314 P324 P334">
    <cfRule type="expression" dxfId="3111" priority="90">
      <formula>O8&gt;0</formula>
    </cfRule>
  </conditionalFormatting>
  <conditionalFormatting sqref="P14 P24 P34 P44 P54 P64 P74 P84 P94 P104 P114 P124 P134 P144 P154 P164 P174 P184 P194 P204 P214 P224 P234 P244 P254 P264 P274 P284 P294 P304 P314 P324 P334">
    <cfRule type="expression" dxfId="3110" priority="89">
      <formula>O8&gt;0</formula>
    </cfRule>
  </conditionalFormatting>
  <conditionalFormatting sqref="P14 P24 P34 P44 P54 P64 P74 P84 P94 P104 P114 P124 P134 P144 P154 P164 P174 P184 P194 P204 P214 P224 P234 P244 P254 P264 P274 P284 P294 P304 P314 P324 P334">
    <cfRule type="expression" dxfId="3109" priority="88">
      <formula>O8&gt;0</formula>
    </cfRule>
  </conditionalFormatting>
  <conditionalFormatting sqref="P14 P24 P34 P44 P54 P64 P74 P84 P94 P104 P114 P124 P134 P144 P154 P164 P174 P184 P194 P204 P214 P224 P234 P244 P254 P264 P274 P284 P294 P304 P314 P324 P334">
    <cfRule type="expression" dxfId="3108" priority="87">
      <formula>O8&gt;0</formula>
    </cfRule>
  </conditionalFormatting>
  <conditionalFormatting sqref="P14 P24 P34 P44 P54 P64 P74 P84 P94 P104 P114 P124 P134 P144 P154 P164 P174 P184 P194 P204 P214 P224 P234 P244 P254 P264 P274 P284 P294 P304 P314 P324 P334">
    <cfRule type="expression" dxfId="3107" priority="86">
      <formula>O8&gt;0</formula>
    </cfRule>
  </conditionalFormatting>
  <conditionalFormatting sqref="P14 P24 P34 P44 P54 P64 P74 P84 P94 P104 P114 P124 P134 P144 P154 P164 P174 P184 P194 P204 P214 P224 P234 P244 P254 P264 P274 P284 P294 P304 P314 P324 P334">
    <cfRule type="expression" dxfId="3106" priority="85">
      <formula>O8&gt;0</formula>
    </cfRule>
  </conditionalFormatting>
  <conditionalFormatting sqref="P14 P24 P34 P44 P54 P64 P74 P84 P94 P104 P114 P124 P134 P144 P154 P164 P174 P184 P194 P204 P214 P224 P234 P244 P254 P264 P274 P284 P294 P304 P314 P324 P334">
    <cfRule type="expression" dxfId="3105" priority="84">
      <formula>O8&gt;0</formula>
    </cfRule>
  </conditionalFormatting>
  <conditionalFormatting sqref="P14 P24 P34 P44 P54 P64 P74 P84 P94 P104 P114 P124 P134 P144 P154 P164 P174 P184 P194 P204 P214 P224 P234 P244 P254 P264 P274 P284 P294 P304 P314 P324 P334">
    <cfRule type="expression" dxfId="3104" priority="83">
      <formula>O8&gt;0</formula>
    </cfRule>
  </conditionalFormatting>
  <conditionalFormatting sqref="P14 P24 P34 P44 P54 P64 P74 P84 P94 P104 P114 P124 P134 P144 P154 P164 P174 P184 P194 P204 P214 P224 P234 P244 P254 P264 P274 P284 P294 P304 P314 P324 P334">
    <cfRule type="expression" dxfId="3103" priority="82">
      <formula>O8&gt;0</formula>
    </cfRule>
  </conditionalFormatting>
  <conditionalFormatting sqref="P14 P24 P34 P44 P54 P64 P74 P84 P94 P104 P114 P124 P134 P144 P154 P164 P174 P184 P194 P204 P214 P224 P234 P244 P254 P264 P274 P284 P294 P304 P314 P324 P334">
    <cfRule type="expression" dxfId="3102" priority="81">
      <formula>O8&gt;0</formula>
    </cfRule>
  </conditionalFormatting>
  <conditionalFormatting sqref="P14 P24 P34 P44 P54 P64 P74 P84 P94 P104 P114 P124 P134 P144 P154 P164 P174 P184 P194 P204 P214 P224 P234 P244 P254 P264 P274 P284 P294 P304 P314 P324 P334">
    <cfRule type="expression" dxfId="3101" priority="80">
      <formula>O8&gt;0</formula>
    </cfRule>
  </conditionalFormatting>
  <conditionalFormatting sqref="P14 P24 P34 P44 P54 P64 P74 P84 P94 P104 P114 P124 P134 P144 P154 P164 P174 P184 P194 P204 P214 P224 P234 P244 P254 P264 P274 P284 P294 P304 P314 P324 P334">
    <cfRule type="expression" dxfId="3100" priority="79">
      <formula>O8&gt;0</formula>
    </cfRule>
  </conditionalFormatting>
  <conditionalFormatting sqref="P14 P24 P34 P44 P54 P64 P74 P84 P94 P104 P114 P124 P134 P144 P154 P164 P174 P184 P194 P204 P214 P224 P234 P244 P254 P264 P274 P284 P294 P304 P314 P324 P334">
    <cfRule type="expression" dxfId="3099" priority="78">
      <formula>O8&gt;0</formula>
    </cfRule>
  </conditionalFormatting>
  <conditionalFormatting sqref="P14 P24 P34 P44 P54 P64 P74 P84 P94 P104 P114 P124 P134 P144 P154 P164 P174 P184 P194 P204 P214 P224 P234 P244 P254 P264 P274 P284 P294 P304 P314 P324 P334">
    <cfRule type="expression" dxfId="3098" priority="77">
      <formula>O8&gt;0</formula>
    </cfRule>
  </conditionalFormatting>
  <conditionalFormatting sqref="P14 P24 P34 P44 P54 P64 P74 P84 P94 P104 P114 P124 P134 P144 P154 P164 P174 P184 P194 P204 P214 P224 P234 P244 P254 P264 P274 P284 P294 P304 P314 P324 P334">
    <cfRule type="expression" dxfId="3097" priority="76">
      <formula>O8&gt;0</formula>
    </cfRule>
  </conditionalFormatting>
  <conditionalFormatting sqref="P14 P24 P34 P44 P54 P64 P74 P84 P94 P104 P114 P124 P134 P144 P154 P164 P174 P184 P194 P204 P214 P224 P234 P244 P254 P264 P274 P284 P294 P304 P314 P324 P334">
    <cfRule type="expression" dxfId="3096" priority="75">
      <formula>O8&gt;0</formula>
    </cfRule>
  </conditionalFormatting>
  <conditionalFormatting sqref="P14 P24 P34 P44 P54 P64 P74 P84 P94 P104 P114 P124 P134 P144 P154 P164 P174 P184 P194 P204 P214 P224 P234 P244 P254 P264 P274 P284 P294 P304 P314 P324 P334">
    <cfRule type="expression" dxfId="3095" priority="74">
      <formula>O8&gt;0</formula>
    </cfRule>
  </conditionalFormatting>
  <conditionalFormatting sqref="P14 P24 P34 P44 P54 P64 P74 P84 P94 P104 P114 P124 P134 P144 P154 P164 P174 P184 P194 P204 P214 P224 P234 P244 P254 P264 P274 P284 P294 P304 P314 P324 P334">
    <cfRule type="expression" dxfId="3094" priority="73">
      <formula>O8&gt;0</formula>
    </cfRule>
  </conditionalFormatting>
  <conditionalFormatting sqref="P14 P24 P34 P44 P54 P64 P74 P84 P94 P104 P114 P124 P134 P144 P154 P164 P174 P184 P194 P204 P214 P224 P234 P244 P254 P264 P274 P284 P294 P304 P314 P324 P334">
    <cfRule type="expression" dxfId="3093" priority="72">
      <formula>O8&gt;0</formula>
    </cfRule>
  </conditionalFormatting>
  <conditionalFormatting sqref="P14 P24 P34 P44 P54 P64 P74 P84 P94 P104 P114 P124 P134 P144 P154 P164 P174 P184 P194 P204 P214 P224 P234 P244 P254 P264 P274 P284 P294 P304 P314 P324 P334">
    <cfRule type="expression" dxfId="3092" priority="71">
      <formula>O8&gt;0</formula>
    </cfRule>
  </conditionalFormatting>
  <conditionalFormatting sqref="P14 P24 P34 P44 P54 P64 P74 P84 P94 P104 P114 P124 P134 P144 P154 P164 P174 P184 P194 P204 P214 P224 P234 P244 P254 P264 P274 P284 P294 P304 P314 P324 P334">
    <cfRule type="expression" dxfId="3091" priority="70">
      <formula>O8&gt;0</formula>
    </cfRule>
  </conditionalFormatting>
  <conditionalFormatting sqref="P14 P24 P34 P44 P54 P64 P74 P84 P94 P104 P114 P124 P134 P144 P154 P164 P174 P184 P194 P204 P214 P224 P234 P244 P254 P264 P274 P284 P294 P304 P314 P324 P334">
    <cfRule type="expression" dxfId="3090" priority="69">
      <formula>O8&gt;0</formula>
    </cfRule>
  </conditionalFormatting>
  <conditionalFormatting sqref="P14 P24 P34 P44 P54 P64 P74 P84 P94 P104 P114 P124 P134 P144 P154 P164 P174 P184 P194 P204 P214 P224 P234 P244 P254 P264 P274 P284 P294 P304 P314 P324 P334">
    <cfRule type="expression" dxfId="3089" priority="68">
      <formula>O8&gt;0</formula>
    </cfRule>
  </conditionalFormatting>
  <conditionalFormatting sqref="P14 P24 P34 P44 P54 P64 P74 P84 P94 P104 P114 P124 P134 P144 P154 P164 P174 P184 P194 P204 P214 P224 P234 P244 P254 P264 P274 P284 P294 P304 P314 P324 P334">
    <cfRule type="expression" dxfId="3088" priority="67">
      <formula>O8&gt;0</formula>
    </cfRule>
  </conditionalFormatting>
  <conditionalFormatting sqref="P14 P24 P34 P44 P54 P64 P74 P84 P94 P104 P114 P124 P134 P144 P154 P164 P174 P184 P194 P204 P214 P224 P234 P244 P254 P264 P274 P284 P294 P304 P314 P324 P334">
    <cfRule type="expression" dxfId="3087" priority="66">
      <formula>O8&gt;0</formula>
    </cfRule>
  </conditionalFormatting>
  <conditionalFormatting sqref="P14 P24 P34 P44 P54 P64 P74 P84 P94 P104 P114 P124 P134 P144 P154 P164 P174 P184 P194 P204 P214 P224 P234 P244 P254 P264 P274 P284 P294 P304 P314 P324 P334">
    <cfRule type="expression" dxfId="3086" priority="65">
      <formula>O8&gt;0</formula>
    </cfRule>
  </conditionalFormatting>
  <conditionalFormatting sqref="P14 P24 P34 P44 P54 P64 P74 P84 P94 P104 P114 P124 P134 P144 P154 P164 P174 P184 P194 P204 P214 P224 P234 P244 P254 P264 P274 P284 P294 P304 P314 P324 P334">
    <cfRule type="expression" dxfId="3085" priority="64">
      <formula>O8&gt;0</formula>
    </cfRule>
  </conditionalFormatting>
  <conditionalFormatting sqref="P14 P24 P34 P44 P54 P64 P74 P84 P94 P104 P114 P124 P134 P144 P154 P164 P174 P184 P194 P204 P214 P224 P234 P244 P254 P264 P274 P284 P294 P304 P314 P324 P334">
    <cfRule type="expression" dxfId="3084" priority="63">
      <formula>O8&gt;0</formula>
    </cfRule>
  </conditionalFormatting>
  <conditionalFormatting sqref="P14 P24 P34 P44 P54 P64 P74 P84 P94 P104 P114 P124 P134 P144 P154 P164 P174 P184 P194 P204 P214 P224 P234 P244 P254 P264 P274 P284 P294 P304 P314 P324 P334">
    <cfRule type="expression" dxfId="3083" priority="62">
      <formula>O8&gt;0</formula>
    </cfRule>
  </conditionalFormatting>
  <conditionalFormatting sqref="P14 P24 P34 P44 P54 P64 P74 P84 P94 P104 P114 P124 P134 P144 P154 P164 P174 P184 P194 P204 P214 P224 P234 P244 P254 P264 P274 P284 P294 P304 P314 P324 P334">
    <cfRule type="expression" dxfId="3082" priority="61">
      <formula>O8&gt;0</formula>
    </cfRule>
  </conditionalFormatting>
  <conditionalFormatting sqref="P14 P24 P34 P44 P54 P64 P74 P84 P94 P104 P114 P124 P134 P144 P154 P164 P174 P184 P194 P204 P214 P224 P234 P244 P254 P264 P274 P284 P294 P304 P314 P324 P334">
    <cfRule type="expression" dxfId="3081" priority="60">
      <formula>O8&gt;0</formula>
    </cfRule>
  </conditionalFormatting>
  <conditionalFormatting sqref="P14 P24 P34 P44 P54 P64 P74 P84 P94 P104 P114 P124 P134 P144 P154 P164 P174 P184 P194 P204 P214 P224 P234 P244 P254 P264 P274 P284 P294 P304 P314 P324 P334">
    <cfRule type="expression" dxfId="3080" priority="59">
      <formula>O8&gt;0</formula>
    </cfRule>
  </conditionalFormatting>
  <conditionalFormatting sqref="P14 P24 P34 P44 P54 P64 P74 P84 P94 P104 P114 P124 P134 P144 P154 P164 P174 P184 P194 P204 P214 P224 P234 P244 P254 P264 P274 P284 P294 P304 P314 P324 P334">
    <cfRule type="expression" dxfId="3079" priority="58">
      <formula>O8&gt;0</formula>
    </cfRule>
  </conditionalFormatting>
  <conditionalFormatting sqref="P14 P24 P34 P44 P54 P64 P74 P84 P94 P104 P114 P124 P134 P144 P154 P164 P174 P184 P194 P204 P214 P224 P234 P244 P254 P264 P274 P284 P294 P304 P314 P324 P334">
    <cfRule type="expression" dxfId="3078" priority="57">
      <formula>O8&gt;0</formula>
    </cfRule>
  </conditionalFormatting>
  <conditionalFormatting sqref="P14 P24 P34 P44 P54 P64 P74 P84 P94 P104 P114 P124 P134 P144 P154 P164 P174 P184 P194 P204 P214 P224 P234 P244 P254 P264 P274 P284 P294 P304 P314 P324 P334">
    <cfRule type="expression" dxfId="3077" priority="56">
      <formula>O8&gt;0</formula>
    </cfRule>
  </conditionalFormatting>
  <conditionalFormatting sqref="P14 P24 P34 P44 P54 P64 P74 P84 P94 P104 P114 P124 P134 P144 P154 P164 P174 P184 P194 P204 P214 P224 P234 P244 P254 P264 P274 P284 P294 P304 P314 P324 P334">
    <cfRule type="expression" dxfId="3076" priority="55">
      <formula>O8&gt;0</formula>
    </cfRule>
  </conditionalFormatting>
  <conditionalFormatting sqref="P14 P24 P34 P44 P54 P64 P74 P84 P94 P104 P114 P124 P134 P144 P154 P164 P174 P184 P194 P204 P214 P224 P234 P244 P254 P264 P274 P284 P294 P304 P314 P324 P334">
    <cfRule type="expression" dxfId="3075" priority="54">
      <formula>O8&gt;0</formula>
    </cfRule>
  </conditionalFormatting>
  <conditionalFormatting sqref="P14 P24 P34 P44 P54 P64 P74 P84 P94 P104 P114 P124 P134 P144 P154 P164 P174 P184 P194 P204 P214 P224 P234 P244 P254 P264 P274 P284 P294 P304 P314 P324 P334">
    <cfRule type="expression" dxfId="3074" priority="53">
      <formula>O8&gt;0</formula>
    </cfRule>
  </conditionalFormatting>
  <conditionalFormatting sqref="P14 P24 P34 P44 P54 P64 P74 P84 P94 P104 P114 P124 P134 P144 P154 P164 P174 P184 P194 P204 P214 P224 P234 P244 P254 P264 P274 P284 P294 P304 P314 P324 P334">
    <cfRule type="expression" dxfId="3073" priority="52">
      <formula>O8&gt;0</formula>
    </cfRule>
  </conditionalFormatting>
  <conditionalFormatting sqref="P14 P24 P34 P44 P54 P64 P74 P84 P94 P104 P114 P124 P134 P144 P154 P164 P174 P184 P194 P204 P214 P224 P234 P244 P254 P264 P274 P284 P294 P304 P314 P324 P334">
    <cfRule type="expression" dxfId="3072" priority="51">
      <formula>O8&gt;0</formula>
    </cfRule>
  </conditionalFormatting>
  <conditionalFormatting sqref="P14 P24 P34 P44 P54 P64 P74 P84 P94 P104 P114 P124 P134 P144 P154 P164 P174 P184 P194 P204 P214 P224 P234 P244 P254 P264 P274 P284 P294 P304 P314 P324 P334">
    <cfRule type="expression" dxfId="3071" priority="50">
      <formula>O8&gt;0</formula>
    </cfRule>
  </conditionalFormatting>
  <conditionalFormatting sqref="P14 P24 P34 P44 P54 P64 P74 P84 P94 P104 P114 P124 P134 P144 P154 P164 P174 P184 P194 P204 P214 P224 P234 P244 P254 P264 P274 P284 P294 P304 P314 P324 P334">
    <cfRule type="expression" dxfId="3070" priority="49">
      <formula>O8&gt;0</formula>
    </cfRule>
  </conditionalFormatting>
  <conditionalFormatting sqref="P14 P24 P34 P44 P54 P64 P74 P84 P94 P104 P114 P124 P134 P144 P154 P164 P174 P184 P194 P204 P214 P224 P234 P244 P254 P264 P274 P284 P294 P304 P314 P324 P334">
    <cfRule type="expression" dxfId="3069" priority="48">
      <formula>O8&gt;0</formula>
    </cfRule>
  </conditionalFormatting>
  <conditionalFormatting sqref="P14 P24 P34 P44 P54 P64 P74 P84 P94 P104 P114 P124 P134 P144 P154 P164 P174 P184 P194 P204 P214 P224 P234 P244 P254 P264 P274 P284 P294 P304 P314 P324 P334">
    <cfRule type="expression" dxfId="3068" priority="47">
      <formula>O8&gt;0</formula>
    </cfRule>
  </conditionalFormatting>
  <conditionalFormatting sqref="P14 P24 P34 P44 P54 P64 P74 P84 P94 P104 P114 P124 P134 P144 P154 P164 P174 P184 P194 P204 P214 P224 P234 P244 P254 P264 P274 P284 P294 P304 P314 P324 P334">
    <cfRule type="expression" dxfId="3067" priority="46">
      <formula>O8&gt;0</formula>
    </cfRule>
  </conditionalFormatting>
  <conditionalFormatting sqref="P14 P24 P34 P44 P54 P64 P74 P84 P94 P104 P114 P124 P134 P144 P154 P164 P174 P184 P194 P204 P214 P224 P234 P244 P254 P264 P274 P284 P294 P304 P314 P324 P334">
    <cfRule type="expression" dxfId="3066" priority="45">
      <formula>O8&gt;0</formula>
    </cfRule>
  </conditionalFormatting>
  <conditionalFormatting sqref="P14 P24 P34 P44 P54 P64 P74 P84 P94 P104 P114 P124 P134 P144 P154 P164 P174 P184 P194 P204 P214 P224 P234 P244 P254 P264 P274 P284 P294 P304 P314 P324 P334">
    <cfRule type="expression" dxfId="3065" priority="44">
      <formula>O8&gt;0</formula>
    </cfRule>
  </conditionalFormatting>
  <conditionalFormatting sqref="P14 P24 P34 P44 P54 P64 P74 P84 P94 P104 P114 P124 P134 P144 P154 P164 P174 P184 P194 P204 P214 P224 P234 P244 P254 P264 P274 P284 P294 P304 P314 P324 P334">
    <cfRule type="expression" dxfId="3064" priority="43">
      <formula>O8&gt;0</formula>
    </cfRule>
  </conditionalFormatting>
  <conditionalFormatting sqref="P14 P24 P34 P44 P54 P64 P74 P84 P94 P104 P114 P124 P134 P144 P154 P164 P174 P184 P194 P204 P214 P224 P234 P244 P254 P264 P274 P284 P294 P304 P314 P324 P334">
    <cfRule type="expression" dxfId="3063" priority="42">
      <formula>O8&gt;0</formula>
    </cfRule>
  </conditionalFormatting>
  <conditionalFormatting sqref="P14 P24 P34 P44 P54 P64 P74 P84 P94 P104 P114 P124 P134 P144 P154 P164 P174 P184 P194 P204 P214 P224 P234 P244 P254 P264 P274 P284 P294 P304 P314 P324 P334">
    <cfRule type="expression" dxfId="3062" priority="41">
      <formula>O8&gt;0</formula>
    </cfRule>
  </conditionalFormatting>
  <conditionalFormatting sqref="P14 P24 P34 P44 P54 P64 P74 P84 P94 P104 P114 P124 P134 P144 P154 P164 P174 P184 P194 P204 P214 P224 P234 P244 P254 P264 P274 P284 P294 P304 P314 P324 P334">
    <cfRule type="expression" dxfId="3061" priority="40">
      <formula>O8&gt;0</formula>
    </cfRule>
  </conditionalFormatting>
  <conditionalFormatting sqref="P14 P24 P34 P44 P54 P64 P74 P84 P94 P104 P114 P124 P134 P144 P154 P164 P174 P184 P194 P204 P214 P224 P234 P244 P254 P264 P274 P284 P294 P304 P314 P324 P334">
    <cfRule type="expression" dxfId="3060" priority="39">
      <formula>O8&gt;0</formula>
    </cfRule>
  </conditionalFormatting>
  <conditionalFormatting sqref="P14 P24 P34 P44 P54 P64 P74 P84 P94 P104 P114 P124 P134 P144 P154 P164 P174 P184 P194 P204 P214 P224 P234 P244 P254 P264 P274 P284 P294 P304 P314 P324 P334">
    <cfRule type="expression" dxfId="3059" priority="38">
      <formula>O8&gt;0</formula>
    </cfRule>
  </conditionalFormatting>
  <conditionalFormatting sqref="P14 P24 P34 P44 P54 P64 P74 P84 P94 P104 P114 P124 P134 P144 P154 P164 P174 P184 P194 P204 P214 P224 P234 P244 P254 P264 P274 P284 P294 P304 P314 P324 P334">
    <cfRule type="expression" dxfId="3058" priority="37">
      <formula>O8&gt;0</formula>
    </cfRule>
  </conditionalFormatting>
  <conditionalFormatting sqref="P14 P24 P34 P44 P54 P64 P74 P84 P94 P104 P114 P124 P134 P144 P154 P164 P174 P184 P194 P204 P214 P224 P234 P244 P254 P264 P274 P284 P294 P304 P314 P324 P334">
    <cfRule type="expression" dxfId="3057" priority="36">
      <formula>O8&gt;0</formula>
    </cfRule>
  </conditionalFormatting>
  <conditionalFormatting sqref="P14 P24 P34 P44 P54 P64 P74 P84 P94 P104 P114 P124 P134 P144 P154 P164 P174 P184 P194 P204 P214 P224 P234 P244 P254 P264 P274 P284 P294 P304 P314 P324 P334">
    <cfRule type="expression" dxfId="3056" priority="35">
      <formula>O8&gt;0</formula>
    </cfRule>
  </conditionalFormatting>
  <conditionalFormatting sqref="P14 P24 P34 P44 P54 P64 P74 P84 P94 P104 P114 P124 P134 P144 P154 P164 P174 P184 P194 P204 P214 P224 P234 P244 P254 P264 P274 P284 P294 P304 P314 P324 P334">
    <cfRule type="expression" dxfId="3055" priority="34">
      <formula>O8&gt;0</formula>
    </cfRule>
  </conditionalFormatting>
  <conditionalFormatting sqref="P14 P24 P34 P44 P54 P64 P74 P84 P94 P104 P114 P124 P134 P144 P154 P164 P174 P184 P194 P204 P214 P224 P234 P244 P254 P264 P274 P284 P294 P304 P314 P324 P334">
    <cfRule type="expression" dxfId="3054" priority="33">
      <formula>O8&gt;0</formula>
    </cfRule>
  </conditionalFormatting>
  <conditionalFormatting sqref="P14 P24 P34 P44 P54 P64 P74 P84 P94 P104 P114 P124 P134 P144 P154 P164 P174 P184 P194 P204 P214 P224 P234 P244 P254 P264 P274 P284 P294 P304 P314 P324 P334">
    <cfRule type="expression" dxfId="3053" priority="32">
      <formula>O8&gt;0</formula>
    </cfRule>
  </conditionalFormatting>
  <conditionalFormatting sqref="P14 P24 P34 P44 P54 P64 P74 P84 P94 P104 P114 P124 P134 P144 P154 P164 P174 P184 P194 P204 P214 P224 P234 P244 P254 P264 P274 P284 P294 P304 P314 P324 P334">
    <cfRule type="expression" dxfId="3052" priority="31">
      <formula>O8&gt;0</formula>
    </cfRule>
  </conditionalFormatting>
  <conditionalFormatting sqref="P14 P24 P34 P44 P54 P64 P74 P84 P94 P104 P114 P124 P134 P144 P154 P164 P174 P184 P194 P204 P214 P224 P234 P244 P254 P264 P274 P284 P294 P304 P314 P324 P334">
    <cfRule type="expression" dxfId="3051" priority="30">
      <formula>O8&gt;0</formula>
    </cfRule>
  </conditionalFormatting>
  <conditionalFormatting sqref="P14 P24 P34 P44 P54 P64 P74 P84 P94 P104 P114 P124 P134 P144 P154 P164 P174 P184 P194 P204 P214 P224 P234 P244 P254 P264 P274 P284 P294 P304 P314 P324 P334">
    <cfRule type="expression" dxfId="3050" priority="29">
      <formula>O8&gt;0</formula>
    </cfRule>
  </conditionalFormatting>
  <conditionalFormatting sqref="P14 P24 P34 P44 P54 P64 P74 P84 P94 P104 P114 P124 P134 P144 P154 P164 P174 P184 P194 P204 P214 P224 P234 P244 P254 P264 P274 P284 P294 P304 P314 P324 P334">
    <cfRule type="expression" dxfId="3049" priority="28">
      <formula>O8&gt;0</formula>
    </cfRule>
  </conditionalFormatting>
  <conditionalFormatting sqref="P14 P24 P34 P44 P54 P64 P74 P84 P94 P104 P114 P124 P134 P144 P154 P164 P174 P184 P194 P204 P214 P224 P234 P244 P254 P264 P274 P284 P294 P304 P314 P324 P334">
    <cfRule type="expression" dxfId="3048" priority="27">
      <formula>O8&gt;0</formula>
    </cfRule>
  </conditionalFormatting>
  <conditionalFormatting sqref="P14 P24 P34 P44 P54 P64 P74 P84 P94 P104 P114 P124 P134 P144 P154 P164 P174 P184 P194 P204 P214 P224 P234 P244 P254 P264 P274 P284 P294 P304 P314 P324 P334">
    <cfRule type="expression" dxfId="3047" priority="26">
      <formula>O8&gt;0</formula>
    </cfRule>
  </conditionalFormatting>
  <conditionalFormatting sqref="P14 P24 P34 P44 P54 P64 P74 P84 P94 P104 P114 P124 P134 P144 P154 P164 P174 P184 P194 P204 P214 P224 P234 P244 P254 P264 P274 P284 P294 P304 P314 P324 P334">
    <cfRule type="expression" dxfId="3046" priority="25">
      <formula>O8&gt;0</formula>
    </cfRule>
  </conditionalFormatting>
  <conditionalFormatting sqref="P14 P24 P34 P44 P54 P64 P74 P84 P94 P104 P114 P124 P134 P144 P154 P164 P174 P184 P194 P204 P214 P224 P234 P244 P254 P264 P274 P284 P294 P304 P314 P324 P334">
    <cfRule type="expression" dxfId="3045" priority="24">
      <formula>O8&gt;0</formula>
    </cfRule>
  </conditionalFormatting>
  <conditionalFormatting sqref="P14 P24 P34 P44 P54 P64 P74 P84 P94 P104 P114 P124 P134 P144 P154 P164 P174 P184 P194 P204 P214 P224 P234 P244 P254 P264 P274 P284 P294 P304 P314 P324 P334">
    <cfRule type="expression" dxfId="3044" priority="23">
      <formula>O8&gt;0</formula>
    </cfRule>
  </conditionalFormatting>
  <conditionalFormatting sqref="P14 P24 P34 P44 P54 P64 P74 P84 P94 P104 P114 P124 P134 P144 P154 P164 P174 P184 P194 P204 P214 P224 P234 P244 P254 P264 P274 P284 P294 P304 P314 P324 P334">
    <cfRule type="expression" dxfId="3043" priority="22">
      <formula>O8&gt;0</formula>
    </cfRule>
  </conditionalFormatting>
  <conditionalFormatting sqref="P14 P24 P34 P44 P54 P64 P74 P84 P94 P104 P114 P124 P134 P144 P154 P164 P174 P184 P194 P204 P214 P224 P234 P244 P254 P264 P274 P284 P294 P304 P314 P324 P334">
    <cfRule type="expression" dxfId="3042" priority="21">
      <formula>O8&gt;0</formula>
    </cfRule>
  </conditionalFormatting>
  <conditionalFormatting sqref="P14 P24 P34 P44 P54 P64 P74 P84 P94 P104 P114 P124 P134 P144 P154 P164 P174 P184 P194 P204 P214 P224 P234 P244 P254 P264 P274 P284 P294 P304 P314 P324 P334">
    <cfRule type="expression" dxfId="3041" priority="20">
      <formula>O8&gt;0</formula>
    </cfRule>
  </conditionalFormatting>
  <conditionalFormatting sqref="P14 P24 P34 P44 P54 P64 P74 P84 P94 P104 P114 P124 P134 P144 P154 P164 P174 P184 P194 P204 P214 P224 P234 P244 P254 P264 P274 P284 P294 P304 P314 P324 P334">
    <cfRule type="expression" dxfId="3040" priority="19">
      <formula>O8&gt;0</formula>
    </cfRule>
  </conditionalFormatting>
  <conditionalFormatting sqref="P14 P24 P34 P44 P54 P64 P74 P84 P94 P104 P114 P124 P134 P144 P154 P164 P174 P184 P194 P204 P214 P224 P234 P244 P254 P264 P274 P284 P294 P304 P314 P324 P334">
    <cfRule type="expression" dxfId="3039" priority="18">
      <formula>O8&gt;0</formula>
    </cfRule>
  </conditionalFormatting>
  <conditionalFormatting sqref="P14 P24 P34 P44 P54 P64 P74 P84 P94 P104 P114 P124 P134 P144 P154 P164 P174 P184 P194 P204 P214 P224 P234 P244 P254 P264 P274 P284 P294 P304 P314 P324 P334">
    <cfRule type="expression" dxfId="3038" priority="17">
      <formula>O8&gt;0</formula>
    </cfRule>
  </conditionalFormatting>
  <conditionalFormatting sqref="P14 P24 P34 P44 P54 P64 P74 P84 P94 P104 P114 P124 P134 P144 P154 P164 P174 P184 P194 P204 P214 P224 P234 P244 P254 P264 P274 P284 P294 P304 P314 P324 P334">
    <cfRule type="expression" dxfId="3037" priority="16">
      <formula>O8&gt;0</formula>
    </cfRule>
  </conditionalFormatting>
  <conditionalFormatting sqref="P14 P24 P34 P44 P54 P64 P74 P84 P94 P104 P114 P124 P134 P144 P154 P164 P174 P184 P194 P204 P214 P224 P234 P244 P254 P264 P274 P284 P294 P304 P314 P324 P334">
    <cfRule type="expression" dxfId="3036" priority="15">
      <formula>O8&gt;0</formula>
    </cfRule>
  </conditionalFormatting>
  <conditionalFormatting sqref="P14 P24 P34 P44 P54 P64 P74 P84 P94 P104 P114 P124 P134 P144 P154 P164 P174 P184 P194 P204 P214 P224 P234 P244 P254 P264 P274 P284 P294 P304 P314 P324 P334">
    <cfRule type="expression" dxfId="3035" priority="14">
      <formula>O8&gt;0</formula>
    </cfRule>
  </conditionalFormatting>
  <conditionalFormatting sqref="P14 P24 P34 P44 P54 P64 P74 P84 P94 P104 P114 P124 P134 P144 P154 P164 P174 P184 P194 P204 P214 P224 P234 P244 P254 P264 P274 P284 P294 P304 P314 P324 P334">
    <cfRule type="expression" dxfId="3034" priority="13">
      <formula>O8&gt;0</formula>
    </cfRule>
  </conditionalFormatting>
  <conditionalFormatting sqref="P14 P24 P34 P44 P54 P64 P74 P84 P94 P104 P114 P124 P134 P144 P154 P164 P174 P184 P194 P204 P214 P224 P234 P244 P254 P264 P274 P284 P294 P304 P314 P324 P334">
    <cfRule type="expression" dxfId="3033" priority="12">
      <formula>O8&gt;0</formula>
    </cfRule>
  </conditionalFormatting>
  <conditionalFormatting sqref="P14 P24 P34 P44 P54 P64 P74 P84 P94 P104 P114 P124 P134 P144 P154 P164 P174 P184 P194 P204 P214 P224 P234 P244 P254 P264 P274 P284 P294 P304 P314 P324 P334">
    <cfRule type="expression" dxfId="3032" priority="11">
      <formula>O8&gt;0</formula>
    </cfRule>
  </conditionalFormatting>
  <conditionalFormatting sqref="P14 P24 P34 P44 P54 P64 P74 P84 P94 P104 P114 P124 P134 P144 P154 P164 P174 P184 P194 P204 P214 P224 P234 P244 P254 P264 P274 P284 P294 P304 P314 P324 P334">
    <cfRule type="expression" dxfId="3031" priority="10">
      <formula>O8&gt;0</formula>
    </cfRule>
  </conditionalFormatting>
  <conditionalFormatting sqref="P14 P24 P34 P44 P54 P64 P74 P84 P94 P104 P114 P124 P134 P144 P154 P164 P174 P184 P194 P204 P214 P224 P234 P244 P254 P264 P274 P284 P294 P304 P314 P324 P334">
    <cfRule type="expression" dxfId="3030" priority="9">
      <formula>O8&gt;0</formula>
    </cfRule>
  </conditionalFormatting>
  <conditionalFormatting sqref="P14 P24 P34 P44 P54 P64 P74 P84 P94 P104 P114 P124 P134 P144 P154 P164 P174 P184 P194 P204 P214 P224 P234 P244 P254 P264 P274 P284 P294 P304 P314 P324 P334">
    <cfRule type="expression" dxfId="3029" priority="8">
      <formula>O8&gt;0</formula>
    </cfRule>
  </conditionalFormatting>
  <conditionalFormatting sqref="P14 P24 P34 P44 P54 P64 P74 P84 P94 P104 P114 P124 P134 P144 P154 P164 P174 P184 P194 P204 P214 P224 P234 P244 P254 P264 P274 P284 P294 P304 P314 P324 P334">
    <cfRule type="expression" dxfId="3028" priority="7">
      <formula>O8&gt;0</formula>
    </cfRule>
  </conditionalFormatting>
  <conditionalFormatting sqref="P14 P24 P34 P44 P54 P64 P74 P84 P94 P104 P114 P124 P134 P144 P154 P164 P174 P184 P194 P204 P214 P224 P234 P244 P254 P264 P274 P284 P294 P304 P314 P324 P334">
    <cfRule type="expression" dxfId="3027" priority="6">
      <formula>O8&gt;0</formula>
    </cfRule>
  </conditionalFormatting>
  <conditionalFormatting sqref="P14 P24 P34 P44 P54 P64 P74 P84 P94 P104 P114 P124 P134 P144 P154 P164 P174 P184 P194 P204 P214 P224 P234 P244 P254 P264 P274 P284 P294 P304 P314 P324 P334">
    <cfRule type="expression" dxfId="3026" priority="5">
      <formula>O8&gt;0</formula>
    </cfRule>
  </conditionalFormatting>
  <conditionalFormatting sqref="P14 P24 P34 P44 P54 P64 P74 P84 P94 P104 P114 P124 P134 P144 P154 P164 P174 P184 P194 P204 P214 P224 P234 P244 P254 P264 P274 P284 P294 P304 P314 P324 P334">
    <cfRule type="expression" dxfId="3025" priority="4">
      <formula>O8&gt;0</formula>
    </cfRule>
  </conditionalFormatting>
  <conditionalFormatting sqref="P14 P24 P34 P44 P54 P64 P74 P84 P94 P104 P114 P124 P134 P144 P154 P164 P174 P184 P194 P204 P214 P224 P234 P244 P254 P264 P274 P284 P294 P304 P314 P324 P334">
    <cfRule type="expression" dxfId="3024" priority="3">
      <formula>O8&gt;0</formula>
    </cfRule>
  </conditionalFormatting>
  <conditionalFormatting sqref="P14 P24 P34 P44 P54 P64 P74 P84 P94 P104 P114 P124 P134 P144 P154 P164 P174 P184 P194 P204 P214 P224 P234 P244 P254 P264 P274 P284 P294 P304 P314 P324 P334">
    <cfRule type="expression" dxfId="3023" priority="2">
      <formula>O8&gt;0</formula>
    </cfRule>
  </conditionalFormatting>
  <conditionalFormatting sqref="P14 P24 P34 P44 P54 P64 P74 P84 P94 P104 P114 P124 P134 P144 P154 P164 P174 P184 P194 P204 P214 P224 P234 P244 P254 P264 P274 P284 P294 P304 P314 P324 P334">
    <cfRule type="expression" dxfId="3022"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21.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R2" sqref="R2"/>
    </sheetView>
  </sheetViews>
  <sheetFormatPr baseColWidth="10" defaultColWidth="11.42578125" defaultRowHeight="15"/>
  <cols>
    <col min="1" max="1" width="10.42578125" style="203" hidden="1" customWidth="1"/>
    <col min="2" max="2" width="10.140625" style="203" hidden="1" customWidth="1"/>
    <col min="3" max="3" width="10.7109375" style="203" hidden="1" customWidth="1"/>
    <col min="4" max="4" width="1.7109375" style="203" hidden="1" customWidth="1"/>
    <col min="5" max="5" width="10.7109375" style="203" hidden="1" customWidth="1"/>
    <col min="6" max="6" width="1.7109375" style="203" hidden="1" customWidth="1"/>
    <col min="7" max="7" width="10.7109375" style="203" hidden="1" customWidth="1"/>
    <col min="8" max="8" width="1.7109375" style="203" hidden="1" customWidth="1"/>
    <col min="9" max="9" width="10.7109375" style="203" hidden="1" customWidth="1"/>
    <col min="10" max="10" width="1.7109375" style="203" hidden="1" customWidth="1"/>
    <col min="11" max="11" width="10.7109375" style="203" hidden="1" customWidth="1"/>
    <col min="12" max="12" width="1.7109375" style="203" hidden="1" customWidth="1"/>
    <col min="13" max="13" width="10.7109375" style="203" hidden="1" customWidth="1"/>
    <col min="14" max="14" width="1.7109375" style="203" hidden="1" customWidth="1"/>
    <col min="15" max="15" width="10.7109375" style="203" hidden="1" customWidth="1"/>
    <col min="16" max="16" width="10.7109375" style="203" customWidth="1"/>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1.42578125" style="203"/>
  </cols>
  <sheetData>
    <row r="1" spans="1:32" s="203" customFormat="1"/>
    <row r="2" spans="1:32"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Oktober!B6</f>
        <v>41548</v>
      </c>
      <c r="S6" s="91"/>
      <c r="T6" s="210" t="s">
        <v>21</v>
      </c>
      <c r="U6" s="210"/>
      <c r="V6" s="91">
        <f>Oktober!B306</f>
        <v>41578</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92"/>
      <c r="O7" s="92">
        <v>0.875</v>
      </c>
      <c r="P7" s="245"/>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s="203" customFormat="1" ht="15.75">
      <c r="A8" s="96" t="s">
        <v>24</v>
      </c>
      <c r="B8" s="97">
        <v>41518</v>
      </c>
      <c r="C8" s="256" t="str">
        <f>IF(Oktober!C8&gt;0,Oktober!C8,"")</f>
        <v/>
      </c>
      <c r="D8" s="256" t="str">
        <f>IF(Oktober!D8&gt;0,Oktober!D8,"")</f>
        <v/>
      </c>
      <c r="E8" s="256" t="str">
        <f>IF(Oktober!E8&gt;0,Oktober!E8,"")</f>
        <v/>
      </c>
      <c r="F8" s="256" t="str">
        <f>IF(Oktober!F8&gt;0,Oktober!F8,"")</f>
        <v/>
      </c>
      <c r="G8" s="256" t="str">
        <f>IF(Oktober!G8&gt;0,Oktober!G8,"")</f>
        <v/>
      </c>
      <c r="H8" s="256" t="str">
        <f>IF(Oktober!H8&gt;0,Oktober!H8,"")</f>
        <v/>
      </c>
      <c r="I8" s="256" t="str">
        <f>IF(Oktober!I8&gt;0,Oktober!I8,"")</f>
        <v/>
      </c>
      <c r="J8" s="256" t="str">
        <f>IF(Oktober!J8&gt;0,Oktober!J8,"")</f>
        <v/>
      </c>
      <c r="K8" s="256" t="str">
        <f>IF(Oktober!K8&gt;0,Oktober!K8,"")</f>
        <v/>
      </c>
      <c r="L8" s="256" t="str">
        <f>IF(Oktober!L8&gt;0,Oktober!L8,"")</f>
        <v/>
      </c>
      <c r="M8" s="256" t="str">
        <f>IF(Oktober!M8&gt;0,Oktober!M8,"")</f>
        <v/>
      </c>
      <c r="N8" s="256" t="str">
        <f>IF(Oktober!N8&gt;0,Oktober!N8,"")</f>
        <v/>
      </c>
      <c r="O8" s="256" t="str">
        <f>IF(Oktober!P8="K","",IF(Oktober!O8&gt;0,Oktober!O8,""))</f>
        <v/>
      </c>
      <c r="P8" s="246"/>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41519</v>
      </c>
      <c r="C9" s="256" t="str">
        <f>IF(Oktober!C18&gt;0,Oktober!C18,"")</f>
        <v/>
      </c>
      <c r="D9" s="256" t="str">
        <f>IF(Oktober!D18&gt;0,Oktober!D18,"")</f>
        <v/>
      </c>
      <c r="E9" s="256" t="str">
        <f>IF(Oktober!E18&gt;0,Oktober!E18,"")</f>
        <v/>
      </c>
      <c r="F9" s="256" t="str">
        <f>IF(Oktober!F18&gt;0,Oktober!F18,"")</f>
        <v/>
      </c>
      <c r="G9" s="256" t="str">
        <f>IF(Oktober!G18&gt;0,Oktober!G18,"")</f>
        <v/>
      </c>
      <c r="H9" s="256" t="str">
        <f>IF(Oktober!H18&gt;0,Oktober!H18,"")</f>
        <v/>
      </c>
      <c r="I9" s="256" t="str">
        <f>IF(Oktober!I18&gt;0,Oktober!I18,"")</f>
        <v/>
      </c>
      <c r="J9" s="256" t="str">
        <f>IF(Oktober!J18&gt;0,Oktober!J18,"")</f>
        <v/>
      </c>
      <c r="K9" s="256" t="str">
        <f>IF(Oktober!K18&gt;0,Oktober!K18,"")</f>
        <v/>
      </c>
      <c r="L9" s="256" t="str">
        <f>IF(Oktober!L18&gt;0,Oktober!L18,"")</f>
        <v/>
      </c>
      <c r="M9" s="256" t="str">
        <f>IF(Oktober!M18&gt;0,Oktober!M18,"")</f>
        <v/>
      </c>
      <c r="N9" s="256" t="str">
        <f>IF(Oktober!N18&gt;0,Oktober!N18,"")</f>
        <v/>
      </c>
      <c r="O9" s="256" t="str">
        <f>IF(Oktober!P18="K","",IF(Oktober!O18&gt;0,Oktober!O18,""))</f>
        <v/>
      </c>
      <c r="P9" s="115"/>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7" si="0">B9+1</f>
        <v>41520</v>
      </c>
      <c r="C10" s="256" t="str">
        <f>IF(Oktober!C28&gt;0,Oktober!C28,"")</f>
        <v/>
      </c>
      <c r="D10" s="256" t="str">
        <f>IF(Oktober!D28&gt;0,Oktober!D28,"")</f>
        <v/>
      </c>
      <c r="E10" s="256" t="str">
        <f>IF(Oktober!E28&gt;0,Oktober!E28,"")</f>
        <v/>
      </c>
      <c r="F10" s="256" t="str">
        <f>IF(Oktober!F28&gt;0,Oktober!F28,"")</f>
        <v/>
      </c>
      <c r="G10" s="256" t="str">
        <f>IF(Oktober!G28&gt;0,Oktober!G28,"")</f>
        <v/>
      </c>
      <c r="H10" s="256" t="str">
        <f>IF(Oktober!H28&gt;0,Oktober!H28,"")</f>
        <v/>
      </c>
      <c r="I10" s="256" t="str">
        <f>IF(Oktober!I28&gt;0,Oktober!I28,"")</f>
        <v/>
      </c>
      <c r="J10" s="256" t="str">
        <f>IF(Oktober!J28&gt;0,Oktober!J28,"")</f>
        <v/>
      </c>
      <c r="K10" s="256" t="str">
        <f>IF(Oktober!K28&gt;0,Oktober!K28,"")</f>
        <v/>
      </c>
      <c r="L10" s="256" t="str">
        <f>IF(Oktober!L28&gt;0,Oktober!L28,"")</f>
        <v/>
      </c>
      <c r="M10" s="256" t="str">
        <f>IF(Oktober!M28&gt;0,Oktober!M28,"")</f>
        <v/>
      </c>
      <c r="N10" s="256" t="str">
        <f>IF(Oktober!N28&gt;0,Oktober!N28,"")</f>
        <v/>
      </c>
      <c r="O10" s="256" t="str">
        <f>IF(Oktober!P28="K","",IF(Oktober!O28&gt;0,Oktober!O28,""))</f>
        <v/>
      </c>
      <c r="P10" s="247"/>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c r="A11" s="96" t="s">
        <v>30</v>
      </c>
      <c r="B11" s="97">
        <f t="shared" si="0"/>
        <v>41521</v>
      </c>
      <c r="C11" s="256" t="str">
        <f>IF(Oktober!C38&gt;0,Oktober!C38,"")</f>
        <v/>
      </c>
      <c r="D11" s="256" t="str">
        <f>IF(Oktober!D38&gt;0,Oktober!D38,"")</f>
        <v/>
      </c>
      <c r="E11" s="256" t="str">
        <f>IF(Oktober!E38&gt;0,Oktober!E38,"")</f>
        <v/>
      </c>
      <c r="F11" s="256" t="str">
        <f>IF(Oktober!F38&gt;0,Oktober!F38,"")</f>
        <v/>
      </c>
      <c r="G11" s="256" t="str">
        <f>IF(Oktober!G38&gt;0,Oktober!G38,"")</f>
        <v/>
      </c>
      <c r="H11" s="256" t="str">
        <f>IF(Oktober!H38&gt;0,Oktober!H38,"")</f>
        <v/>
      </c>
      <c r="I11" s="256" t="str">
        <f>IF(Oktober!I38&gt;0,Oktober!I38,"")</f>
        <v/>
      </c>
      <c r="J11" s="256" t="str">
        <f>IF(Oktober!J38&gt;0,Oktober!J38,"")</f>
        <v/>
      </c>
      <c r="K11" s="256" t="str">
        <f>IF(Oktober!K38&gt;0,Oktober!K38,"")</f>
        <v/>
      </c>
      <c r="L11" s="256" t="str">
        <f>IF(Oktober!L38&gt;0,Oktober!L38,"")</f>
        <v/>
      </c>
      <c r="M11" s="256" t="str">
        <f>IF(Oktober!M38&gt;0,Oktober!M38,"")</f>
        <v/>
      </c>
      <c r="N11" s="256" t="str">
        <f>IF(Oktober!N38&gt;0,Oktober!N38,"")</f>
        <v/>
      </c>
      <c r="O11" s="256" t="str">
        <f>IF(Oktober!P38="K","",IF(Oktober!O38&gt;0,Oktober!O38,""))</f>
        <v/>
      </c>
      <c r="P11" s="248"/>
      <c r="Q11" s="468">
        <v>60</v>
      </c>
      <c r="R11" s="106">
        <f t="array" ref="R11:R25">FREQUENCY(C8:C38,Q8:Q24)</f>
        <v>0</v>
      </c>
      <c r="S11" s="427"/>
      <c r="T11" s="106">
        <f t="array" ref="T11:T25">FREQUENCY(E8:E38,Q8:Q24)</f>
        <v>0</v>
      </c>
      <c r="U11" s="427"/>
      <c r="V11" s="106">
        <f t="array" ref="V11:V25">FREQUENCY(G8:G38,Q8:Q24)</f>
        <v>0</v>
      </c>
      <c r="W11" s="427"/>
      <c r="X11" s="106">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2" s="203" customFormat="1">
      <c r="A12" s="96" t="s">
        <v>31</v>
      </c>
      <c r="B12" s="97">
        <f t="shared" si="0"/>
        <v>41522</v>
      </c>
      <c r="C12" s="256" t="str">
        <f>IF(Oktober!C48&gt;0,Oktober!C48,"")</f>
        <v/>
      </c>
      <c r="D12" s="256" t="str">
        <f>IF(Oktober!D48&gt;0,Oktober!D48,"")</f>
        <v/>
      </c>
      <c r="E12" s="256" t="str">
        <f>IF(Oktober!E48&gt;0,Oktober!E48,"")</f>
        <v/>
      </c>
      <c r="F12" s="256" t="str">
        <f>IF(Oktober!F48&gt;0,Oktober!F48,"")</f>
        <v/>
      </c>
      <c r="G12" s="256" t="str">
        <f>IF(Oktober!G48&gt;0,Oktober!G48,"")</f>
        <v/>
      </c>
      <c r="H12" s="256" t="str">
        <f>IF(Oktober!H48&gt;0,Oktober!H48,"")</f>
        <v/>
      </c>
      <c r="I12" s="256" t="str">
        <f>IF(Oktober!I48&gt;0,Oktober!I48,"")</f>
        <v/>
      </c>
      <c r="J12" s="256" t="str">
        <f>IF(Oktober!J48&gt;0,Oktober!J48,"")</f>
        <v/>
      </c>
      <c r="K12" s="256" t="str">
        <f>IF(Oktober!K48&gt;0,Oktober!K48,"")</f>
        <v/>
      </c>
      <c r="L12" s="256" t="str">
        <f>IF(Oktober!L48&gt;0,Oktober!L48,"")</f>
        <v/>
      </c>
      <c r="M12" s="256" t="str">
        <f>IF(Oktober!M48&gt;0,Oktober!M48,"")</f>
        <v/>
      </c>
      <c r="N12" s="256" t="str">
        <f>IF(Oktober!N48&gt;0,Oktober!N48,"")</f>
        <v/>
      </c>
      <c r="O12" s="256" t="str">
        <f>IF(Oktober!P48="K","",IF(Oktober!O48&gt;0,Oktober!O48,""))</f>
        <v/>
      </c>
      <c r="P12" s="24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c r="A13" s="96" t="s">
        <v>32</v>
      </c>
      <c r="B13" s="97">
        <f t="shared" si="0"/>
        <v>41523</v>
      </c>
      <c r="C13" s="256" t="str">
        <f>IF(Oktober!C58&gt;0,Oktober!C58,"")</f>
        <v/>
      </c>
      <c r="D13" s="256" t="str">
        <f>IF(Oktober!D58&gt;0,Oktober!D58,"")</f>
        <v/>
      </c>
      <c r="E13" s="256" t="str">
        <f>IF(Oktober!E58&gt;0,Oktober!E58,"")</f>
        <v/>
      </c>
      <c r="F13" s="256" t="str">
        <f>IF(Oktober!F58&gt;0,Oktober!F58,"")</f>
        <v/>
      </c>
      <c r="G13" s="256" t="str">
        <f>IF(Oktober!G58&gt;0,Oktober!G58,"")</f>
        <v/>
      </c>
      <c r="H13" s="256" t="str">
        <f>IF(Oktober!H58&gt;0,Oktober!H58,"")</f>
        <v/>
      </c>
      <c r="I13" s="256" t="str">
        <f>IF(Oktober!I58&gt;0,Oktober!I58,"")</f>
        <v/>
      </c>
      <c r="J13" s="256" t="str">
        <f>IF(Oktober!J58&gt;0,Oktober!J58,"")</f>
        <v/>
      </c>
      <c r="K13" s="256" t="str">
        <f>IF(Oktober!K58&gt;0,Oktober!K58,"")</f>
        <v/>
      </c>
      <c r="L13" s="256" t="str">
        <f>IF(Oktober!L58&gt;0,Oktober!L58,"")</f>
        <v/>
      </c>
      <c r="M13" s="256" t="str">
        <f>IF(Oktober!M58&gt;0,Oktober!M58,"")</f>
        <v/>
      </c>
      <c r="N13" s="256" t="str">
        <f>IF(Oktober!N58&gt;0,Oktober!N58,"")</f>
        <v/>
      </c>
      <c r="O13" s="256" t="str">
        <f>IF(Oktober!P58="K","",IF(Oktober!O58&gt;0,Oktober!O58,""))</f>
        <v/>
      </c>
      <c r="P13" s="24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c r="A14" s="96" t="s">
        <v>33</v>
      </c>
      <c r="B14" s="97">
        <f t="shared" si="0"/>
        <v>41524</v>
      </c>
      <c r="C14" s="256" t="str">
        <f>IF(Oktober!C68&gt;0,Oktober!C68,"")</f>
        <v/>
      </c>
      <c r="D14" s="256" t="str">
        <f>IF(Oktober!D68&gt;0,Oktober!D68,"")</f>
        <v/>
      </c>
      <c r="E14" s="256" t="str">
        <f>IF(Oktober!E68&gt;0,Oktober!E68,"")</f>
        <v/>
      </c>
      <c r="F14" s="256" t="str">
        <f>IF(Oktober!F68&gt;0,Oktober!F68,"")</f>
        <v/>
      </c>
      <c r="G14" s="256" t="str">
        <f>IF(Oktober!G68&gt;0,Oktober!G68,"")</f>
        <v/>
      </c>
      <c r="H14" s="256" t="str">
        <f>IF(Oktober!H68&gt;0,Oktober!H68,"")</f>
        <v/>
      </c>
      <c r="I14" s="256" t="str">
        <f>IF(Oktober!I68&gt;0,Oktober!I68,"")</f>
        <v/>
      </c>
      <c r="J14" s="256" t="str">
        <f>IF(Oktober!J68&gt;0,Oktober!J68,"")</f>
        <v/>
      </c>
      <c r="K14" s="256" t="str">
        <f>IF(Oktober!K68&gt;0,Oktober!K68,"")</f>
        <v/>
      </c>
      <c r="L14" s="256" t="str">
        <f>IF(Oktober!L68&gt;0,Oktober!L68,"")</f>
        <v/>
      </c>
      <c r="M14" s="256" t="str">
        <f>IF(Oktober!M68&gt;0,Oktober!M68,"")</f>
        <v/>
      </c>
      <c r="N14" s="256" t="str">
        <f>IF(Oktober!N68&gt;0,Oktober!N68,"")</f>
        <v/>
      </c>
      <c r="O14" s="256" t="str">
        <f>IF(Oktober!P68="K","",IF(Oktober!O68&gt;0,Oktober!O68,""))</f>
        <v/>
      </c>
      <c r="P14" s="24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c r="A15" s="96" t="s">
        <v>24</v>
      </c>
      <c r="B15" s="97">
        <f t="shared" si="0"/>
        <v>41525</v>
      </c>
      <c r="C15" s="256" t="str">
        <f>IF(Oktober!C78&gt;0,Oktober!C78,"")</f>
        <v/>
      </c>
      <c r="D15" s="256" t="str">
        <f>IF(Oktober!D78&gt;0,Oktober!D78,"")</f>
        <v/>
      </c>
      <c r="E15" s="256" t="str">
        <f>IF(Oktober!E78&gt;0,Oktober!E78,"")</f>
        <v/>
      </c>
      <c r="F15" s="256" t="str">
        <f>IF(Oktober!F78&gt;0,Oktober!F78,"")</f>
        <v/>
      </c>
      <c r="G15" s="256" t="str">
        <f>IF(Oktober!G78&gt;0,Oktober!G78,"")</f>
        <v/>
      </c>
      <c r="H15" s="256" t="str">
        <f>IF(Oktober!H78&gt;0,Oktober!H78,"")</f>
        <v/>
      </c>
      <c r="I15" s="256" t="str">
        <f>IF(Oktober!I78&gt;0,Oktober!I78,"")</f>
        <v/>
      </c>
      <c r="J15" s="256" t="str">
        <f>IF(Oktober!J78&gt;0,Oktober!J78,"")</f>
        <v/>
      </c>
      <c r="K15" s="256" t="str">
        <f>IF(Oktober!K78&gt;0,Oktober!K78,"")</f>
        <v/>
      </c>
      <c r="L15" s="256" t="str">
        <f>IF(Oktober!L78&gt;0,Oktober!L78,"")</f>
        <v/>
      </c>
      <c r="M15" s="256" t="str">
        <f>IF(Oktober!M78&gt;0,Oktober!M78,"")</f>
        <v/>
      </c>
      <c r="N15" s="256" t="str">
        <f>IF(Oktober!N78&gt;0,Oktober!N78,"")</f>
        <v/>
      </c>
      <c r="O15" s="256" t="str">
        <f>IF(Oktober!P78="K","",IF(Oktober!O78&gt;0,Oktober!O78,""))</f>
        <v/>
      </c>
      <c r="P15" s="24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c r="A16" s="96" t="s">
        <v>27</v>
      </c>
      <c r="B16" s="97">
        <f t="shared" si="0"/>
        <v>41526</v>
      </c>
      <c r="C16" s="256" t="str">
        <f>IF(Oktober!C88&gt;0,Oktober!C88,"")</f>
        <v/>
      </c>
      <c r="D16" s="256" t="str">
        <f>IF(Oktober!D88&gt;0,Oktober!D88,"")</f>
        <v/>
      </c>
      <c r="E16" s="256" t="str">
        <f>IF(Oktober!E88&gt;0,Oktober!E88,"")</f>
        <v/>
      </c>
      <c r="F16" s="256" t="str">
        <f>IF(Oktober!F88&gt;0,Oktober!F88,"")</f>
        <v/>
      </c>
      <c r="G16" s="256" t="str">
        <f>IF(Oktober!G88&gt;0,Oktober!G88,"")</f>
        <v/>
      </c>
      <c r="H16" s="256" t="str">
        <f>IF(Oktober!H88&gt;0,Oktober!H88,"")</f>
        <v/>
      </c>
      <c r="I16" s="256" t="str">
        <f>IF(Oktober!I88&gt;0,Oktober!I88,"")</f>
        <v/>
      </c>
      <c r="J16" s="256" t="str">
        <f>IF(Oktober!J88&gt;0,Oktober!J88,"")</f>
        <v/>
      </c>
      <c r="K16" s="256" t="str">
        <f>IF(Oktober!K88&gt;0,Oktober!K88,"")</f>
        <v/>
      </c>
      <c r="L16" s="256" t="str">
        <f>IF(Oktober!L88&gt;0,Oktober!L88,"")</f>
        <v/>
      </c>
      <c r="M16" s="256" t="str">
        <f>IF(Oktober!M88&gt;0,Oktober!M88,"")</f>
        <v/>
      </c>
      <c r="N16" s="256" t="str">
        <f>IF(Oktober!N88&gt;0,Oktober!N88,"")</f>
        <v/>
      </c>
      <c r="O16" s="256" t="str">
        <f>IF(Oktober!P88="K","",IF(Oktober!O88&gt;0,Oktober!O88,""))</f>
        <v/>
      </c>
      <c r="P16" s="24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c r="A17" s="96" t="s">
        <v>29</v>
      </c>
      <c r="B17" s="97">
        <f t="shared" si="0"/>
        <v>41527</v>
      </c>
      <c r="C17" s="256" t="str">
        <f>IF(Oktober!C98&gt;0,Oktober!C98,"")</f>
        <v/>
      </c>
      <c r="D17" s="256" t="str">
        <f>IF(Oktober!D98&gt;0,Oktober!D98,"")</f>
        <v/>
      </c>
      <c r="E17" s="256" t="str">
        <f>IF(Oktober!E98&gt;0,Oktober!E98,"")</f>
        <v/>
      </c>
      <c r="F17" s="256" t="str">
        <f>IF(Oktober!F98&gt;0,Oktober!F98,"")</f>
        <v/>
      </c>
      <c r="G17" s="256" t="str">
        <f>IF(Oktober!G98&gt;0,Oktober!G98,"")</f>
        <v/>
      </c>
      <c r="H17" s="256" t="str">
        <f>IF(Oktober!H98&gt;0,Oktober!H98,"")</f>
        <v/>
      </c>
      <c r="I17" s="256" t="str">
        <f>IF(Oktober!I98&gt;0,Oktober!I98,"")</f>
        <v/>
      </c>
      <c r="J17" s="256" t="str">
        <f>IF(Oktober!J98&gt;0,Oktober!J98,"")</f>
        <v/>
      </c>
      <c r="K17" s="256" t="str">
        <f>IF(Oktober!K98&gt;0,Oktober!K98,"")</f>
        <v/>
      </c>
      <c r="L17" s="256" t="str">
        <f>IF(Oktober!L98&gt;0,Oktober!L98,"")</f>
        <v/>
      </c>
      <c r="M17" s="256" t="str">
        <f>IF(Oktober!M98&gt;0,Oktober!M98,"")</f>
        <v/>
      </c>
      <c r="N17" s="256" t="str">
        <f>IF(Oktober!N98&gt;0,Oktober!N98,"")</f>
        <v/>
      </c>
      <c r="O17" s="256" t="str">
        <f>IF(Oktober!P98="K","",IF(Oktober!O98&gt;0,Oktober!O98,""))</f>
        <v/>
      </c>
      <c r="P17" s="24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c r="A18" s="96" t="s">
        <v>30</v>
      </c>
      <c r="B18" s="97">
        <f t="shared" si="0"/>
        <v>41528</v>
      </c>
      <c r="C18" s="256" t="str">
        <f>IF(Oktober!C108&gt;0,Oktober!C108,"")</f>
        <v/>
      </c>
      <c r="D18" s="256" t="str">
        <f>IF(Oktober!D108&gt;0,Oktober!D108,"")</f>
        <v/>
      </c>
      <c r="E18" s="256" t="str">
        <f>IF(Oktober!E108&gt;0,Oktober!E108,"")</f>
        <v/>
      </c>
      <c r="F18" s="256" t="str">
        <f>IF(Oktober!F108&gt;0,Oktober!F108,"")</f>
        <v/>
      </c>
      <c r="G18" s="256" t="str">
        <f>IF(Oktober!G108&gt;0,Oktober!G108,"")</f>
        <v/>
      </c>
      <c r="H18" s="256" t="str">
        <f>IF(Oktober!H108&gt;0,Oktober!H108,"")</f>
        <v/>
      </c>
      <c r="I18" s="256" t="str">
        <f>IF(Oktober!I108&gt;0,Oktober!I108,"")</f>
        <v/>
      </c>
      <c r="J18" s="256" t="str">
        <f>IF(Oktober!J108&gt;0,Oktober!J108,"")</f>
        <v/>
      </c>
      <c r="K18" s="256" t="str">
        <f>IF(Oktober!K108&gt;0,Oktober!K108,"")</f>
        <v/>
      </c>
      <c r="L18" s="256" t="str">
        <f>IF(Oktober!L108&gt;0,Oktober!L108,"")</f>
        <v/>
      </c>
      <c r="M18" s="256" t="str">
        <f>IF(Oktober!M108&gt;0,Oktober!M108,"")</f>
        <v/>
      </c>
      <c r="N18" s="256" t="str">
        <f>IF(Oktober!N108&gt;0,Oktober!N108,"")</f>
        <v/>
      </c>
      <c r="O18" s="256" t="str">
        <f>IF(Oktober!P108="K","",IF(Oktober!O108&gt;0,Oktober!O108,""))</f>
        <v/>
      </c>
      <c r="P18" s="24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c r="A19" s="96" t="s">
        <v>31</v>
      </c>
      <c r="B19" s="97">
        <f t="shared" si="0"/>
        <v>41529</v>
      </c>
      <c r="C19" s="256" t="str">
        <f>IF(Oktober!C118&gt;0,Oktober!C118,"")</f>
        <v/>
      </c>
      <c r="D19" s="256" t="str">
        <f>IF(Oktober!D118&gt;0,Oktober!D118,"")</f>
        <v/>
      </c>
      <c r="E19" s="256" t="str">
        <f>IF(Oktober!E118&gt;0,Oktober!E118,"")</f>
        <v/>
      </c>
      <c r="F19" s="256" t="str">
        <f>IF(Oktober!F118&gt;0,Oktober!F118,"")</f>
        <v/>
      </c>
      <c r="G19" s="256" t="str">
        <f>IF(Oktober!G118&gt;0,Oktober!G118,"")</f>
        <v/>
      </c>
      <c r="H19" s="256" t="str">
        <f>IF(Oktober!H118&gt;0,Oktober!H118,"")</f>
        <v/>
      </c>
      <c r="I19" s="256" t="str">
        <f>IF(Oktober!I118&gt;0,Oktober!I118,"")</f>
        <v/>
      </c>
      <c r="J19" s="256" t="str">
        <f>IF(Oktober!J118&gt;0,Oktober!J118,"")</f>
        <v/>
      </c>
      <c r="K19" s="256" t="str">
        <f>IF(Oktober!K118&gt;0,Oktober!K118,"")</f>
        <v/>
      </c>
      <c r="L19" s="256" t="str">
        <f>IF(Oktober!L118&gt;0,Oktober!L118,"")</f>
        <v/>
      </c>
      <c r="M19" s="256" t="str">
        <f>IF(Oktober!M118&gt;0,Oktober!M118,"")</f>
        <v/>
      </c>
      <c r="N19" s="256" t="str">
        <f>IF(Oktober!N118&gt;0,Oktober!N118,"")</f>
        <v/>
      </c>
      <c r="O19" s="256" t="str">
        <f>IF(Oktober!P118="K","",IF(Oktober!O118&gt;0,Oktober!O118,""))</f>
        <v/>
      </c>
      <c r="P19" s="24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c r="A20" s="96" t="s">
        <v>32</v>
      </c>
      <c r="B20" s="97">
        <f t="shared" si="0"/>
        <v>41530</v>
      </c>
      <c r="C20" s="256" t="str">
        <f>IF(Oktober!C128&gt;0,Oktober!C128,"")</f>
        <v/>
      </c>
      <c r="D20" s="256" t="str">
        <f>IF(Oktober!D128&gt;0,Oktober!D128,"")</f>
        <v/>
      </c>
      <c r="E20" s="256" t="str">
        <f>IF(Oktober!E128&gt;0,Oktober!E128,"")</f>
        <v/>
      </c>
      <c r="F20" s="256" t="str">
        <f>IF(Oktober!F128&gt;0,Oktober!F128,"")</f>
        <v/>
      </c>
      <c r="G20" s="256" t="str">
        <f>IF(Oktober!G128&gt;0,Oktober!G128,"")</f>
        <v/>
      </c>
      <c r="H20" s="256" t="str">
        <f>IF(Oktober!H128&gt;0,Oktober!H128,"")</f>
        <v/>
      </c>
      <c r="I20" s="256" t="str">
        <f>IF(Oktober!I128&gt;0,Oktober!I128,"")</f>
        <v/>
      </c>
      <c r="J20" s="256" t="str">
        <f>IF(Oktober!J128&gt;0,Oktober!J128,"")</f>
        <v/>
      </c>
      <c r="K20" s="256" t="str">
        <f>IF(Oktober!K128&gt;0,Oktober!K128,"")</f>
        <v/>
      </c>
      <c r="L20" s="256" t="str">
        <f>IF(Oktober!L128&gt;0,Oktober!L128,"")</f>
        <v/>
      </c>
      <c r="M20" s="256" t="str">
        <f>IF(Oktober!M128&gt;0,Oktober!M128,"")</f>
        <v/>
      </c>
      <c r="N20" s="256" t="str">
        <f>IF(Oktober!N128&gt;0,Oktober!N128,"")</f>
        <v/>
      </c>
      <c r="O20" s="256" t="str">
        <f>IF(Oktober!P128="K","",IF(Oktober!O128&gt;0,Oktober!O128,""))</f>
        <v/>
      </c>
      <c r="P20" s="24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c r="A21" s="96" t="s">
        <v>33</v>
      </c>
      <c r="B21" s="97">
        <f t="shared" si="0"/>
        <v>41531</v>
      </c>
      <c r="C21" s="256" t="str">
        <f>IF(Oktober!C138&gt;0,Oktober!C138,"")</f>
        <v/>
      </c>
      <c r="D21" s="256" t="str">
        <f>IF(Oktober!D138&gt;0,Oktober!D138,"")</f>
        <v/>
      </c>
      <c r="E21" s="256" t="str">
        <f>IF(Oktober!E138&gt;0,Oktober!E138,"")</f>
        <v/>
      </c>
      <c r="F21" s="256" t="str">
        <f>IF(Oktober!F138&gt;0,Oktober!F138,"")</f>
        <v/>
      </c>
      <c r="G21" s="256" t="str">
        <f>IF(Oktober!G138&gt;0,Oktober!G138,"")</f>
        <v/>
      </c>
      <c r="H21" s="256" t="str">
        <f>IF(Oktober!H138&gt;0,Oktober!H138,"")</f>
        <v/>
      </c>
      <c r="I21" s="256" t="str">
        <f>IF(Oktober!I138&gt;0,Oktober!I138,"")</f>
        <v/>
      </c>
      <c r="J21" s="256" t="str">
        <f>IF(Oktober!J138&gt;0,Oktober!J138,"")</f>
        <v/>
      </c>
      <c r="K21" s="256" t="str">
        <f>IF(Oktober!K138&gt;0,Oktober!K138,"")</f>
        <v/>
      </c>
      <c r="L21" s="256" t="str">
        <f>IF(Oktober!L138&gt;0,Oktober!L138,"")</f>
        <v/>
      </c>
      <c r="M21" s="256" t="str">
        <f>IF(Oktober!M138&gt;0,Oktober!M138,"")</f>
        <v/>
      </c>
      <c r="N21" s="256" t="str">
        <f>IF(Oktober!N138&gt;0,Oktober!N138,"")</f>
        <v/>
      </c>
      <c r="O21" s="256" t="str">
        <f>IF(Oktober!P138="K","",IF(Oktober!O138&gt;0,Oktober!O138,""))</f>
        <v/>
      </c>
      <c r="P21" s="245"/>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c r="A22" s="96" t="s">
        <v>24</v>
      </c>
      <c r="B22" s="97">
        <f t="shared" si="0"/>
        <v>41532</v>
      </c>
      <c r="C22" s="256" t="str">
        <f>IF(Oktober!C148&gt;0,Oktober!C148,"")</f>
        <v/>
      </c>
      <c r="D22" s="256" t="str">
        <f>IF(Oktober!D148&gt;0,Oktober!D148,"")</f>
        <v/>
      </c>
      <c r="E22" s="256" t="str">
        <f>IF(Oktober!E148&gt;0,Oktober!E148,"")</f>
        <v/>
      </c>
      <c r="F22" s="256" t="str">
        <f>IF(Oktober!F148&gt;0,Oktober!F148,"")</f>
        <v/>
      </c>
      <c r="G22" s="256" t="str">
        <f>IF(Oktober!G148&gt;0,Oktober!G148,"")</f>
        <v/>
      </c>
      <c r="H22" s="256" t="str">
        <f>IF(Oktober!H148&gt;0,Oktober!H148,"")</f>
        <v/>
      </c>
      <c r="I22" s="256" t="str">
        <f>IF(Oktober!I148&gt;0,Oktober!I148,"")</f>
        <v/>
      </c>
      <c r="J22" s="256" t="str">
        <f>IF(Oktober!J148&gt;0,Oktober!J148,"")</f>
        <v/>
      </c>
      <c r="K22" s="256" t="str">
        <f>IF(Oktober!K148&gt;0,Oktober!K148,"")</f>
        <v/>
      </c>
      <c r="L22" s="256" t="str">
        <f>IF(Oktober!L148&gt;0,Oktober!L148,"")</f>
        <v/>
      </c>
      <c r="M22" s="256" t="str">
        <f>IF(Oktober!M148&gt;0,Oktober!M148,"")</f>
        <v/>
      </c>
      <c r="N22" s="256" t="str">
        <f>IF(Oktober!N148&gt;0,Oktober!N148,"")</f>
        <v/>
      </c>
      <c r="O22" s="256" t="str">
        <f>IF(Oktober!P148="K","",IF(Oktober!O148&gt;0,Oktober!O148,""))</f>
        <v/>
      </c>
      <c r="P22" s="211"/>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c r="A23" s="96" t="s">
        <v>27</v>
      </c>
      <c r="B23" s="97">
        <f t="shared" si="0"/>
        <v>41533</v>
      </c>
      <c r="C23" s="256" t="str">
        <f>IF(Oktober!C158&gt;0,Oktober!C158,"")</f>
        <v/>
      </c>
      <c r="D23" s="256" t="str">
        <f>IF(Oktober!D158&gt;0,Oktober!D158,"")</f>
        <v/>
      </c>
      <c r="E23" s="256" t="str">
        <f>IF(Oktober!E158&gt;0,Oktober!E158,"")</f>
        <v/>
      </c>
      <c r="F23" s="256" t="str">
        <f>IF(Oktober!F158&gt;0,Oktober!F158,"")</f>
        <v/>
      </c>
      <c r="G23" s="256" t="str">
        <f>IF(Oktober!G158&gt;0,Oktober!G158,"")</f>
        <v/>
      </c>
      <c r="H23" s="256" t="str">
        <f>IF(Oktober!H158&gt;0,Oktober!H158,"")</f>
        <v/>
      </c>
      <c r="I23" s="256" t="str">
        <f>IF(Oktober!I158&gt;0,Oktober!I158,"")</f>
        <v/>
      </c>
      <c r="J23" s="256" t="str">
        <f>IF(Oktober!J158&gt;0,Oktober!J158,"")</f>
        <v/>
      </c>
      <c r="K23" s="256" t="str">
        <f>IF(Oktober!K158&gt;0,Oktober!K158,"")</f>
        <v/>
      </c>
      <c r="L23" s="256" t="str">
        <f>IF(Oktober!L158&gt;0,Oktober!L158,"")</f>
        <v/>
      </c>
      <c r="M23" s="256" t="str">
        <f>IF(Oktober!M158&gt;0,Oktober!M158,"")</f>
        <v/>
      </c>
      <c r="N23" s="256" t="str">
        <f>IF(Oktober!N158&gt;0,Oktober!N158,"")</f>
        <v/>
      </c>
      <c r="O23" s="256" t="str">
        <f>IF(Oktober!P158="K","",IF(Oktober!O158&gt;0,Oktober!O158,""))</f>
        <v/>
      </c>
      <c r="P23" s="211"/>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c r="A24" s="96" t="s">
        <v>29</v>
      </c>
      <c r="B24" s="97">
        <f t="shared" si="0"/>
        <v>41534</v>
      </c>
      <c r="C24" s="256" t="str">
        <f>IF(Oktober!C168&gt;0,Oktober!C168,"")</f>
        <v/>
      </c>
      <c r="D24" s="256" t="str">
        <f>IF(Oktober!D168&gt;0,Oktober!D168,"")</f>
        <v/>
      </c>
      <c r="E24" s="256" t="str">
        <f>IF(Oktober!E168&gt;0,Oktober!E168,"")</f>
        <v/>
      </c>
      <c r="F24" s="256" t="str">
        <f>IF(Oktober!F168&gt;0,Oktober!F168,"")</f>
        <v/>
      </c>
      <c r="G24" s="256" t="str">
        <f>IF(Oktober!G168&gt;0,Oktober!G168,"")</f>
        <v/>
      </c>
      <c r="H24" s="256" t="str">
        <f>IF(Oktober!H168&gt;0,Oktober!H168,"")</f>
        <v/>
      </c>
      <c r="I24" s="256" t="str">
        <f>IF(Oktober!I168&gt;0,Oktober!I168,"")</f>
        <v/>
      </c>
      <c r="J24" s="256" t="str">
        <f>IF(Oktober!J168&gt;0,Oktober!J168,"")</f>
        <v/>
      </c>
      <c r="K24" s="256" t="str">
        <f>IF(Oktober!K168&gt;0,Oktober!K168,"")</f>
        <v/>
      </c>
      <c r="L24" s="256" t="str">
        <f>IF(Oktober!L168&gt;0,Oktober!L168,"")</f>
        <v/>
      </c>
      <c r="M24" s="256" t="str">
        <f>IF(Oktober!M168&gt;0,Oktober!M168,"")</f>
        <v/>
      </c>
      <c r="N24" s="256" t="str">
        <f>IF(Oktober!N168&gt;0,Oktober!N168,"")</f>
        <v/>
      </c>
      <c r="O24" s="256" t="str">
        <f>IF(Oktober!P168="K","",IF(Oktober!O168&gt;0,Oktober!O168,""))</f>
        <v/>
      </c>
      <c r="P24" s="211"/>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5.75" thickBot="1">
      <c r="A25" s="96" t="s">
        <v>30</v>
      </c>
      <c r="B25" s="97">
        <f t="shared" si="0"/>
        <v>41535</v>
      </c>
      <c r="C25" s="256" t="str">
        <f>IF(Oktober!C178&gt;0,Oktober!C178,"")</f>
        <v/>
      </c>
      <c r="D25" s="256" t="str">
        <f>IF(Oktober!D178&gt;0,Oktober!D178,"")</f>
        <v/>
      </c>
      <c r="E25" s="256" t="str">
        <f>IF(Oktober!E178&gt;0,Oktober!E178,"")</f>
        <v/>
      </c>
      <c r="F25" s="256" t="str">
        <f>IF(Oktober!F178&gt;0,Oktober!F178,"")</f>
        <v/>
      </c>
      <c r="G25" s="256" t="str">
        <f>IF(Oktober!G178&gt;0,Oktober!G178,"")</f>
        <v/>
      </c>
      <c r="H25" s="256" t="str">
        <f>IF(Oktober!H178&gt;0,Oktober!H178,"")</f>
        <v/>
      </c>
      <c r="I25" s="256" t="str">
        <f>IF(Oktober!I178&gt;0,Oktober!I178,"")</f>
        <v/>
      </c>
      <c r="J25" s="256" t="str">
        <f>IF(Oktober!J178&gt;0,Oktober!J178,"")</f>
        <v/>
      </c>
      <c r="K25" s="256" t="str">
        <f>IF(Oktober!K178&gt;0,Oktober!K178,"")</f>
        <v/>
      </c>
      <c r="L25" s="256" t="str">
        <f>IF(Oktober!L178&gt;0,Oktober!L178,"")</f>
        <v/>
      </c>
      <c r="M25" s="256" t="str">
        <f>IF(Oktober!M178&gt;0,Oktober!M178,"")</f>
        <v/>
      </c>
      <c r="N25" s="256" t="str">
        <f>IF(Oktober!N178&gt;0,Oktober!N178,"")</f>
        <v/>
      </c>
      <c r="O25" s="256" t="str">
        <f>IF(Oktober!P178="K","",IF(Oktober!O178&gt;0,Oktober!O178,""))</f>
        <v/>
      </c>
      <c r="P25" s="211"/>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c r="A26" s="96" t="s">
        <v>31</v>
      </c>
      <c r="B26" s="97">
        <f t="shared" si="0"/>
        <v>41536</v>
      </c>
      <c r="C26" s="256" t="str">
        <f>IF(Oktober!C188&gt;0,Oktober!C188,"")</f>
        <v/>
      </c>
      <c r="D26" s="256" t="str">
        <f>IF(Oktober!D188&gt;0,Oktober!D188,"")</f>
        <v/>
      </c>
      <c r="E26" s="256" t="str">
        <f>IF(Oktober!E188&gt;0,Oktober!E188,"")</f>
        <v/>
      </c>
      <c r="F26" s="256" t="str">
        <f>IF(Oktober!F188&gt;0,Oktober!F188,"")</f>
        <v/>
      </c>
      <c r="G26" s="256" t="str">
        <f>IF(Oktober!G188&gt;0,Oktober!G188,"")</f>
        <v/>
      </c>
      <c r="H26" s="256" t="str">
        <f>IF(Oktober!H188&gt;0,Oktober!H188,"")</f>
        <v/>
      </c>
      <c r="I26" s="256" t="str">
        <f>IF(Oktober!I188&gt;0,Oktober!I188,"")</f>
        <v/>
      </c>
      <c r="J26" s="256" t="str">
        <f>IF(Oktober!J188&gt;0,Oktober!J188,"")</f>
        <v/>
      </c>
      <c r="K26" s="256" t="str">
        <f>IF(Oktober!K188&gt;0,Oktober!K188,"")</f>
        <v/>
      </c>
      <c r="L26" s="256" t="str">
        <f>IF(Oktober!L188&gt;0,Oktober!L188,"")</f>
        <v/>
      </c>
      <c r="M26" s="256" t="str">
        <f>IF(Oktober!M188&gt;0,Oktober!M188,"")</f>
        <v/>
      </c>
      <c r="N26" s="256" t="str">
        <f>IF(Oktober!N188&gt;0,Oktober!N188,"")</f>
        <v/>
      </c>
      <c r="O26" s="256" t="str">
        <f>IF(Oktober!P188="K","",IF(Oktober!O188&gt;0,Oktober!O188,""))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41537</v>
      </c>
      <c r="C27" s="256" t="str">
        <f>IF(Oktober!C198&gt;0,Oktober!C198,"")</f>
        <v/>
      </c>
      <c r="D27" s="256" t="str">
        <f>IF(Oktober!D198&gt;0,Oktober!D198,"")</f>
        <v/>
      </c>
      <c r="E27" s="256" t="str">
        <f>IF(Oktober!E198&gt;0,Oktober!E198,"")</f>
        <v/>
      </c>
      <c r="F27" s="256" t="str">
        <f>IF(Oktober!F198&gt;0,Oktober!F198,"")</f>
        <v/>
      </c>
      <c r="G27" s="256" t="str">
        <f>IF(Oktober!G198&gt;0,Oktober!G198,"")</f>
        <v/>
      </c>
      <c r="H27" s="256" t="str">
        <f>IF(Oktober!H198&gt;0,Oktober!H198,"")</f>
        <v/>
      </c>
      <c r="I27" s="256" t="str">
        <f>IF(Oktober!I198&gt;0,Oktober!I198,"")</f>
        <v/>
      </c>
      <c r="J27" s="256" t="str">
        <f>IF(Oktober!J198&gt;0,Oktober!J198,"")</f>
        <v/>
      </c>
      <c r="K27" s="256" t="str">
        <f>IF(Oktober!K198&gt;0,Oktober!K198,"")</f>
        <v/>
      </c>
      <c r="L27" s="256" t="str">
        <f>IF(Oktober!L198&gt;0,Oktober!L198,"")</f>
        <v/>
      </c>
      <c r="M27" s="256" t="str">
        <f>IF(Oktober!M198&gt;0,Oktober!M198,"")</f>
        <v/>
      </c>
      <c r="N27" s="256" t="str">
        <f>IF(Oktober!N198&gt;0,Oktober!N198,"")</f>
        <v/>
      </c>
      <c r="O27" s="256" t="str">
        <f>IF(Oktober!P198="K","",IF(Oktober!O198&gt;0,Oktober!O198,""))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41538</v>
      </c>
      <c r="C28" s="256" t="str">
        <f>IF(Oktober!C208&gt;0,Oktober!C208,"")</f>
        <v/>
      </c>
      <c r="D28" s="256" t="str">
        <f>IF(Oktober!D208&gt;0,Oktober!D208,"")</f>
        <v/>
      </c>
      <c r="E28" s="256" t="str">
        <f>IF(Oktober!E208&gt;0,Oktober!E208,"")</f>
        <v/>
      </c>
      <c r="F28" s="256" t="str">
        <f>IF(Oktober!F208&gt;0,Oktober!F208,"")</f>
        <v/>
      </c>
      <c r="G28" s="256" t="str">
        <f>IF(Oktober!G208&gt;0,Oktober!G208,"")</f>
        <v/>
      </c>
      <c r="H28" s="256" t="str">
        <f>IF(Oktober!H208&gt;0,Oktober!H208,"")</f>
        <v/>
      </c>
      <c r="I28" s="256" t="str">
        <f>IF(Oktober!I208&gt;0,Oktober!I208,"")</f>
        <v/>
      </c>
      <c r="J28" s="256" t="str">
        <f>IF(Oktober!J208&gt;0,Oktober!J208,"")</f>
        <v/>
      </c>
      <c r="K28" s="256" t="str">
        <f>IF(Oktober!K208&gt;0,Oktober!K208,"")</f>
        <v/>
      </c>
      <c r="L28" s="256" t="str">
        <f>IF(Oktober!L208&gt;0,Oktober!L208,"")</f>
        <v/>
      </c>
      <c r="M28" s="256" t="str">
        <f>IF(Oktober!M208&gt;0,Oktober!M208,"")</f>
        <v/>
      </c>
      <c r="N28" s="256" t="str">
        <f>IF(Oktober!N208&gt;0,Oktober!N208,"")</f>
        <v/>
      </c>
      <c r="O28" s="256" t="str">
        <f>IF(Oktober!P208="K","",IF(Oktober!O208&gt;0,Oktober!O208,""))</f>
        <v/>
      </c>
      <c r="P28" s="245"/>
      <c r="AE28" s="245"/>
      <c r="AF28" s="211"/>
    </row>
    <row r="29" spans="1:32" s="203" customFormat="1">
      <c r="A29" s="96" t="s">
        <v>24</v>
      </c>
      <c r="B29" s="97">
        <f t="shared" si="0"/>
        <v>41539</v>
      </c>
      <c r="C29" s="256" t="str">
        <f>IF(Oktober!C218&gt;0,Oktober!C218,"")</f>
        <v/>
      </c>
      <c r="D29" s="256" t="str">
        <f>IF(Oktober!D218&gt;0,Oktober!D218,"")</f>
        <v/>
      </c>
      <c r="E29" s="256" t="str">
        <f>IF(Oktober!E218&gt;0,Oktober!E218,"")</f>
        <v/>
      </c>
      <c r="F29" s="256" t="str">
        <f>IF(Oktober!F218&gt;0,Oktober!F218,"")</f>
        <v/>
      </c>
      <c r="G29" s="256" t="str">
        <f>IF(Oktober!G218&gt;0,Oktober!G218,"")</f>
        <v/>
      </c>
      <c r="H29" s="256" t="str">
        <f>IF(Oktober!H218&gt;0,Oktober!H218,"")</f>
        <v/>
      </c>
      <c r="I29" s="256" t="str">
        <f>IF(Oktober!I218&gt;0,Oktober!I218,"")</f>
        <v/>
      </c>
      <c r="J29" s="256" t="str">
        <f>IF(Oktober!J218&gt;0,Oktober!J218,"")</f>
        <v/>
      </c>
      <c r="K29" s="256" t="str">
        <f>IF(Oktober!K218&gt;0,Oktober!K218,"")</f>
        <v/>
      </c>
      <c r="L29" s="256" t="str">
        <f>IF(Oktober!L218&gt;0,Oktober!L218,"")</f>
        <v/>
      </c>
      <c r="M29" s="256" t="str">
        <f>IF(Oktober!M218&gt;0,Oktober!M218,"")</f>
        <v/>
      </c>
      <c r="N29" s="256" t="str">
        <f>IF(Oktober!N218&gt;0,Oktober!N218,"")</f>
        <v/>
      </c>
      <c r="O29" s="256" t="str">
        <f>IF(Oktober!P218="K","",IF(Oktober!O218&gt;0,Oktober!O218,""))</f>
        <v/>
      </c>
      <c r="P29" s="245"/>
      <c r="AE29" s="245"/>
      <c r="AF29" s="211"/>
    </row>
    <row r="30" spans="1:32" s="203" customFormat="1">
      <c r="A30" s="96" t="s">
        <v>27</v>
      </c>
      <c r="B30" s="97">
        <f t="shared" si="0"/>
        <v>41540</v>
      </c>
      <c r="C30" s="256" t="str">
        <f>IF(Oktober!C228&gt;0,Oktober!C228,"")</f>
        <v/>
      </c>
      <c r="D30" s="256" t="str">
        <f>IF(Oktober!D228&gt;0,Oktober!D228,"")</f>
        <v/>
      </c>
      <c r="E30" s="256" t="str">
        <f>IF(Oktober!E228&gt;0,Oktober!E228,"")</f>
        <v/>
      </c>
      <c r="F30" s="256" t="str">
        <f>IF(Oktober!F228&gt;0,Oktober!F228,"")</f>
        <v/>
      </c>
      <c r="G30" s="256" t="str">
        <f>IF(Oktober!G228&gt;0,Oktober!G228,"")</f>
        <v/>
      </c>
      <c r="H30" s="256" t="str">
        <f>IF(Oktober!H228&gt;0,Oktober!H228,"")</f>
        <v/>
      </c>
      <c r="I30" s="256" t="str">
        <f>IF(Oktober!I228&gt;0,Oktober!I228,"")</f>
        <v/>
      </c>
      <c r="J30" s="256" t="str">
        <f>IF(Oktober!J228&gt;0,Oktober!J228,"")</f>
        <v/>
      </c>
      <c r="K30" s="256" t="str">
        <f>IF(Oktober!K228&gt;0,Oktober!K228,"")</f>
        <v/>
      </c>
      <c r="L30" s="256" t="str">
        <f>IF(Oktober!L228&gt;0,Oktober!L228,"")</f>
        <v/>
      </c>
      <c r="M30" s="256" t="str">
        <f>IF(Oktober!M228&gt;0,Oktober!M228,"")</f>
        <v/>
      </c>
      <c r="N30" s="256" t="str">
        <f>IF(Oktober!N228&gt;0,Oktober!N228,"")</f>
        <v/>
      </c>
      <c r="O30" s="256" t="str">
        <f>IF(Oktober!P228="K","",IF(Oktober!O228&gt;0,Oktober!O228,""))</f>
        <v/>
      </c>
      <c r="P30" s="245"/>
      <c r="AE30" s="245"/>
      <c r="AF30" s="211"/>
    </row>
    <row r="31" spans="1:32" s="203" customFormat="1">
      <c r="A31" s="96" t="s">
        <v>29</v>
      </c>
      <c r="B31" s="97">
        <f t="shared" si="0"/>
        <v>41541</v>
      </c>
      <c r="C31" s="256" t="str">
        <f>IF(Oktober!C238&gt;0,Oktober!C238,"")</f>
        <v/>
      </c>
      <c r="D31" s="256" t="str">
        <f>IF(Oktober!D238&gt;0,Oktober!D238,"")</f>
        <v/>
      </c>
      <c r="E31" s="256" t="str">
        <f>IF(Oktober!E238&gt;0,Oktober!E238,"")</f>
        <v/>
      </c>
      <c r="F31" s="256" t="str">
        <f>IF(Oktober!F238&gt;0,Oktober!F238,"")</f>
        <v/>
      </c>
      <c r="G31" s="256" t="str">
        <f>IF(Oktober!G238&gt;0,Oktober!G238,"")</f>
        <v/>
      </c>
      <c r="H31" s="256" t="str">
        <f>IF(Oktober!H238&gt;0,Oktober!H238,"")</f>
        <v/>
      </c>
      <c r="I31" s="256" t="str">
        <f>IF(Oktober!I238&gt;0,Oktober!I238,"")</f>
        <v/>
      </c>
      <c r="J31" s="256" t="str">
        <f>IF(Oktober!J238&gt;0,Oktober!J238,"")</f>
        <v/>
      </c>
      <c r="K31" s="256" t="str">
        <f>IF(Oktober!K238&gt;0,Oktober!K238,"")</f>
        <v/>
      </c>
      <c r="L31" s="256" t="str">
        <f>IF(Oktober!L238&gt;0,Oktober!L238,"")</f>
        <v/>
      </c>
      <c r="M31" s="256" t="str">
        <f>IF(Oktober!M238&gt;0,Oktober!M238,"")</f>
        <v/>
      </c>
      <c r="N31" s="256" t="str">
        <f>IF(Oktober!N238&gt;0,Oktober!N238,"")</f>
        <v/>
      </c>
      <c r="O31" s="256" t="str">
        <f>IF(Oktober!P238="K","",IF(Oktober!O238&gt;0,Oktober!O238,""))</f>
        <v/>
      </c>
      <c r="P31" s="245"/>
      <c r="AE31" s="245"/>
      <c r="AF31" s="211"/>
    </row>
    <row r="32" spans="1:32" s="203" customFormat="1">
      <c r="A32" s="96" t="s">
        <v>30</v>
      </c>
      <c r="B32" s="97">
        <f t="shared" si="0"/>
        <v>41542</v>
      </c>
      <c r="C32" s="256" t="str">
        <f>IF(Oktober!C248&gt;0,Oktober!C248,"")</f>
        <v/>
      </c>
      <c r="D32" s="256" t="str">
        <f>IF(Oktober!D248&gt;0,Oktober!D248,"")</f>
        <v/>
      </c>
      <c r="E32" s="256" t="str">
        <f>IF(Oktober!E248&gt;0,Oktober!E248,"")</f>
        <v/>
      </c>
      <c r="F32" s="256" t="str">
        <f>IF(Oktober!F248&gt;0,Oktober!F248,"")</f>
        <v/>
      </c>
      <c r="G32" s="256" t="str">
        <f>IF(Oktober!G248&gt;0,Oktober!G248,"")</f>
        <v/>
      </c>
      <c r="H32" s="256" t="str">
        <f>IF(Oktober!H248&gt;0,Oktober!H248,"")</f>
        <v/>
      </c>
      <c r="I32" s="256" t="str">
        <f>IF(Oktober!I248&gt;0,Oktober!I248,"")</f>
        <v/>
      </c>
      <c r="J32" s="256" t="str">
        <f>IF(Oktober!J248&gt;0,Oktober!J248,"")</f>
        <v/>
      </c>
      <c r="K32" s="256" t="str">
        <f>IF(Oktober!K248&gt;0,Oktober!K248,"")</f>
        <v/>
      </c>
      <c r="L32" s="256" t="str">
        <f>IF(Oktober!L248&gt;0,Oktober!L248,"")</f>
        <v/>
      </c>
      <c r="M32" s="256" t="str">
        <f>IF(Oktober!M248&gt;0,Oktober!M248,"")</f>
        <v/>
      </c>
      <c r="N32" s="256" t="str">
        <f>IF(Oktober!N248&gt;0,Oktober!N248,"")</f>
        <v/>
      </c>
      <c r="O32" s="256" t="str">
        <f>IF(Oktober!P248="K","",IF(Oktober!O248&gt;0,Oktober!O248,""))</f>
        <v/>
      </c>
      <c r="P32" s="245"/>
      <c r="AE32" s="245"/>
      <c r="AF32" s="211"/>
    </row>
    <row r="33" spans="1:31" s="203" customFormat="1">
      <c r="A33" s="96" t="s">
        <v>31</v>
      </c>
      <c r="B33" s="97">
        <f t="shared" si="0"/>
        <v>41543</v>
      </c>
      <c r="C33" s="256" t="str">
        <f>IF(Oktober!C258&gt;0,Oktober!C258,"")</f>
        <v/>
      </c>
      <c r="D33" s="256" t="str">
        <f>IF(Oktober!D258&gt;0,Oktober!D258,"")</f>
        <v/>
      </c>
      <c r="E33" s="256" t="str">
        <f>IF(Oktober!E258&gt;0,Oktober!E258,"")</f>
        <v/>
      </c>
      <c r="F33" s="256" t="str">
        <f>IF(Oktober!F258&gt;0,Oktober!F258,"")</f>
        <v/>
      </c>
      <c r="G33" s="256" t="str">
        <f>IF(Oktober!G258&gt;0,Oktober!G258,"")</f>
        <v/>
      </c>
      <c r="H33" s="256" t="str">
        <f>IF(Oktober!H258&gt;0,Oktober!H258,"")</f>
        <v/>
      </c>
      <c r="I33" s="256" t="str">
        <f>IF(Oktober!I258&gt;0,Oktober!I258,"")</f>
        <v/>
      </c>
      <c r="J33" s="256" t="str">
        <f>IF(Oktober!J258&gt;0,Oktober!J258,"")</f>
        <v/>
      </c>
      <c r="K33" s="256" t="str">
        <f>IF(Oktober!K258&gt;0,Oktober!K258,"")</f>
        <v/>
      </c>
      <c r="L33" s="256" t="str">
        <f>IF(Oktober!L258&gt;0,Oktober!L258,"")</f>
        <v/>
      </c>
      <c r="M33" s="256" t="str">
        <f>IF(Oktober!M258&gt;0,Oktober!M258,"")</f>
        <v/>
      </c>
      <c r="N33" s="256" t="str">
        <f>IF(Oktober!N258&gt;0,Oktober!N258,"")</f>
        <v/>
      </c>
      <c r="O33" s="256" t="str">
        <f>IF(Oktober!P258="K","",IF(Oktober!O258&gt;0,Oktober!O258,""))</f>
        <v/>
      </c>
      <c r="P33" s="245"/>
      <c r="AE33" s="202"/>
    </row>
    <row r="34" spans="1:31" s="203" customFormat="1">
      <c r="A34" s="96" t="s">
        <v>32</v>
      </c>
      <c r="B34" s="97">
        <f t="shared" si="0"/>
        <v>41544</v>
      </c>
      <c r="C34" s="256" t="str">
        <f>IF(Oktober!C268&gt;0,Oktober!C268,"")</f>
        <v/>
      </c>
      <c r="D34" s="256" t="str">
        <f>IF(Oktober!D268&gt;0,Oktober!D268,"")</f>
        <v/>
      </c>
      <c r="E34" s="256" t="str">
        <f>IF(Oktober!E268&gt;0,Oktober!E268,"")</f>
        <v/>
      </c>
      <c r="F34" s="256" t="str">
        <f>IF(Oktober!F268&gt;0,Oktober!F268,"")</f>
        <v/>
      </c>
      <c r="G34" s="256" t="str">
        <f>IF(Oktober!G268&gt;0,Oktober!G268,"")</f>
        <v/>
      </c>
      <c r="H34" s="256" t="str">
        <f>IF(Oktober!H268&gt;0,Oktober!H268,"")</f>
        <v/>
      </c>
      <c r="I34" s="256" t="str">
        <f>IF(Oktober!I268&gt;0,Oktober!I268,"")</f>
        <v/>
      </c>
      <c r="J34" s="256" t="str">
        <f>IF(Oktober!J268&gt;0,Oktober!J268,"")</f>
        <v/>
      </c>
      <c r="K34" s="256" t="str">
        <f>IF(Oktober!K268&gt;0,Oktober!K268,"")</f>
        <v/>
      </c>
      <c r="L34" s="256" t="str">
        <f>IF(Oktober!L268&gt;0,Oktober!L268,"")</f>
        <v/>
      </c>
      <c r="M34" s="256" t="str">
        <f>IF(Oktober!M268&gt;0,Oktober!M268,"")</f>
        <v/>
      </c>
      <c r="N34" s="256" t="str">
        <f>IF(Oktober!N268&gt;0,Oktober!N268,"")</f>
        <v/>
      </c>
      <c r="O34" s="256" t="str">
        <f>IF(Oktober!P268="K","",IF(Oktober!O268&gt;0,Oktober!O268,""))</f>
        <v/>
      </c>
      <c r="P34" s="245"/>
      <c r="AE34" s="202"/>
    </row>
    <row r="35" spans="1:31" s="203" customFormat="1">
      <c r="A35" s="170" t="s">
        <v>33</v>
      </c>
      <c r="B35" s="171">
        <f t="shared" si="0"/>
        <v>41545</v>
      </c>
      <c r="C35" s="256" t="str">
        <f>IF(Oktober!C278&gt;0,Oktober!C278,"")</f>
        <v/>
      </c>
      <c r="D35" s="256" t="str">
        <f>IF(Oktober!D278&gt;0,Oktober!D278,"")</f>
        <v/>
      </c>
      <c r="E35" s="256" t="str">
        <f>IF(Oktober!E278&gt;0,Oktober!E278,"")</f>
        <v/>
      </c>
      <c r="F35" s="256" t="str">
        <f>IF(Oktober!F278&gt;0,Oktober!F278,"")</f>
        <v/>
      </c>
      <c r="G35" s="256" t="str">
        <f>IF(Oktober!G278&gt;0,Oktober!G278,"")</f>
        <v/>
      </c>
      <c r="H35" s="256" t="str">
        <f>IF(Oktober!H278&gt;0,Oktober!H278,"")</f>
        <v/>
      </c>
      <c r="I35" s="256" t="str">
        <f>IF(Oktober!I278&gt;0,Oktober!I278,"")</f>
        <v/>
      </c>
      <c r="J35" s="256" t="str">
        <f>IF(Oktober!J278&gt;0,Oktober!J278,"")</f>
        <v/>
      </c>
      <c r="K35" s="256" t="str">
        <f>IF(Oktober!K278&gt;0,Oktober!K278,"")</f>
        <v/>
      </c>
      <c r="L35" s="256" t="str">
        <f>IF(Oktober!L278&gt;0,Oktober!L278,"")</f>
        <v/>
      </c>
      <c r="M35" s="256" t="str">
        <f>IF(Oktober!M278&gt;0,Oktober!M278,"")</f>
        <v/>
      </c>
      <c r="N35" s="256" t="str">
        <f>IF(Oktober!N278&gt;0,Oktober!N278,"")</f>
        <v/>
      </c>
      <c r="O35" s="256" t="str">
        <f>IF(Oktober!P278="K","",IF(Oktober!O278&gt;0,Oktober!O278,""))</f>
        <v/>
      </c>
      <c r="P35" s="245"/>
      <c r="AE35" s="202"/>
    </row>
    <row r="36" spans="1:31" s="203" customFormat="1">
      <c r="A36" s="113" t="s">
        <v>24</v>
      </c>
      <c r="B36" s="97">
        <f t="shared" si="0"/>
        <v>41546</v>
      </c>
      <c r="C36" s="256" t="str">
        <f>IF(Oktober!C288&gt;0,Oktober!C288,"")</f>
        <v/>
      </c>
      <c r="D36" s="256" t="str">
        <f>IF(Oktober!D288&gt;0,Oktober!D288,"")</f>
        <v/>
      </c>
      <c r="E36" s="256" t="str">
        <f>IF(Oktober!E288&gt;0,Oktober!E288,"")</f>
        <v/>
      </c>
      <c r="F36" s="256" t="str">
        <f>IF(Oktober!F288&gt;0,Oktober!F288,"")</f>
        <v/>
      </c>
      <c r="G36" s="256" t="str">
        <f>IF(Oktober!G288&gt;0,Oktober!G288,"")</f>
        <v/>
      </c>
      <c r="H36" s="256" t="str">
        <f>IF(Oktober!H288&gt;0,Oktober!H288,"")</f>
        <v/>
      </c>
      <c r="I36" s="256" t="str">
        <f>IF(Oktober!I288&gt;0,Oktober!I288,"")</f>
        <v/>
      </c>
      <c r="J36" s="256" t="str">
        <f>IF(Oktober!J288&gt;0,Oktober!J288,"")</f>
        <v/>
      </c>
      <c r="K36" s="256" t="str">
        <f>IF(Oktober!K288&gt;0,Oktober!K288,"")</f>
        <v/>
      </c>
      <c r="L36" s="256" t="str">
        <f>IF(Oktober!L288&gt;0,Oktober!L288,"")</f>
        <v/>
      </c>
      <c r="M36" s="256" t="str">
        <f>IF(Oktober!M288&gt;0,Oktober!M288,"")</f>
        <v/>
      </c>
      <c r="N36" s="256" t="str">
        <f>IF(Oktober!N288&gt;0,Oktober!N288,"")</f>
        <v/>
      </c>
      <c r="O36" s="256" t="str">
        <f>IF(Oktober!P288="K","",IF(Oktober!O288&gt;0,Oktober!O288,""))</f>
        <v/>
      </c>
      <c r="P36" s="245"/>
      <c r="AE36" s="202"/>
    </row>
    <row r="37" spans="1:31" s="203" customFormat="1">
      <c r="A37" s="457" t="s">
        <v>27</v>
      </c>
      <c r="B37" s="458">
        <f t="shared" si="0"/>
        <v>41547</v>
      </c>
      <c r="C37" s="456" t="str">
        <f>IF(Oktober!C298&gt;0,Oktober!C298,"")</f>
        <v/>
      </c>
      <c r="D37" s="456" t="str">
        <f>IF(Oktober!D298&gt;0,Oktober!D298,"")</f>
        <v/>
      </c>
      <c r="E37" s="456" t="str">
        <f>IF(Oktober!E298&gt;0,Oktober!E298,"")</f>
        <v/>
      </c>
      <c r="F37" s="456" t="str">
        <f>IF(Oktober!F298&gt;0,Oktober!F298,"")</f>
        <v/>
      </c>
      <c r="G37" s="456" t="str">
        <f>IF(Oktober!G298&gt;0,Oktober!G298,"")</f>
        <v/>
      </c>
      <c r="H37" s="456" t="str">
        <f>IF(Oktober!H298&gt;0,Oktober!H298,"")</f>
        <v/>
      </c>
      <c r="I37" s="456" t="str">
        <f>IF(Oktober!I298&gt;0,Oktober!I298,"")</f>
        <v/>
      </c>
      <c r="J37" s="456" t="str">
        <f>IF(Oktober!J298&gt;0,Oktober!J298,"")</f>
        <v/>
      </c>
      <c r="K37" s="456" t="str">
        <f>IF(Oktober!K298&gt;0,Oktober!K298,"")</f>
        <v/>
      </c>
      <c r="L37" s="456" t="str">
        <f>IF(Oktober!L298&gt;0,Oktober!L298,"")</f>
        <v/>
      </c>
      <c r="M37" s="456" t="str">
        <f>IF(Oktober!M298&gt;0,Oktober!M298,"")</f>
        <v/>
      </c>
      <c r="N37" s="456" t="str">
        <f>IF(Oktober!N298&gt;0,Oktober!N298,"")</f>
        <v/>
      </c>
      <c r="O37" s="256" t="str">
        <f>IF(Oktober!P298="K","",IF(Oktober!O298&gt;0,Oktober!O298,""))</f>
        <v/>
      </c>
      <c r="P37" s="245"/>
      <c r="AE37" s="202"/>
    </row>
    <row r="38" spans="1:31" s="203" customFormat="1">
      <c r="A38" s="452"/>
      <c r="B38" s="453"/>
      <c r="C38" s="462"/>
      <c r="D38" s="462"/>
      <c r="E38" s="462"/>
      <c r="F38" s="462"/>
      <c r="G38" s="462"/>
      <c r="H38" s="462"/>
      <c r="I38" s="462"/>
      <c r="J38" s="462"/>
      <c r="K38" s="462"/>
      <c r="L38" s="462"/>
      <c r="M38" s="462"/>
      <c r="N38" s="462"/>
      <c r="O38" s="462"/>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s="203" customFormat="1">
      <c r="A46" s="437"/>
      <c r="B46" s="376"/>
      <c r="C46" s="254"/>
      <c r="D46" s="254"/>
      <c r="E46" s="254"/>
      <c r="F46" s="254"/>
      <c r="G46" s="254"/>
      <c r="H46" s="254"/>
      <c r="I46" s="254"/>
      <c r="J46" s="254"/>
      <c r="K46" s="254"/>
      <c r="L46" s="254"/>
      <c r="M46" s="254"/>
      <c r="N46" s="254"/>
      <c r="O46" s="202"/>
    </row>
    <row r="47" spans="1:31" s="203" customFormat="1" ht="31.5" customHeight="1">
      <c r="A47" s="437"/>
      <c r="B47" s="376"/>
      <c r="C47" s="254"/>
      <c r="D47" s="254"/>
      <c r="E47" s="254"/>
      <c r="F47" s="254"/>
      <c r="G47" s="254"/>
      <c r="H47" s="254"/>
      <c r="I47" s="254"/>
      <c r="J47" s="254"/>
      <c r="K47" s="254"/>
      <c r="L47" s="254"/>
      <c r="M47" s="254"/>
      <c r="N47" s="254"/>
      <c r="O47" s="202"/>
    </row>
    <row r="48" spans="1:31" s="203" customFormat="1">
      <c r="A48" s="437"/>
      <c r="B48" s="376"/>
      <c r="C48" s="254"/>
      <c r="D48" s="254"/>
      <c r="E48" s="254"/>
      <c r="F48" s="254"/>
      <c r="G48" s="254"/>
      <c r="H48" s="254"/>
      <c r="I48" s="254"/>
      <c r="J48" s="254"/>
      <c r="K48" s="254"/>
      <c r="L48" s="254"/>
      <c r="M48" s="254"/>
      <c r="N48" s="254"/>
      <c r="O48" s="202"/>
    </row>
    <row r="49" spans="1:23" s="203" customFormat="1">
      <c r="A49" s="437"/>
      <c r="B49" s="376"/>
      <c r="C49" s="254"/>
      <c r="D49" s="254"/>
      <c r="E49" s="254"/>
      <c r="F49" s="254"/>
      <c r="G49" s="254"/>
      <c r="H49" s="254"/>
      <c r="I49" s="254"/>
      <c r="J49" s="254"/>
      <c r="K49" s="254"/>
      <c r="L49" s="254"/>
      <c r="M49" s="254"/>
      <c r="N49" s="254"/>
      <c r="O49" s="202"/>
      <c r="Q49" s="250"/>
      <c r="R49" s="508"/>
      <c r="S49" s="508"/>
      <c r="T49" s="508"/>
      <c r="U49" s="508"/>
      <c r="V49" s="251"/>
      <c r="W49" s="251"/>
    </row>
    <row r="50" spans="1:23" s="203" customFormat="1">
      <c r="A50" s="437"/>
      <c r="B50" s="376"/>
      <c r="C50" s="254"/>
      <c r="D50" s="254"/>
      <c r="E50" s="254"/>
      <c r="F50" s="254"/>
      <c r="G50" s="254"/>
      <c r="H50" s="254"/>
      <c r="I50" s="254"/>
      <c r="J50" s="254"/>
      <c r="K50" s="254"/>
      <c r="L50" s="254"/>
      <c r="M50" s="254"/>
      <c r="N50" s="254"/>
      <c r="O50" s="202"/>
      <c r="Q50" s="250"/>
      <c r="R50" s="508"/>
      <c r="S50" s="508"/>
      <c r="T50" s="508"/>
      <c r="U50" s="508"/>
      <c r="V50" s="251"/>
      <c r="W50" s="251"/>
    </row>
    <row r="51" spans="1:23" s="203" customFormat="1">
      <c r="A51" s="437"/>
      <c r="B51" s="376"/>
      <c r="C51" s="254"/>
      <c r="D51" s="254"/>
      <c r="E51" s="254"/>
      <c r="F51" s="254"/>
      <c r="G51" s="254"/>
      <c r="H51" s="254"/>
      <c r="I51" s="254"/>
      <c r="J51" s="254"/>
      <c r="K51" s="254"/>
      <c r="L51" s="254"/>
      <c r="M51" s="254"/>
      <c r="N51" s="254"/>
      <c r="O51" s="202"/>
      <c r="Q51" s="250"/>
      <c r="R51" s="509"/>
      <c r="S51" s="509"/>
      <c r="T51" s="509"/>
      <c r="U51" s="509"/>
      <c r="V51" s="251"/>
      <c r="W51" s="251"/>
    </row>
    <row r="52" spans="1:23" s="203" customFormat="1">
      <c r="A52" s="437"/>
      <c r="B52" s="376"/>
      <c r="C52" s="254"/>
      <c r="D52" s="254"/>
      <c r="E52" s="254"/>
      <c r="F52" s="254"/>
      <c r="G52" s="254"/>
      <c r="H52" s="254"/>
      <c r="I52" s="254"/>
      <c r="J52" s="254"/>
      <c r="K52" s="254"/>
      <c r="L52" s="254"/>
      <c r="M52" s="254"/>
      <c r="N52" s="254"/>
      <c r="O52" s="202"/>
      <c r="Q52" s="250"/>
      <c r="R52" s="509"/>
      <c r="S52" s="509"/>
      <c r="T52" s="509"/>
      <c r="U52" s="509"/>
      <c r="V52" s="251"/>
      <c r="W52" s="251"/>
    </row>
    <row r="53" spans="1:23" s="203" customFormat="1">
      <c r="A53" s="437"/>
      <c r="B53" s="376"/>
      <c r="C53" s="254"/>
      <c r="D53" s="254"/>
      <c r="E53" s="254"/>
      <c r="F53" s="254"/>
      <c r="G53" s="254"/>
      <c r="H53" s="254"/>
      <c r="I53" s="254"/>
      <c r="J53" s="254"/>
      <c r="K53" s="254"/>
      <c r="L53" s="254"/>
      <c r="M53" s="254"/>
      <c r="N53" s="254"/>
      <c r="O53" s="202"/>
      <c r="Q53" s="250"/>
      <c r="R53" s="509"/>
      <c r="S53" s="509"/>
      <c r="T53" s="509"/>
      <c r="U53" s="509"/>
      <c r="V53" s="251"/>
      <c r="W53" s="251"/>
    </row>
    <row r="54" spans="1:23" s="203" customFormat="1">
      <c r="A54" s="437"/>
      <c r="B54" s="376"/>
      <c r="C54" s="254"/>
      <c r="D54" s="254"/>
      <c r="E54" s="254"/>
      <c r="F54" s="254"/>
      <c r="G54" s="254"/>
      <c r="H54" s="254"/>
      <c r="I54" s="254"/>
      <c r="J54" s="254"/>
      <c r="K54" s="254"/>
      <c r="L54" s="254"/>
      <c r="M54" s="254"/>
      <c r="N54" s="254"/>
      <c r="O54" s="202"/>
      <c r="Q54" s="250"/>
      <c r="R54" s="509"/>
      <c r="S54" s="509"/>
      <c r="T54" s="509"/>
      <c r="U54" s="509"/>
      <c r="V54" s="251"/>
      <c r="W54" s="251"/>
    </row>
    <row r="55" spans="1:23" s="203" customFormat="1">
      <c r="A55" s="437"/>
      <c r="B55" s="376"/>
      <c r="C55" s="254"/>
      <c r="D55" s="254"/>
      <c r="E55" s="254"/>
      <c r="F55" s="254"/>
      <c r="G55" s="254"/>
      <c r="H55" s="254"/>
      <c r="I55" s="254"/>
      <c r="J55" s="254"/>
      <c r="K55" s="254"/>
      <c r="L55" s="254"/>
      <c r="M55" s="254"/>
      <c r="N55" s="254"/>
      <c r="O55" s="202"/>
      <c r="Q55" s="250"/>
      <c r="R55" s="509"/>
      <c r="S55" s="509"/>
      <c r="T55" s="509"/>
      <c r="U55" s="509"/>
      <c r="V55" s="251"/>
      <c r="W55" s="251"/>
    </row>
    <row r="56" spans="1:23" s="203" customFormat="1">
      <c r="A56" s="437"/>
      <c r="B56" s="376"/>
      <c r="C56" s="254"/>
      <c r="D56" s="254"/>
      <c r="E56" s="254"/>
      <c r="F56" s="254"/>
      <c r="G56" s="254"/>
      <c r="H56" s="254"/>
      <c r="I56" s="254"/>
      <c r="J56" s="254"/>
      <c r="K56" s="254"/>
      <c r="L56" s="254"/>
      <c r="M56" s="254"/>
      <c r="N56" s="254"/>
      <c r="O56" s="202"/>
      <c r="Q56" s="250"/>
      <c r="R56" s="509"/>
      <c r="S56" s="509"/>
      <c r="T56" s="509"/>
      <c r="U56" s="509"/>
      <c r="V56" s="251"/>
      <c r="W56" s="251"/>
    </row>
    <row r="57" spans="1:23" s="203" customFormat="1">
      <c r="A57" s="437"/>
      <c r="B57" s="376"/>
      <c r="C57" s="254"/>
      <c r="D57" s="254"/>
      <c r="E57" s="254"/>
      <c r="F57" s="254"/>
      <c r="G57" s="254"/>
      <c r="H57" s="254"/>
      <c r="I57" s="254"/>
      <c r="J57" s="254"/>
      <c r="K57" s="254"/>
      <c r="L57" s="254"/>
      <c r="M57" s="254"/>
      <c r="N57" s="254"/>
      <c r="O57" s="202"/>
      <c r="Q57" s="250"/>
      <c r="R57" s="509"/>
      <c r="S57" s="509"/>
      <c r="T57" s="509"/>
      <c r="U57" s="509"/>
      <c r="V57" s="251"/>
      <c r="W57" s="251"/>
    </row>
    <row r="58" spans="1:23" s="203" customFormat="1">
      <c r="A58" s="437"/>
      <c r="B58" s="376"/>
      <c r="C58" s="254"/>
      <c r="D58" s="254"/>
      <c r="E58" s="254"/>
      <c r="F58" s="254"/>
      <c r="G58" s="254"/>
      <c r="H58" s="254"/>
      <c r="I58" s="254"/>
      <c r="J58" s="254"/>
      <c r="K58" s="254"/>
      <c r="L58" s="254"/>
      <c r="M58" s="254"/>
      <c r="N58" s="254"/>
      <c r="O58" s="202"/>
      <c r="Q58" s="250"/>
      <c r="R58" s="509"/>
      <c r="S58" s="509"/>
      <c r="T58" s="509"/>
      <c r="U58" s="509"/>
      <c r="V58" s="251"/>
      <c r="W58" s="251"/>
    </row>
    <row r="59" spans="1:23" s="203" customFormat="1">
      <c r="A59" s="437"/>
      <c r="B59" s="376"/>
      <c r="C59" s="254"/>
      <c r="D59" s="254"/>
      <c r="E59" s="254"/>
      <c r="F59" s="254"/>
      <c r="G59" s="254"/>
      <c r="H59" s="254"/>
      <c r="I59" s="254"/>
      <c r="J59" s="254"/>
      <c r="K59" s="254"/>
      <c r="L59" s="254"/>
      <c r="M59" s="254"/>
      <c r="N59" s="254"/>
      <c r="O59" s="202"/>
      <c r="Q59" s="250"/>
      <c r="R59" s="509"/>
      <c r="S59" s="509"/>
      <c r="T59" s="509"/>
      <c r="U59" s="509"/>
      <c r="V59" s="251"/>
      <c r="W59" s="251"/>
    </row>
    <row r="60" spans="1:23" s="203" customFormat="1">
      <c r="A60" s="437"/>
      <c r="B60" s="376"/>
      <c r="C60" s="254"/>
      <c r="D60" s="254"/>
      <c r="E60" s="254"/>
      <c r="F60" s="254"/>
      <c r="G60" s="254"/>
      <c r="H60" s="254"/>
      <c r="I60" s="254"/>
      <c r="J60" s="254"/>
      <c r="K60" s="254"/>
      <c r="L60" s="254"/>
      <c r="M60" s="254"/>
      <c r="N60" s="254"/>
      <c r="O60" s="202"/>
      <c r="Q60" s="250"/>
      <c r="R60" s="508"/>
      <c r="S60" s="508"/>
      <c r="T60" s="508"/>
      <c r="U60" s="508"/>
      <c r="V60" s="251"/>
      <c r="W60" s="251"/>
    </row>
    <row r="61" spans="1:23" s="203" customFormat="1">
      <c r="A61" s="437"/>
      <c r="B61" s="376"/>
      <c r="C61" s="254"/>
      <c r="D61" s="254"/>
      <c r="E61" s="254"/>
      <c r="F61" s="254"/>
      <c r="G61" s="254"/>
      <c r="H61" s="254"/>
      <c r="I61" s="254"/>
      <c r="J61" s="254"/>
      <c r="K61" s="254"/>
      <c r="L61" s="254"/>
      <c r="M61" s="254"/>
      <c r="N61" s="254"/>
      <c r="O61" s="202"/>
      <c r="Q61" s="250"/>
      <c r="R61" s="509"/>
      <c r="S61" s="509"/>
      <c r="T61" s="509"/>
      <c r="U61" s="509"/>
      <c r="V61" s="251"/>
      <c r="W61" s="251"/>
    </row>
    <row r="62" spans="1:23">
      <c r="A62" s="437"/>
      <c r="B62" s="376"/>
      <c r="C62" s="254"/>
      <c r="D62" s="254"/>
      <c r="E62" s="254"/>
      <c r="F62" s="254"/>
      <c r="G62" s="254"/>
      <c r="H62" s="254"/>
      <c r="I62" s="254"/>
      <c r="J62" s="254"/>
      <c r="K62" s="254"/>
      <c r="L62" s="254"/>
      <c r="M62" s="254"/>
      <c r="N62" s="254"/>
      <c r="O62" s="202"/>
      <c r="Q62" s="250"/>
      <c r="R62" s="138"/>
      <c r="S62" s="138"/>
      <c r="T62" s="138"/>
      <c r="U62" s="138"/>
      <c r="V62" s="137"/>
      <c r="W62" s="137"/>
    </row>
    <row r="63" spans="1:23">
      <c r="A63" s="437"/>
      <c r="B63" s="376"/>
      <c r="C63" s="254"/>
      <c r="D63" s="254"/>
      <c r="E63" s="254"/>
      <c r="F63" s="254"/>
      <c r="G63" s="254"/>
      <c r="H63" s="254"/>
      <c r="I63" s="254"/>
      <c r="J63" s="254"/>
      <c r="K63" s="254"/>
      <c r="L63" s="254"/>
      <c r="M63" s="254"/>
      <c r="N63" s="254"/>
      <c r="O63" s="202"/>
      <c r="Q63" s="250"/>
      <c r="R63" s="138"/>
      <c r="S63" s="138"/>
      <c r="T63" s="138"/>
      <c r="U63" s="138"/>
      <c r="V63" s="137"/>
      <c r="W63" s="137"/>
    </row>
    <row r="64" spans="1:23">
      <c r="A64" s="202"/>
      <c r="B64" s="202"/>
      <c r="C64" s="254"/>
      <c r="D64" s="254"/>
      <c r="E64" s="202"/>
      <c r="F64" s="202"/>
      <c r="G64" s="202"/>
      <c r="H64" s="202"/>
      <c r="I64" s="202"/>
      <c r="J64" s="202"/>
      <c r="K64" s="202"/>
      <c r="L64" s="202"/>
      <c r="M64" s="202"/>
      <c r="N64" s="202"/>
      <c r="O64" s="202"/>
      <c r="Q64" s="250"/>
      <c r="R64" s="138"/>
      <c r="S64" s="138"/>
      <c r="T64" s="138"/>
      <c r="U64" s="138"/>
      <c r="V64" s="137"/>
      <c r="W64" s="137"/>
    </row>
    <row r="65" spans="1:26">
      <c r="A65" s="202"/>
      <c r="B65" s="202"/>
      <c r="C65" s="254"/>
      <c r="D65" s="254"/>
      <c r="E65" s="202"/>
      <c r="F65" s="202"/>
      <c r="G65" s="202"/>
      <c r="H65" s="202"/>
      <c r="I65" s="202"/>
      <c r="J65" s="202"/>
      <c r="K65" s="202"/>
      <c r="L65" s="202"/>
      <c r="M65" s="202"/>
      <c r="N65" s="202"/>
      <c r="O65" s="202"/>
      <c r="Q65" s="251"/>
      <c r="R65" s="137"/>
      <c r="S65" s="137"/>
      <c r="T65" s="137"/>
      <c r="U65" s="137"/>
      <c r="V65" s="137"/>
      <c r="W65" s="137"/>
    </row>
    <row r="66" spans="1:26">
      <c r="A66" s="202"/>
      <c r="B66" s="202"/>
      <c r="C66" s="202"/>
      <c r="D66" s="202"/>
      <c r="E66" s="202"/>
      <c r="F66" s="202"/>
      <c r="G66" s="202"/>
      <c r="H66" s="202"/>
      <c r="I66" s="202"/>
      <c r="J66" s="202"/>
      <c r="K66" s="202"/>
      <c r="L66" s="202"/>
      <c r="M66" s="202"/>
      <c r="N66" s="202"/>
      <c r="O66" s="202"/>
      <c r="Q66" s="251"/>
      <c r="R66" s="137"/>
      <c r="S66" s="137"/>
      <c r="T66" s="137"/>
      <c r="U66" s="137"/>
      <c r="V66" s="137"/>
      <c r="W66" s="137"/>
      <c r="Z66" t="s">
        <v>34</v>
      </c>
    </row>
  </sheetData>
  <sheetProtection password="CC7D" sheet="1" objects="1" scenarios="1" selectLockedCells="1"/>
  <mergeCells count="1">
    <mergeCell ref="Q7:AD7"/>
  </mergeCells>
  <conditionalFormatting sqref="R10:S25 T10:AD24 AD25">
    <cfRule type="cellIs" dxfId="3021" priority="23" operator="greaterThan">
      <formula>0</formula>
    </cfRule>
    <cfRule type="cellIs" dxfId="3020" priority="24" operator="equal">
      <formula>0</formula>
    </cfRule>
  </conditionalFormatting>
  <conditionalFormatting sqref="R11:AD25">
    <cfRule type="cellIs" dxfId="3019" priority="20" operator="equal">
      <formula>0</formula>
    </cfRule>
  </conditionalFormatting>
  <conditionalFormatting sqref="R11:S25 R11:AD11 AD12:AD25 R18:AD25">
    <cfRule type="cellIs" dxfId="3018" priority="19" operator="greaterThan">
      <formula>0</formula>
    </cfRule>
  </conditionalFormatting>
  <conditionalFormatting sqref="R12:AD14">
    <cfRule type="cellIs" dxfId="3017" priority="16" operator="greaterThan">
      <formula>0</formula>
    </cfRule>
  </conditionalFormatting>
  <conditionalFormatting sqref="R15:AD17">
    <cfRule type="cellIs" dxfId="3016" priority="15" operator="greaterThan">
      <formula>0</formula>
    </cfRule>
  </conditionalFormatting>
  <conditionalFormatting sqref="Q27">
    <cfRule type="containsText" dxfId="3015" priority="2" operator="containsText" text="Achtung!! HYPO">
      <formula>NOT(ISERROR(SEARCH("Achtung!! HYPO",Q27)))</formula>
    </cfRule>
  </conditionalFormatting>
  <conditionalFormatting sqref="Q7">
    <cfRule type="containsText" dxfId="3014" priority="1" operator="containsText" text="Achtung!! HYPO">
      <formula>NOT(ISERROR(SEARCH("Achtung!! HYPO",Q7)))</formula>
    </cfRule>
  </conditionalFormatting>
  <printOptions horizontalCentered="1" verticalCentered="1"/>
  <pageMargins left="0.11811023622047245" right="0.23622047244094491" top="0.78740157480314965" bottom="0.78740157480314965" header="0.31496062992125984" footer="0.31496062992125984"/>
  <pageSetup paperSize="9" scale="89" orientation="landscape" horizontalDpi="4294967293" verticalDpi="0" r:id="rId1"/>
</worksheet>
</file>

<file path=xl/worksheets/sheet22.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21" sqref="C21"/>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41579</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Freitag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IF(C8&gt;295,"+10",IF(C8&gt;275,"+9",IF(C8&gt;255,"+8",IF(C8&gt;235,"+7",IF(C8&gt;215,"+6",IF(C8&gt;195,"+5",IF(C8&gt;175,"+4",IF(C8&gt;155,"+3",IF(C8&gt;135,"+2",IF(C8&gt;115,"+1",IF(C8&lt;50,-3,IF(C8&lt;70,-2,IF(C8&lt;90,-1,IF(C8&lt;116,"0",""))))))))))))))</f>
        <v>-3</v>
      </c>
      <c r="E13" s="44" t="str">
        <f>IF(E11&gt;0,E11*E12+F13,"")</f>
        <v/>
      </c>
      <c r="F13" s="151">
        <f>IF(E8&gt;295,"+10",IF(E8&gt;275,"+9",IF(E8&gt;255,"+8",IF(E8&gt;235,"+7",IF(E8&gt;215,"+6",IF(E8&gt;195,"+5",IF(E8&gt;175,"+4",IF(E8&gt;155,"+3",IF(E8&gt;135,"+2",IF(E8&gt;115,"+1",IF(E8&lt;50,-3,IF(E8&lt;70,-2,IF(E8&lt;90,-1,IF(E8&lt;116,"0",""))))))))))))))</f>
        <v>-3</v>
      </c>
      <c r="G13" s="44" t="str">
        <f>IF(G11&gt;0,G11*G12+H13,"")</f>
        <v/>
      </c>
      <c r="H13" s="151">
        <f>IF(G8&gt;295,"+10",IF(G8&gt;275,"+9",IF(G8&gt;255,"+8",IF(G8&gt;235,"+7",IF(G8&gt;215,"+6",IF(G8&gt;195,"+5",IF(G8&gt;175,"+4",IF(G8&gt;155,"+3",IF(G8&gt;135,"+2",IF(G8&gt;115,"+1",IF(G8&lt;50,-3,IF(G8&lt;70,-2,IF(G8&lt;90,-1,IF(G8&lt;116,"0",""))))))))))))))</f>
        <v>-3</v>
      </c>
      <c r="I13" s="44" t="str">
        <f>IF(I11&gt;0,I11*I12+J13,"")</f>
        <v/>
      </c>
      <c r="J13" s="151">
        <f>IF(I8&gt;295,"+10",IF(I8&gt;275,"+9",IF(I8&gt;255,"+8",IF(I8&gt;235,"+7",IF(I8&gt;215,"+6",IF(I8&gt;195,"+5",IF(I8&gt;175,"+4",IF(I8&gt;155,"+3",IF(I8&gt;135,"+2",IF(I8&gt;115,"+1",IF(I8&lt;50,-3,IF(I8&lt;70,-2,IF(I8&lt;90,-1,IF(I8&lt;116,"0",""))))))))))))))</f>
        <v>-3</v>
      </c>
      <c r="K13" s="44" t="str">
        <f>IF(K11&gt;0,K11*K12+L13,"")</f>
        <v/>
      </c>
      <c r="L13" s="151">
        <f>IF(K8&gt;295,"+10",IF(K8&gt;275,"+9",IF(K8&gt;255,"+8",IF(K8&gt;235,"+7",IF(K8&gt;215,"+6",IF(K8&gt;195,"+5",IF(K8&gt;175,"+4",IF(K8&gt;155,"+3",IF(K8&gt;135,"+2",IF(K8&gt;115,"+1",IF(K8&lt;50,-3,IF(K8&lt;70,-2,IF(K8&lt;90,-1,IF(K8&lt;116,"0",""))))))))))))))</f>
        <v>-3</v>
      </c>
      <c r="M13" s="44" t="str">
        <f>IF(M11&gt;0,M11*M12+N13,"")</f>
        <v/>
      </c>
      <c r="N13" s="151">
        <f>IF(M8&gt;295,"+10",IF(M8&gt;275,"+9",IF(M8&gt;255,"+8",IF(M8&gt;235,"+7",IF(M8&gt;215,"+6",IF(M8&gt;195,"+5",IF(M8&gt;175,"+4",IF(M8&gt;155,"+3",IF(M8&gt;135,"+2",IF(M8&gt;115,"+1",IF(M8&lt;50,-3,IF(M8&lt;70,-2,IF(M8&lt;90,-1,IF(M8&lt;116,"0",""))))))))))))))</f>
        <v>-3</v>
      </c>
      <c r="O13" s="44" t="str">
        <f>IF(O11&gt;0,O11*O12+P13,"")</f>
        <v/>
      </c>
      <c r="P13" s="151">
        <f>IF(O8&gt;295,"+10",IF(O8&gt;275,"+9",IF(O8&gt;255,"+8",IF(O8&gt;235,"+7",IF(O8&gt;215,"+6",IF(O8&gt;195,"+5",IF(O8&gt;175,"+4",IF(O8&gt;155,"+3",IF(O8&gt;135,"+2",IF(O8&gt;115,"+1",IF(O8&lt;50,-3,IF(O8&lt;70,-2,IF(O8&lt;90,-1,IF(O8&lt;116,"0",""))))))))))))))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146" t="s">
        <v>4</v>
      </c>
      <c r="B16" s="59">
        <f>IF($B$6&gt;0,B6+1,"")</f>
        <v>41580</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Samstag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IF(C18&gt;295,"+10",IF(C18&gt;275,"+9",IF(C18&gt;255,"+8",IF(C18&gt;235,"+7",IF(C18&gt;215,"+6",IF(C18&gt;195,"+5",IF(C18&gt;175,"+4",IF(C18&gt;155,"+3",IF(C18&gt;135,"+2",IF(C18&gt;115,"+1",IF(C18&lt;50,-3,IF(C18&lt;70,-2,IF(C18&lt;90,-1,IF(C18&lt;116,"0",""))))))))))))))</f>
        <v>-3</v>
      </c>
      <c r="E23" s="44" t="str">
        <f>IF(E21&gt;0,E21*E22+F23,"")</f>
        <v/>
      </c>
      <c r="F23" s="151">
        <f>IF(E18&gt;295,"+10",IF(E18&gt;275,"+9",IF(E18&gt;255,"+8",IF(E18&gt;235,"+7",IF(E18&gt;215,"+6",IF(E18&gt;195,"+5",IF(E18&gt;175,"+4",IF(E18&gt;155,"+3",IF(E18&gt;135,"+2",IF(E18&gt;115,"+1",IF(E18&lt;50,-3,IF(E18&lt;70,-2,IF(E18&lt;90,-1,IF(E18&lt;116,"0",""))))))))))))))</f>
        <v>-3</v>
      </c>
      <c r="G23" s="44" t="str">
        <f>IF(G21&gt;0,G21*G22+H23,"")</f>
        <v/>
      </c>
      <c r="H23" s="151">
        <f>IF(G18&gt;295,"+10",IF(G18&gt;275,"+9",IF(G18&gt;255,"+8",IF(G18&gt;235,"+7",IF(G18&gt;215,"+6",IF(G18&gt;195,"+5",IF(G18&gt;175,"+4",IF(G18&gt;155,"+3",IF(G18&gt;135,"+2",IF(G18&gt;115,"+1",IF(G18&lt;50,-3,IF(G18&lt;70,-2,IF(G18&lt;90,-1,IF(G18&lt;116,"0",""))))))))))))))</f>
        <v>-3</v>
      </c>
      <c r="I23" s="44" t="str">
        <f>IF(I21&gt;0,I21*I22+J23,"")</f>
        <v/>
      </c>
      <c r="J23" s="151">
        <f>IF(I18&gt;295,"+10",IF(I18&gt;275,"+9",IF(I18&gt;255,"+8",IF(I18&gt;235,"+7",IF(I18&gt;215,"+6",IF(I18&gt;195,"+5",IF(I18&gt;175,"+4",IF(I18&gt;155,"+3",IF(I18&gt;135,"+2",IF(I18&gt;115,"+1",IF(I18&lt;50,-3,IF(I18&lt;70,-2,IF(I18&lt;90,-1,IF(I18&lt;116,"0",""))))))))))))))</f>
        <v>-3</v>
      </c>
      <c r="K23" s="44" t="str">
        <f>IF(K21&gt;0,K21*K22+L23,"")</f>
        <v/>
      </c>
      <c r="L23" s="151">
        <f>IF(K18&gt;295,"+10",IF(K18&gt;275,"+9",IF(K18&gt;255,"+8",IF(K18&gt;235,"+7",IF(K18&gt;215,"+6",IF(K18&gt;195,"+5",IF(K18&gt;175,"+4",IF(K18&gt;155,"+3",IF(K18&gt;135,"+2",IF(K18&gt;115,"+1",IF(K18&lt;50,-3,IF(K18&lt;70,-2,IF(K18&lt;90,-1,IF(K18&lt;116,"0",""))))))))))))))</f>
        <v>-3</v>
      </c>
      <c r="M23" s="44" t="str">
        <f>IF(M21&gt;0,M21*M22+N23,"")</f>
        <v/>
      </c>
      <c r="N23" s="151">
        <f>IF(M18&gt;295,"+10",IF(M18&gt;275,"+9",IF(M18&gt;255,"+8",IF(M18&gt;235,"+7",IF(M18&gt;215,"+6",IF(M18&gt;195,"+5",IF(M18&gt;175,"+4",IF(M18&gt;155,"+3",IF(M18&gt;135,"+2",IF(M18&gt;115,"+1",IF(M18&lt;50,-3,IF(M18&lt;70,-2,IF(M18&lt;90,-1,IF(M18&lt;116,"0",""))))))))))))))</f>
        <v>-3</v>
      </c>
      <c r="O23" s="44" t="str">
        <f>IF(O21&gt;0,O21*O22+P23,"")</f>
        <v/>
      </c>
      <c r="P23" s="151">
        <f>IF(O18&gt;295,"+10",IF(O18&gt;275,"+9",IF(O18&gt;255,"+8",IF(O18&gt;235,"+7",IF(O18&gt;215,"+6",IF(O18&gt;195,"+5",IF(O18&gt;175,"+4",IF(O18&gt;155,"+3",IF(O18&gt;135,"+2",IF(O18&gt;115,"+1",IF(O18&lt;50,-3,IF(O18&lt;70,-2,IF(O18&lt;90,-1,IF(O18&lt;116,"0",""))))))))))))))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146" t="s">
        <v>4</v>
      </c>
      <c r="B26" s="59">
        <f>IF($B$6&gt;0,B16+1,"")</f>
        <v>41581</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Sonntag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IF(C28&gt;295,"+10",IF(C28&gt;275,"+9",IF(C28&gt;255,"+8",IF(C28&gt;235,"+7",IF(C28&gt;215,"+6",IF(C28&gt;195,"+5",IF(C28&gt;175,"+4",IF(C28&gt;155,"+3",IF(C28&gt;135,"+2",IF(C28&gt;115,"+1",IF(C28&lt;50,-3,IF(C28&lt;70,-2,IF(C28&lt;90,-1,IF(C28&lt;116,"0",""))))))))))))))</f>
        <v>-3</v>
      </c>
      <c r="E33" s="44" t="str">
        <f>IF(E31&gt;0,E31*E32+F33,"")</f>
        <v/>
      </c>
      <c r="F33" s="151">
        <f>IF(E28&gt;295,"+10",IF(E28&gt;275,"+9",IF(E28&gt;255,"+8",IF(E28&gt;235,"+7",IF(E28&gt;215,"+6",IF(E28&gt;195,"+5",IF(E28&gt;175,"+4",IF(E28&gt;155,"+3",IF(E28&gt;135,"+2",IF(E28&gt;115,"+1",IF(E28&lt;50,-3,IF(E28&lt;70,-2,IF(E28&lt;90,-1,IF(E28&lt;116,"0",""))))))))))))))</f>
        <v>-3</v>
      </c>
      <c r="G33" s="44" t="str">
        <f>IF(G31&gt;0,G31*G32+H33,"")</f>
        <v/>
      </c>
      <c r="H33" s="151">
        <f>IF(G28&gt;295,"+10",IF(G28&gt;275,"+9",IF(G28&gt;255,"+8",IF(G28&gt;235,"+7",IF(G28&gt;215,"+6",IF(G28&gt;195,"+5",IF(G28&gt;175,"+4",IF(G28&gt;155,"+3",IF(G28&gt;135,"+2",IF(G28&gt;115,"+1",IF(G28&lt;50,-3,IF(G28&lt;70,-2,IF(G28&lt;90,-1,IF(G28&lt;116,"0",""))))))))))))))</f>
        <v>-3</v>
      </c>
      <c r="I33" s="44" t="str">
        <f>IF(I31&gt;0,I31*I32+J33,"")</f>
        <v/>
      </c>
      <c r="J33" s="151">
        <f>IF(I28&gt;295,"+10",IF(I28&gt;275,"+9",IF(I28&gt;255,"+8",IF(I28&gt;235,"+7",IF(I28&gt;215,"+6",IF(I28&gt;195,"+5",IF(I28&gt;175,"+4",IF(I28&gt;155,"+3",IF(I28&gt;135,"+2",IF(I28&gt;115,"+1",IF(I28&lt;50,-3,IF(I28&lt;70,-2,IF(I28&lt;90,-1,IF(I28&lt;116,"0",""))))))))))))))</f>
        <v>-3</v>
      </c>
      <c r="K33" s="44" t="str">
        <f>IF(K31&gt;0,K31*K32+L33,"")</f>
        <v/>
      </c>
      <c r="L33" s="151">
        <f>IF(K28&gt;295,"+10",IF(K28&gt;275,"+9",IF(K28&gt;255,"+8",IF(K28&gt;235,"+7",IF(K28&gt;215,"+6",IF(K28&gt;195,"+5",IF(K28&gt;175,"+4",IF(K28&gt;155,"+3",IF(K28&gt;135,"+2",IF(K28&gt;115,"+1",IF(K28&lt;50,-3,IF(K28&lt;70,-2,IF(K28&lt;90,-1,IF(K28&lt;116,"0",""))))))))))))))</f>
        <v>-3</v>
      </c>
      <c r="M33" s="44" t="str">
        <f>IF(M31&gt;0,M31*M32+N33,"")</f>
        <v/>
      </c>
      <c r="N33" s="151">
        <f>IF(M28&gt;295,"+10",IF(M28&gt;275,"+9",IF(M28&gt;255,"+8",IF(M28&gt;235,"+7",IF(M28&gt;215,"+6",IF(M28&gt;195,"+5",IF(M28&gt;175,"+4",IF(M28&gt;155,"+3",IF(M28&gt;135,"+2",IF(M28&gt;115,"+1",IF(M28&lt;50,-3,IF(M28&lt;70,-2,IF(M28&lt;90,-1,IF(M28&lt;116,"0",""))))))))))))))</f>
        <v>-3</v>
      </c>
      <c r="O33" s="44" t="str">
        <f>IF(O31&gt;0,O31*O32+P33,"")</f>
        <v/>
      </c>
      <c r="P33" s="151">
        <f>IF(O28&gt;295,"+10",IF(O28&gt;275,"+9",IF(O28&gt;255,"+8",IF(O28&gt;235,"+7",IF(O28&gt;215,"+6",IF(O28&gt;195,"+5",IF(O28&gt;175,"+4",IF(O28&gt;155,"+3",IF(O28&gt;135,"+2",IF(O28&gt;115,"+1",IF(O28&lt;50,-3,IF(O28&lt;70,-2,IF(O28&lt;90,-1,IF(O28&lt;116,"0",""))))))))))))))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146" t="s">
        <v>4</v>
      </c>
      <c r="B36" s="59">
        <f>IF($B$6&gt;0,B26+1,"")</f>
        <v>41582</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Montag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IF(C38&gt;295,"+10",IF(C38&gt;275,"+9",IF(C38&gt;255,"+8",IF(C38&gt;235,"+7",IF(C38&gt;215,"+6",IF(C38&gt;195,"+5",IF(C38&gt;175,"+4",IF(C38&gt;155,"+3",IF(C38&gt;135,"+2",IF(C38&gt;115,"+1",IF(C38&lt;50,-3,IF(C38&lt;70,-2,IF(C38&lt;90,-1,IF(C38&lt;116,"0",""))))))))))))))</f>
        <v>-3</v>
      </c>
      <c r="E43" s="44" t="str">
        <f>IF(E41&gt;0,E41*E42+F43,"")</f>
        <v/>
      </c>
      <c r="F43" s="151">
        <f>IF(E38&gt;295,"+10",IF(E38&gt;275,"+9",IF(E38&gt;255,"+8",IF(E38&gt;235,"+7",IF(E38&gt;215,"+6",IF(E38&gt;195,"+5",IF(E38&gt;175,"+4",IF(E38&gt;155,"+3",IF(E38&gt;135,"+2",IF(E38&gt;115,"+1",IF(E38&lt;50,-3,IF(E38&lt;70,-2,IF(E38&lt;90,-1,IF(E38&lt;116,"0",""))))))))))))))</f>
        <v>-3</v>
      </c>
      <c r="G43" s="44" t="str">
        <f>IF(G41&gt;0,G41*G42+H43,"")</f>
        <v/>
      </c>
      <c r="H43" s="151">
        <f>IF(G38&gt;295,"+10",IF(G38&gt;275,"+9",IF(G38&gt;255,"+8",IF(G38&gt;235,"+7",IF(G38&gt;215,"+6",IF(G38&gt;195,"+5",IF(G38&gt;175,"+4",IF(G38&gt;155,"+3",IF(G38&gt;135,"+2",IF(G38&gt;115,"+1",IF(G38&lt;50,-3,IF(G38&lt;70,-2,IF(G38&lt;90,-1,IF(G38&lt;116,"0",""))))))))))))))</f>
        <v>-3</v>
      </c>
      <c r="I43" s="44" t="str">
        <f>IF(I41&gt;0,I41*I42+J43,"")</f>
        <v/>
      </c>
      <c r="J43" s="151">
        <f>IF(I38&gt;295,"+10",IF(I38&gt;275,"+9",IF(I38&gt;255,"+8",IF(I38&gt;235,"+7",IF(I38&gt;215,"+6",IF(I38&gt;195,"+5",IF(I38&gt;175,"+4",IF(I38&gt;155,"+3",IF(I38&gt;135,"+2",IF(I38&gt;115,"+1",IF(I38&lt;50,-3,IF(I38&lt;70,-2,IF(I38&lt;90,-1,IF(I38&lt;116,"0",""))))))))))))))</f>
        <v>-3</v>
      </c>
      <c r="K43" s="44" t="str">
        <f>IF(K41&gt;0,K41*K42+L43,"")</f>
        <v/>
      </c>
      <c r="L43" s="151">
        <f>IF(K38&gt;295,"+10",IF(K38&gt;275,"+9",IF(K38&gt;255,"+8",IF(K38&gt;235,"+7",IF(K38&gt;215,"+6",IF(K38&gt;195,"+5",IF(K38&gt;175,"+4",IF(K38&gt;155,"+3",IF(K38&gt;135,"+2",IF(K38&gt;115,"+1",IF(K38&lt;50,-3,IF(K38&lt;70,-2,IF(K38&lt;90,-1,IF(K38&lt;116,"0",""))))))))))))))</f>
        <v>-3</v>
      </c>
      <c r="M43" s="44" t="str">
        <f>IF(M41&gt;0,M41*M42+N43,"")</f>
        <v/>
      </c>
      <c r="N43" s="151">
        <f>IF(M38&gt;295,"+10",IF(M38&gt;275,"+9",IF(M38&gt;255,"+8",IF(M38&gt;235,"+7",IF(M38&gt;215,"+6",IF(M38&gt;195,"+5",IF(M38&gt;175,"+4",IF(M38&gt;155,"+3",IF(M38&gt;135,"+2",IF(M38&gt;115,"+1",IF(M38&lt;50,-3,IF(M38&lt;70,-2,IF(M38&lt;90,-1,IF(M38&lt;116,"0",""))))))))))))))</f>
        <v>-3</v>
      </c>
      <c r="O43" s="44" t="str">
        <f>IF(O41&gt;0,O41*O42+P43,"")</f>
        <v/>
      </c>
      <c r="P43" s="151">
        <f>IF(O38&gt;295,"+10",IF(O38&gt;275,"+9",IF(O38&gt;255,"+8",IF(O38&gt;235,"+7",IF(O38&gt;215,"+6",IF(O38&gt;195,"+5",IF(O38&gt;175,"+4",IF(O38&gt;155,"+3",IF(O38&gt;135,"+2",IF(O38&gt;115,"+1",IF(O38&lt;50,-3,IF(O38&lt;70,-2,IF(O38&lt;90,-1,IF(O38&lt;116,"0",""))))))))))))))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146" t="s">
        <v>4</v>
      </c>
      <c r="B46" s="59">
        <f>IF($B$6&gt;0,B36+1,"")</f>
        <v>41583</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Dienstag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IF(C48&gt;295,"+10",IF(C48&gt;275,"+9",IF(C48&gt;255,"+8",IF(C48&gt;235,"+7",IF(C48&gt;215,"+6",IF(C48&gt;195,"+5",IF(C48&gt;175,"+4",IF(C48&gt;155,"+3",IF(C48&gt;135,"+2",IF(C48&gt;115,"+1",IF(C48&lt;50,-3,IF(C48&lt;70,-2,IF(C48&lt;90,-1,IF(C48&lt;116,"0",""))))))))))))))</f>
        <v>-3</v>
      </c>
      <c r="E53" s="44" t="str">
        <f>IF(E51&gt;0,E51*E52+F53,"")</f>
        <v/>
      </c>
      <c r="F53" s="151">
        <f>IF(E48&gt;295,"+10",IF(E48&gt;275,"+9",IF(E48&gt;255,"+8",IF(E48&gt;235,"+7",IF(E48&gt;215,"+6",IF(E48&gt;195,"+5",IF(E48&gt;175,"+4",IF(E48&gt;155,"+3",IF(E48&gt;135,"+2",IF(E48&gt;115,"+1",IF(E48&lt;50,-3,IF(E48&lt;70,-2,IF(E48&lt;90,-1,IF(E48&lt;116,"0",""))))))))))))))</f>
        <v>-3</v>
      </c>
      <c r="G53" s="44" t="str">
        <f>IF(G51&gt;0,G51*G52+H53,"")</f>
        <v/>
      </c>
      <c r="H53" s="151">
        <f>IF(G48&gt;295,"+10",IF(G48&gt;275,"+9",IF(G48&gt;255,"+8",IF(G48&gt;235,"+7",IF(G48&gt;215,"+6",IF(G48&gt;195,"+5",IF(G48&gt;175,"+4",IF(G48&gt;155,"+3",IF(G48&gt;135,"+2",IF(G48&gt;115,"+1",IF(G48&lt;50,-3,IF(G48&lt;70,-2,IF(G48&lt;90,-1,IF(G48&lt;116,"0",""))))))))))))))</f>
        <v>-3</v>
      </c>
      <c r="I53" s="44" t="str">
        <f>IF(I51&gt;0,I51*I52+J53,"")</f>
        <v/>
      </c>
      <c r="J53" s="151">
        <f>IF(I48&gt;295,"+10",IF(I48&gt;275,"+9",IF(I48&gt;255,"+8",IF(I48&gt;235,"+7",IF(I48&gt;215,"+6",IF(I48&gt;195,"+5",IF(I48&gt;175,"+4",IF(I48&gt;155,"+3",IF(I48&gt;135,"+2",IF(I48&gt;115,"+1",IF(I48&lt;50,-3,IF(I48&lt;70,-2,IF(I48&lt;90,-1,IF(I48&lt;116,"0",""))))))))))))))</f>
        <v>-3</v>
      </c>
      <c r="K53" s="44" t="str">
        <f>IF(K51&gt;0,K51*K52+L53,"")</f>
        <v/>
      </c>
      <c r="L53" s="151">
        <f>IF(K48&gt;295,"+10",IF(K48&gt;275,"+9",IF(K48&gt;255,"+8",IF(K48&gt;235,"+7",IF(K48&gt;215,"+6",IF(K48&gt;195,"+5",IF(K48&gt;175,"+4",IF(K48&gt;155,"+3",IF(K48&gt;135,"+2",IF(K48&gt;115,"+1",IF(K48&lt;50,-3,IF(K48&lt;70,-2,IF(K48&lt;90,-1,IF(K48&lt;116,"0",""))))))))))))))</f>
        <v>-3</v>
      </c>
      <c r="M53" s="44" t="str">
        <f>IF(M51&gt;0,M51*M52+N53,"")</f>
        <v/>
      </c>
      <c r="N53" s="151">
        <f>IF(M48&gt;295,"+10",IF(M48&gt;275,"+9",IF(M48&gt;255,"+8",IF(M48&gt;235,"+7",IF(M48&gt;215,"+6",IF(M48&gt;195,"+5",IF(M48&gt;175,"+4",IF(M48&gt;155,"+3",IF(M48&gt;135,"+2",IF(M48&gt;115,"+1",IF(M48&lt;50,-3,IF(M48&lt;70,-2,IF(M48&lt;90,-1,IF(M48&lt;116,"0",""))))))))))))))</f>
        <v>-3</v>
      </c>
      <c r="O53" s="44" t="str">
        <f>IF(O51&gt;0,O51*O52+P53,"")</f>
        <v/>
      </c>
      <c r="P53" s="151">
        <f>IF(O48&gt;295,"+10",IF(O48&gt;275,"+9",IF(O48&gt;255,"+8",IF(O48&gt;235,"+7",IF(O48&gt;215,"+6",IF(O48&gt;195,"+5",IF(O48&gt;175,"+4",IF(O48&gt;155,"+3",IF(O48&gt;135,"+2",IF(O48&gt;115,"+1",IF(O48&lt;50,-3,IF(O48&lt;70,-2,IF(O48&lt;90,-1,IF(O48&lt;116,"0",""))))))))))))))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146" t="s">
        <v>4</v>
      </c>
      <c r="B56" s="59">
        <f>IF($B$6&gt;0,B46+1,"")</f>
        <v>41584</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Mittwoch</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IF(C58&gt;295,"+10",IF(C58&gt;275,"+9",IF(C58&gt;255,"+8",IF(C58&gt;235,"+7",IF(C58&gt;215,"+6",IF(C58&gt;195,"+5",IF(C58&gt;175,"+4",IF(C58&gt;155,"+3",IF(C58&gt;135,"+2",IF(C58&gt;115,"+1",IF(C58&lt;50,-3,IF(C58&lt;70,-2,IF(C58&lt;90,-1,IF(C58&lt;116,"0",""))))))))))))))</f>
        <v>-3</v>
      </c>
      <c r="E63" s="44" t="str">
        <f>IF(E61&gt;0,E61*E62+F63,"")</f>
        <v/>
      </c>
      <c r="F63" s="151">
        <f>IF(E58&gt;295,"+10",IF(E58&gt;275,"+9",IF(E58&gt;255,"+8",IF(E58&gt;235,"+7",IF(E58&gt;215,"+6",IF(E58&gt;195,"+5",IF(E58&gt;175,"+4",IF(E58&gt;155,"+3",IF(E58&gt;135,"+2",IF(E58&gt;115,"+1",IF(E58&lt;50,-3,IF(E58&lt;70,-2,IF(E58&lt;90,-1,IF(E58&lt;116,"0",""))))))))))))))</f>
        <v>-3</v>
      </c>
      <c r="G63" s="44" t="str">
        <f>IF(G61&gt;0,G61*G62+H63,"")</f>
        <v/>
      </c>
      <c r="H63" s="151">
        <f>IF(G58&gt;295,"+10",IF(G58&gt;275,"+9",IF(G58&gt;255,"+8",IF(G58&gt;235,"+7",IF(G58&gt;215,"+6",IF(G58&gt;195,"+5",IF(G58&gt;175,"+4",IF(G58&gt;155,"+3",IF(G58&gt;135,"+2",IF(G58&gt;115,"+1",IF(G58&lt;50,-3,IF(G58&lt;70,-2,IF(G58&lt;90,-1,IF(G58&lt;116,"0",""))))))))))))))</f>
        <v>-3</v>
      </c>
      <c r="I63" s="44" t="str">
        <f>IF(I61&gt;0,I61*I62+J63,"")</f>
        <v/>
      </c>
      <c r="J63" s="151">
        <f>IF(I58&gt;295,"+10",IF(I58&gt;275,"+9",IF(I58&gt;255,"+8",IF(I58&gt;235,"+7",IF(I58&gt;215,"+6",IF(I58&gt;195,"+5",IF(I58&gt;175,"+4",IF(I58&gt;155,"+3",IF(I58&gt;135,"+2",IF(I58&gt;115,"+1",IF(I58&lt;50,-3,IF(I58&lt;70,-2,IF(I58&lt;90,-1,IF(I58&lt;116,"0",""))))))))))))))</f>
        <v>-3</v>
      </c>
      <c r="K63" s="44" t="str">
        <f>IF(K61&gt;0,K61*K62+L63,"")</f>
        <v/>
      </c>
      <c r="L63" s="151">
        <f>IF(K58&gt;295,"+10",IF(K58&gt;275,"+9",IF(K58&gt;255,"+8",IF(K58&gt;235,"+7",IF(K58&gt;215,"+6",IF(K58&gt;195,"+5",IF(K58&gt;175,"+4",IF(K58&gt;155,"+3",IF(K58&gt;135,"+2",IF(K58&gt;115,"+1",IF(K58&lt;50,-3,IF(K58&lt;70,-2,IF(K58&lt;90,-1,IF(K58&lt;116,"0",""))))))))))))))</f>
        <v>-3</v>
      </c>
      <c r="M63" s="44" t="str">
        <f>IF(M61&gt;0,M61*M62+N63,"")</f>
        <v/>
      </c>
      <c r="N63" s="151">
        <f>IF(M58&gt;295,"+10",IF(M58&gt;275,"+9",IF(M58&gt;255,"+8",IF(M58&gt;235,"+7",IF(M58&gt;215,"+6",IF(M58&gt;195,"+5",IF(M58&gt;175,"+4",IF(M58&gt;155,"+3",IF(M58&gt;135,"+2",IF(M58&gt;115,"+1",IF(M58&lt;50,-3,IF(M58&lt;70,-2,IF(M58&lt;90,-1,IF(M58&lt;116,"0",""))))))))))))))</f>
        <v>-3</v>
      </c>
      <c r="O63" s="44" t="str">
        <f>IF(O61&gt;0,O61*O62+P63,"")</f>
        <v/>
      </c>
      <c r="P63" s="151">
        <f>IF(O58&gt;295,"+10",IF(O58&gt;275,"+9",IF(O58&gt;255,"+8",IF(O58&gt;235,"+7",IF(O58&gt;215,"+6",IF(O58&gt;195,"+5",IF(O58&gt;175,"+4",IF(O58&gt;155,"+3",IF(O58&gt;135,"+2",IF(O58&gt;115,"+1",IF(O58&lt;50,-3,IF(O58&lt;70,-2,IF(O58&lt;90,-1,IF(O58&lt;116,"0",""))))))))))))))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146" t="s">
        <v>4</v>
      </c>
      <c r="B66" s="59">
        <f>IF($B$6&gt;0,B56+1,"")</f>
        <v>41585</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Donnerstag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IF(C68&gt;295,"+10",IF(C68&gt;275,"+9",IF(C68&gt;255,"+8",IF(C68&gt;235,"+7",IF(C68&gt;215,"+6",IF(C68&gt;195,"+5",IF(C68&gt;175,"+4",IF(C68&gt;155,"+3",IF(C68&gt;135,"+2",IF(C68&gt;115,"+1",IF(C68&lt;50,-3,IF(C68&lt;70,-2,IF(C68&lt;90,-1,IF(C68&lt;116,"0",""))))))))))))))</f>
        <v>-3</v>
      </c>
      <c r="E73" s="44" t="str">
        <f>IF(E71&gt;0,E71*E72+F73,"")</f>
        <v/>
      </c>
      <c r="F73" s="151">
        <f>IF(E68&gt;295,"+10",IF(E68&gt;275,"+9",IF(E68&gt;255,"+8",IF(E68&gt;235,"+7",IF(E68&gt;215,"+6",IF(E68&gt;195,"+5",IF(E68&gt;175,"+4",IF(E68&gt;155,"+3",IF(E68&gt;135,"+2",IF(E68&gt;115,"+1",IF(E68&lt;50,-3,IF(E68&lt;70,-2,IF(E68&lt;90,-1,IF(E68&lt;116,"0",""))))))))))))))</f>
        <v>-3</v>
      </c>
      <c r="G73" s="44" t="str">
        <f>IF(G71&gt;0,G71*G72+H73,"")</f>
        <v/>
      </c>
      <c r="H73" s="151">
        <f>IF(G68&gt;295,"+10",IF(G68&gt;275,"+9",IF(G68&gt;255,"+8",IF(G68&gt;235,"+7",IF(G68&gt;215,"+6",IF(G68&gt;195,"+5",IF(G68&gt;175,"+4",IF(G68&gt;155,"+3",IF(G68&gt;135,"+2",IF(G68&gt;115,"+1",IF(G68&lt;50,-3,IF(G68&lt;70,-2,IF(G68&lt;90,-1,IF(G68&lt;116,"0",""))))))))))))))</f>
        <v>-3</v>
      </c>
      <c r="I73" s="44" t="str">
        <f>IF(I71&gt;0,I71*I72+J73,"")</f>
        <v/>
      </c>
      <c r="J73" s="151">
        <f>IF(I68&gt;295,"+10",IF(I68&gt;275,"+9",IF(I68&gt;255,"+8",IF(I68&gt;235,"+7",IF(I68&gt;215,"+6",IF(I68&gt;195,"+5",IF(I68&gt;175,"+4",IF(I68&gt;155,"+3",IF(I68&gt;135,"+2",IF(I68&gt;115,"+1",IF(I68&lt;50,-3,IF(I68&lt;70,-2,IF(I68&lt;90,-1,IF(I68&lt;116,"0",""))))))))))))))</f>
        <v>-3</v>
      </c>
      <c r="K73" s="44" t="str">
        <f>IF(K71&gt;0,K71*K72+L73,"")</f>
        <v/>
      </c>
      <c r="L73" s="151">
        <f>IF(K68&gt;295,"+10",IF(K68&gt;275,"+9",IF(K68&gt;255,"+8",IF(K68&gt;235,"+7",IF(K68&gt;215,"+6",IF(K68&gt;195,"+5",IF(K68&gt;175,"+4",IF(K68&gt;155,"+3",IF(K68&gt;135,"+2",IF(K68&gt;115,"+1",IF(K68&lt;50,-3,IF(K68&lt;70,-2,IF(K68&lt;90,-1,IF(K68&lt;116,"0",""))))))))))))))</f>
        <v>-3</v>
      </c>
      <c r="M73" s="44" t="str">
        <f>IF(M71&gt;0,M71*M72+N73,"")</f>
        <v/>
      </c>
      <c r="N73" s="151">
        <f>IF(M68&gt;295,"+10",IF(M68&gt;275,"+9",IF(M68&gt;255,"+8",IF(M68&gt;235,"+7",IF(M68&gt;215,"+6",IF(M68&gt;195,"+5",IF(M68&gt;175,"+4",IF(M68&gt;155,"+3",IF(M68&gt;135,"+2",IF(M68&gt;115,"+1",IF(M68&lt;50,-3,IF(M68&lt;70,-2,IF(M68&lt;90,-1,IF(M68&lt;116,"0",""))))))))))))))</f>
        <v>-3</v>
      </c>
      <c r="O73" s="44" t="str">
        <f>IF(O71&gt;0,O71*O72+P73,"")</f>
        <v/>
      </c>
      <c r="P73" s="151">
        <f>IF(O68&gt;295,"+10",IF(O68&gt;275,"+9",IF(O68&gt;255,"+8",IF(O68&gt;235,"+7",IF(O68&gt;215,"+6",IF(O68&gt;195,"+5",IF(O68&gt;175,"+4",IF(O68&gt;155,"+3",IF(O68&gt;135,"+2",IF(O68&gt;115,"+1",IF(O68&lt;50,-3,IF(O68&lt;70,-2,IF(O68&lt;90,-1,IF(O68&lt;116,"0",""))))))))))))))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146" t="s">
        <v>4</v>
      </c>
      <c r="B76" s="59">
        <f>IF($B$6&gt;0,B66+1,"")</f>
        <v>41586</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Freitag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IF(C78&gt;295,"+10",IF(C78&gt;275,"+9",IF(C78&gt;255,"+8",IF(C78&gt;235,"+7",IF(C78&gt;215,"+6",IF(C78&gt;195,"+5",IF(C78&gt;175,"+4",IF(C78&gt;155,"+3",IF(C78&gt;135,"+2",IF(C78&gt;115,"+1",IF(C78&lt;50,-3,IF(C78&lt;70,-2,IF(C78&lt;90,-1,IF(C78&lt;116,"0",""))))))))))))))</f>
        <v>-3</v>
      </c>
      <c r="E83" s="44" t="str">
        <f>IF(E81&gt;0,E81*E82+F83,"")</f>
        <v/>
      </c>
      <c r="F83" s="151">
        <f>IF(E78&gt;295,"+10",IF(E78&gt;275,"+9",IF(E78&gt;255,"+8",IF(E78&gt;235,"+7",IF(E78&gt;215,"+6",IF(E78&gt;195,"+5",IF(E78&gt;175,"+4",IF(E78&gt;155,"+3",IF(E78&gt;135,"+2",IF(E78&gt;115,"+1",IF(E78&lt;50,-3,IF(E78&lt;70,-2,IF(E78&lt;90,-1,IF(E78&lt;116,"0",""))))))))))))))</f>
        <v>-3</v>
      </c>
      <c r="G83" s="44" t="str">
        <f>IF(G81&gt;0,G81*G82+H83,"")</f>
        <v/>
      </c>
      <c r="H83" s="151">
        <f>IF(G78&gt;295,"+10",IF(G78&gt;275,"+9",IF(G78&gt;255,"+8",IF(G78&gt;235,"+7",IF(G78&gt;215,"+6",IF(G78&gt;195,"+5",IF(G78&gt;175,"+4",IF(G78&gt;155,"+3",IF(G78&gt;135,"+2",IF(G78&gt;115,"+1",IF(G78&lt;50,-3,IF(G78&lt;70,-2,IF(G78&lt;90,-1,IF(G78&lt;116,"0",""))))))))))))))</f>
        <v>-3</v>
      </c>
      <c r="I83" s="44" t="str">
        <f>IF(I81&gt;0,I81*I82+J83,"")</f>
        <v/>
      </c>
      <c r="J83" s="151">
        <f>IF(I78&gt;295,"+10",IF(I78&gt;275,"+9",IF(I78&gt;255,"+8",IF(I78&gt;235,"+7",IF(I78&gt;215,"+6",IF(I78&gt;195,"+5",IF(I78&gt;175,"+4",IF(I78&gt;155,"+3",IF(I78&gt;135,"+2",IF(I78&gt;115,"+1",IF(I78&lt;50,-3,IF(I78&lt;70,-2,IF(I78&lt;90,-1,IF(I78&lt;116,"0",""))))))))))))))</f>
        <v>-3</v>
      </c>
      <c r="K83" s="44" t="str">
        <f>IF(K81&gt;0,K81*K82+L83,"")</f>
        <v/>
      </c>
      <c r="L83" s="151">
        <f>IF(K78&gt;295,"+10",IF(K78&gt;275,"+9",IF(K78&gt;255,"+8",IF(K78&gt;235,"+7",IF(K78&gt;215,"+6",IF(K78&gt;195,"+5",IF(K78&gt;175,"+4",IF(K78&gt;155,"+3",IF(K78&gt;135,"+2",IF(K78&gt;115,"+1",IF(K78&lt;50,-3,IF(K78&lt;70,-2,IF(K78&lt;90,-1,IF(K78&lt;116,"0",""))))))))))))))</f>
        <v>-3</v>
      </c>
      <c r="M83" s="44" t="str">
        <f>IF(M81&gt;0,M81*M82+N83,"")</f>
        <v/>
      </c>
      <c r="N83" s="151">
        <f>IF(M78&gt;295,"+10",IF(M78&gt;275,"+9",IF(M78&gt;255,"+8",IF(M78&gt;235,"+7",IF(M78&gt;215,"+6",IF(M78&gt;195,"+5",IF(M78&gt;175,"+4",IF(M78&gt;155,"+3",IF(M78&gt;135,"+2",IF(M78&gt;115,"+1",IF(M78&lt;50,-3,IF(M78&lt;70,-2,IF(M78&lt;90,-1,IF(M78&lt;116,"0",""))))))))))))))</f>
        <v>-3</v>
      </c>
      <c r="O83" s="44" t="str">
        <f>IF(O81&gt;0,O81*O82+P83,"")</f>
        <v/>
      </c>
      <c r="P83" s="151">
        <f>IF(O78&gt;295,"+10",IF(O78&gt;275,"+9",IF(O78&gt;255,"+8",IF(O78&gt;235,"+7",IF(O78&gt;215,"+6",IF(O78&gt;195,"+5",IF(O78&gt;175,"+4",IF(O78&gt;155,"+3",IF(O78&gt;135,"+2",IF(O78&gt;115,"+1",IF(O78&lt;50,-3,IF(O78&lt;70,-2,IF(O78&lt;90,-1,IF(O78&lt;116,"0",""))))))))))))))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146" t="s">
        <v>4</v>
      </c>
      <c r="B86" s="59">
        <f>IF($B$6&gt;0,B76+1,"")</f>
        <v>41587</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Samstag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IF(C88&gt;295,"+10",IF(C88&gt;275,"+9",IF(C88&gt;255,"+8",IF(C88&gt;235,"+7",IF(C88&gt;215,"+6",IF(C88&gt;195,"+5",IF(C88&gt;175,"+4",IF(C88&gt;155,"+3",IF(C88&gt;135,"+2",IF(C88&gt;115,"+1",IF(C88&lt;50,-3,IF(C88&lt;70,-2,IF(C88&lt;90,-1,IF(C88&lt;116,"0",""))))))))))))))</f>
        <v>-3</v>
      </c>
      <c r="E93" s="44" t="str">
        <f>IF(E91&gt;0,E91*E92+F93,"")</f>
        <v/>
      </c>
      <c r="F93" s="151">
        <f>IF(E88&gt;295,"+10",IF(E88&gt;275,"+9",IF(E88&gt;255,"+8",IF(E88&gt;235,"+7",IF(E88&gt;215,"+6",IF(E88&gt;195,"+5",IF(E88&gt;175,"+4",IF(E88&gt;155,"+3",IF(E88&gt;135,"+2",IF(E88&gt;115,"+1",IF(E88&lt;50,-3,IF(E88&lt;70,-2,IF(E88&lt;90,-1,IF(E88&lt;116,"0",""))))))))))))))</f>
        <v>-3</v>
      </c>
      <c r="G93" s="44" t="str">
        <f>IF(G91&gt;0,G91*G92+H93,"")</f>
        <v/>
      </c>
      <c r="H93" s="151">
        <f>IF(G88&gt;295,"+10",IF(G88&gt;275,"+9",IF(G88&gt;255,"+8",IF(G88&gt;235,"+7",IF(G88&gt;215,"+6",IF(G88&gt;195,"+5",IF(G88&gt;175,"+4",IF(G88&gt;155,"+3",IF(G88&gt;135,"+2",IF(G88&gt;115,"+1",IF(G88&lt;50,-3,IF(G88&lt;70,-2,IF(G88&lt;90,-1,IF(G88&lt;116,"0",""))))))))))))))</f>
        <v>-3</v>
      </c>
      <c r="I93" s="44" t="str">
        <f>IF(I91&gt;0,I91*I92+J93,"")</f>
        <v/>
      </c>
      <c r="J93" s="151">
        <f>IF(I88&gt;295,"+10",IF(I88&gt;275,"+9",IF(I88&gt;255,"+8",IF(I88&gt;235,"+7",IF(I88&gt;215,"+6",IF(I88&gt;195,"+5",IF(I88&gt;175,"+4",IF(I88&gt;155,"+3",IF(I88&gt;135,"+2",IF(I88&gt;115,"+1",IF(I88&lt;50,-3,IF(I88&lt;70,-2,IF(I88&lt;90,-1,IF(I88&lt;116,"0",""))))))))))))))</f>
        <v>-3</v>
      </c>
      <c r="K93" s="44" t="str">
        <f>IF(K91&gt;0,K91*K92+L93,"")</f>
        <v/>
      </c>
      <c r="L93" s="151">
        <f>IF(K88&gt;295,"+10",IF(K88&gt;275,"+9",IF(K88&gt;255,"+8",IF(K88&gt;235,"+7",IF(K88&gt;215,"+6",IF(K88&gt;195,"+5",IF(K88&gt;175,"+4",IF(K88&gt;155,"+3",IF(K88&gt;135,"+2",IF(K88&gt;115,"+1",IF(K88&lt;50,-3,IF(K88&lt;70,-2,IF(K88&lt;90,-1,IF(K88&lt;116,"0",""))))))))))))))</f>
        <v>-3</v>
      </c>
      <c r="M93" s="44" t="str">
        <f>IF(M91&gt;0,M91*M92+N93,"")</f>
        <v/>
      </c>
      <c r="N93" s="151">
        <f>IF(M88&gt;295,"+10",IF(M88&gt;275,"+9",IF(M88&gt;255,"+8",IF(M88&gt;235,"+7",IF(M88&gt;215,"+6",IF(M88&gt;195,"+5",IF(M88&gt;175,"+4",IF(M88&gt;155,"+3",IF(M88&gt;135,"+2",IF(M88&gt;115,"+1",IF(M88&lt;50,-3,IF(M88&lt;70,-2,IF(M88&lt;90,-1,IF(M88&lt;116,"0",""))))))))))))))</f>
        <v>-3</v>
      </c>
      <c r="O93" s="44" t="str">
        <f>IF(O91&gt;0,O91*O92+P93,"")</f>
        <v/>
      </c>
      <c r="P93" s="151">
        <f>IF(O88&gt;295,"+10",IF(O88&gt;275,"+9",IF(O88&gt;255,"+8",IF(O88&gt;235,"+7",IF(O88&gt;215,"+6",IF(O88&gt;195,"+5",IF(O88&gt;175,"+4",IF(O88&gt;155,"+3",IF(O88&gt;135,"+2",IF(O88&gt;115,"+1",IF(O88&lt;50,-3,IF(O88&lt;70,-2,IF(O88&lt;90,-1,IF(O88&lt;116,"0",""))))))))))))))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146" t="s">
        <v>4</v>
      </c>
      <c r="B96" s="59">
        <f>IF($B$6&gt;0,B86+1,"")</f>
        <v>41588</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Sonntag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IF(C98&gt;295,"+10",IF(C98&gt;275,"+9",IF(C98&gt;255,"+8",IF(C98&gt;235,"+7",IF(C98&gt;215,"+6",IF(C98&gt;195,"+5",IF(C98&gt;175,"+4",IF(C98&gt;155,"+3",IF(C98&gt;135,"+2",IF(C98&gt;115,"+1",IF(C98&lt;50,-3,IF(C98&lt;70,-2,IF(C98&lt;90,-1,IF(C98&lt;116,"0",""))))))))))))))</f>
        <v>-3</v>
      </c>
      <c r="E103" s="44" t="str">
        <f>IF(E101&gt;0,E101*E102+F103,"")</f>
        <v/>
      </c>
      <c r="F103" s="151">
        <f>IF(E98&gt;295,"+10",IF(E98&gt;275,"+9",IF(E98&gt;255,"+8",IF(E98&gt;235,"+7",IF(E98&gt;215,"+6",IF(E98&gt;195,"+5",IF(E98&gt;175,"+4",IF(E98&gt;155,"+3",IF(E98&gt;135,"+2",IF(E98&gt;115,"+1",IF(E98&lt;50,-3,IF(E98&lt;70,-2,IF(E98&lt;90,-1,IF(E98&lt;116,"0",""))))))))))))))</f>
        <v>-3</v>
      </c>
      <c r="G103" s="44" t="str">
        <f>IF(G101&gt;0,G101*G102+H103,"")</f>
        <v/>
      </c>
      <c r="H103" s="151">
        <f>IF(G98&gt;295,"+10",IF(G98&gt;275,"+9",IF(G98&gt;255,"+8",IF(G98&gt;235,"+7",IF(G98&gt;215,"+6",IF(G98&gt;195,"+5",IF(G98&gt;175,"+4",IF(G98&gt;155,"+3",IF(G98&gt;135,"+2",IF(G98&gt;115,"+1",IF(G98&lt;50,-3,IF(G98&lt;70,-2,IF(G98&lt;90,-1,IF(G98&lt;116,"0",""))))))))))))))</f>
        <v>-3</v>
      </c>
      <c r="I103" s="44" t="str">
        <f>IF(I101&gt;0,I101*I102+J103,"")</f>
        <v/>
      </c>
      <c r="J103" s="151">
        <f>IF(I98&gt;295,"+10",IF(I98&gt;275,"+9",IF(I98&gt;255,"+8",IF(I98&gt;235,"+7",IF(I98&gt;215,"+6",IF(I98&gt;195,"+5",IF(I98&gt;175,"+4",IF(I98&gt;155,"+3",IF(I98&gt;135,"+2",IF(I98&gt;115,"+1",IF(I98&lt;50,-3,IF(I98&lt;70,-2,IF(I98&lt;90,-1,IF(I98&lt;116,"0",""))))))))))))))</f>
        <v>-3</v>
      </c>
      <c r="K103" s="44" t="str">
        <f>IF(K101&gt;0,K101*K102+L103,"")</f>
        <v/>
      </c>
      <c r="L103" s="151">
        <f>IF(K98&gt;295,"+10",IF(K98&gt;275,"+9",IF(K98&gt;255,"+8",IF(K98&gt;235,"+7",IF(K98&gt;215,"+6",IF(K98&gt;195,"+5",IF(K98&gt;175,"+4",IF(K98&gt;155,"+3",IF(K98&gt;135,"+2",IF(K98&gt;115,"+1",IF(K98&lt;50,-3,IF(K98&lt;70,-2,IF(K98&lt;90,-1,IF(K98&lt;116,"0",""))))))))))))))</f>
        <v>-3</v>
      </c>
      <c r="M103" s="44" t="str">
        <f>IF(M101&gt;0,M101*M102+N103,"")</f>
        <v/>
      </c>
      <c r="N103" s="151">
        <f>IF(M98&gt;295,"+10",IF(M98&gt;275,"+9",IF(M98&gt;255,"+8",IF(M98&gt;235,"+7",IF(M98&gt;215,"+6",IF(M98&gt;195,"+5",IF(M98&gt;175,"+4",IF(M98&gt;155,"+3",IF(M98&gt;135,"+2",IF(M98&gt;115,"+1",IF(M98&lt;50,-3,IF(M98&lt;70,-2,IF(M98&lt;90,-1,IF(M98&lt;116,"0",""))))))))))))))</f>
        <v>-3</v>
      </c>
      <c r="O103" s="44" t="str">
        <f>IF(O101&gt;0,O101*O102+P103,"")</f>
        <v/>
      </c>
      <c r="P103" s="151">
        <f>IF(O98&gt;295,"+10",IF(O98&gt;275,"+9",IF(O98&gt;255,"+8",IF(O98&gt;235,"+7",IF(O98&gt;215,"+6",IF(O98&gt;195,"+5",IF(O98&gt;175,"+4",IF(O98&gt;155,"+3",IF(O98&gt;135,"+2",IF(O98&gt;115,"+1",IF(O98&lt;50,-3,IF(O98&lt;70,-2,IF(O98&lt;90,-1,IF(O98&lt;116,"0",""))))))))))))))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146" t="s">
        <v>4</v>
      </c>
      <c r="B106" s="59">
        <f>IF($B$6&gt;0,B96+1,"")</f>
        <v>41589</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Montag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+9",IF(C108&gt;255,"+8",IF(C108&gt;235,"+7",IF(C108&gt;215,"+6",IF(C108&gt;195,"+5",IF(C108&gt;175,"+4",IF(C108&gt;155,"+3",IF(C108&gt;135,"+2",IF(C108&gt;115,"+1",IF(C108&lt;50,-3,IF(C108&lt;70,-2,IF(C108&lt;90,-1,IF(C108&lt;116,"0",""))))))))))))))</f>
        <v>-3</v>
      </c>
      <c r="E113" s="44" t="str">
        <f>IF(E111&gt;0,E111*E112+F113,"")</f>
        <v/>
      </c>
      <c r="F113" s="151">
        <f>IF(E108&gt;295,"+10",IF(E108&gt;275,"+9",IF(E108&gt;255,"+8",IF(E108&gt;235,"+7",IF(E108&gt;215,"+6",IF(E108&gt;195,"+5",IF(E108&gt;175,"+4",IF(E108&gt;155,"+3",IF(E108&gt;135,"+2",IF(E108&gt;115,"+1",IF(E108&lt;50,-3,IF(E108&lt;70,-2,IF(E108&lt;90,-1,IF(E108&lt;116,"0",""))))))))))))))</f>
        <v>-3</v>
      </c>
      <c r="G113" s="44" t="str">
        <f>IF(G111&gt;0,G111*G112+H113,"")</f>
        <v/>
      </c>
      <c r="H113" s="151">
        <f>IF(G108&gt;295,"+10",IF(G108&gt;275,"+9",IF(G108&gt;255,"+8",IF(G108&gt;235,"+7",IF(G108&gt;215,"+6",IF(G108&gt;195,"+5",IF(G108&gt;175,"+4",IF(G108&gt;155,"+3",IF(G108&gt;135,"+2",IF(G108&gt;115,"+1",IF(G108&lt;50,-3,IF(G108&lt;70,-2,IF(G108&lt;90,-1,IF(G108&lt;116,"0",""))))))))))))))</f>
        <v>-3</v>
      </c>
      <c r="I113" s="44" t="str">
        <f>IF(I111&gt;0,I111*I112+J113,"")</f>
        <v/>
      </c>
      <c r="J113" s="151">
        <f>IF(I108&gt;295,"+10",IF(I108&gt;275,"+9",IF(I108&gt;255,"+8",IF(I108&gt;235,"+7",IF(I108&gt;215,"+6",IF(I108&gt;195,"+5",IF(I108&gt;175,"+4",IF(I108&gt;155,"+3",IF(I108&gt;135,"+2",IF(I108&gt;115,"+1",IF(I108&lt;50,-3,IF(I108&lt;70,-2,IF(I108&lt;90,-1,IF(I108&lt;116,"0",""))))))))))))))</f>
        <v>-3</v>
      </c>
      <c r="K113" s="44" t="str">
        <f>IF(K111&gt;0,K111*K112+L113,"")</f>
        <v/>
      </c>
      <c r="L113" s="151">
        <f>IF(K108&gt;295,"+10",IF(K108&gt;275,"+9",IF(K108&gt;255,"+8",IF(K108&gt;235,"+7",IF(K108&gt;215,"+6",IF(K108&gt;195,"+5",IF(K108&gt;175,"+4",IF(K108&gt;155,"+3",IF(K108&gt;135,"+2",IF(K108&gt;115,"+1",IF(K108&lt;50,-3,IF(K108&lt;70,-2,IF(K108&lt;90,-1,IF(K108&lt;116,"0",""))))))))))))))</f>
        <v>-3</v>
      </c>
      <c r="M113" s="44" t="str">
        <f>IF(M111&gt;0,M111*M112+N113,"")</f>
        <v/>
      </c>
      <c r="N113" s="151">
        <f>IF(M108&gt;295,"+10",IF(M108&gt;275,"+9",IF(M108&gt;255,"+8",IF(M108&gt;235,"+7",IF(M108&gt;215,"+6",IF(M108&gt;195,"+5",IF(M108&gt;175,"+4",IF(M108&gt;155,"+3",IF(M108&gt;135,"+2",IF(M108&gt;115,"+1",IF(M108&lt;50,-3,IF(M108&lt;70,-2,IF(M108&lt;90,-1,IF(M108&lt;116,"0",""))))))))))))))</f>
        <v>-3</v>
      </c>
      <c r="O113" s="44" t="str">
        <f>IF(O111&gt;0,O111*O112+P113,"")</f>
        <v/>
      </c>
      <c r="P113" s="151">
        <f>IF(O108&gt;295,"+10",IF(O108&gt;275,"+9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146" t="s">
        <v>4</v>
      </c>
      <c r="B116" s="59">
        <f>IF($B$6&gt;0,B106+1,"")</f>
        <v>41590</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Dienstag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+9",IF(C118&gt;255,"+8",IF(C118&gt;235,"+7",IF(C118&gt;215,"+6",IF(C118&gt;195,"+5",IF(C118&gt;175,"+4",IF(C118&gt;155,"+3",IF(C118&gt;135,"+2",IF(C118&gt;115,"+1",IF(C118&lt;50,-3,IF(C118&lt;70,-2,IF(C118&lt;90,-1,IF(C118&lt;116,"0",""))))))))))))))</f>
        <v>-3</v>
      </c>
      <c r="E123" s="44" t="str">
        <f>IF(E121&gt;0,E121*E122+F123,"")</f>
        <v/>
      </c>
      <c r="F123" s="151">
        <f>IF(E118&gt;295,"+10",IF(E118&gt;275,"+9",IF(E118&gt;255,"+8",IF(E118&gt;235,"+7",IF(E118&gt;215,"+6",IF(E118&gt;195,"+5",IF(E118&gt;175,"+4",IF(E118&gt;155,"+3",IF(E118&gt;135,"+2",IF(E118&gt;115,"+1",IF(E118&lt;50,-3,IF(E118&lt;70,-2,IF(E118&lt;90,-1,IF(E118&lt;116,"0",""))))))))))))))</f>
        <v>-3</v>
      </c>
      <c r="G123" s="44" t="str">
        <f>IF(G121&gt;0,G121*G122+H123,"")</f>
        <v/>
      </c>
      <c r="H123" s="151">
        <f>IF(G118&gt;295,"+10",IF(G118&gt;275,"+9",IF(G118&gt;255,"+8",IF(G118&gt;235,"+7",IF(G118&gt;215,"+6",IF(G118&gt;195,"+5",IF(G118&gt;175,"+4",IF(G118&gt;155,"+3",IF(G118&gt;135,"+2",IF(G118&gt;115,"+1",IF(G118&lt;50,-3,IF(G118&lt;70,-2,IF(G118&lt;90,-1,IF(G118&lt;116,"0",""))))))))))))))</f>
        <v>-3</v>
      </c>
      <c r="I123" s="44" t="str">
        <f>IF(I121&gt;0,I121*I122+J123,"")</f>
        <v/>
      </c>
      <c r="J123" s="151">
        <f>IF(I118&gt;295,"+10",IF(I118&gt;275,"+9",IF(I118&gt;255,"+8",IF(I118&gt;235,"+7",IF(I118&gt;215,"+6",IF(I118&gt;195,"+5",IF(I118&gt;175,"+4",IF(I118&gt;155,"+3",IF(I118&gt;135,"+2",IF(I118&gt;115,"+1",IF(I118&lt;50,-3,IF(I118&lt;70,-2,IF(I118&lt;90,-1,IF(I118&lt;116,"0",""))))))))))))))</f>
        <v>-3</v>
      </c>
      <c r="K123" s="44" t="str">
        <f>IF(K121&gt;0,K121*K122+L123,"")</f>
        <v/>
      </c>
      <c r="L123" s="151">
        <f>IF(K118&gt;295,"+10",IF(K118&gt;275,"+9",IF(K118&gt;255,"+8",IF(K118&gt;235,"+7",IF(K118&gt;215,"+6",IF(K118&gt;195,"+5",IF(K118&gt;175,"+4",IF(K118&gt;155,"+3",IF(K118&gt;135,"+2",IF(K118&gt;115,"+1",IF(K118&lt;50,-3,IF(K118&lt;70,-2,IF(K118&lt;90,-1,IF(K118&lt;116,"0",""))))))))))))))</f>
        <v>-3</v>
      </c>
      <c r="M123" s="44" t="str">
        <f>IF(M121&gt;0,M121*M122+N123,"")</f>
        <v/>
      </c>
      <c r="N123" s="151">
        <f>IF(M118&gt;295,"+10",IF(M118&gt;275,"+9",IF(M118&gt;255,"+8",IF(M118&gt;235,"+7",IF(M118&gt;215,"+6",IF(M118&gt;195,"+5",IF(M118&gt;175,"+4",IF(M118&gt;155,"+3",IF(M118&gt;135,"+2",IF(M118&gt;115,"+1",IF(M118&lt;50,-3,IF(M118&lt;70,-2,IF(M118&lt;90,-1,IF(M118&lt;116,"0",""))))))))))))))</f>
        <v>-3</v>
      </c>
      <c r="O123" s="44" t="str">
        <f>IF(O121&gt;0,O121*O122+P123,"")</f>
        <v/>
      </c>
      <c r="P123" s="151">
        <f>IF(O118&gt;295,"+10",IF(O118&gt;275,"+9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146" t="s">
        <v>4</v>
      </c>
      <c r="B126" s="59">
        <f>IF($B$6&gt;0,B116+1,"")</f>
        <v>41591</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Mittwoch</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+9",IF(C128&gt;255,"+8",IF(C128&gt;235,"+7",IF(C128&gt;215,"+6",IF(C128&gt;195,"+5",IF(C128&gt;175,"+4",IF(C128&gt;155,"+3",IF(C128&gt;135,"+2",IF(C128&gt;115,"+1",IF(C128&lt;50,-3,IF(C128&lt;70,-2,IF(C128&lt;90,-1,IF(C128&lt;116,"0",""))))))))))))))</f>
        <v>-3</v>
      </c>
      <c r="E133" s="44" t="str">
        <f>IF(E131&gt;0,E131*E132+F133,"")</f>
        <v/>
      </c>
      <c r="F133" s="151">
        <f>IF(E128&gt;295,"+10",IF(E128&gt;275,"+9",IF(E128&gt;255,"+8",IF(E128&gt;235,"+7",IF(E128&gt;215,"+6",IF(E128&gt;195,"+5",IF(E128&gt;175,"+4",IF(E128&gt;155,"+3",IF(E128&gt;135,"+2",IF(E128&gt;115,"+1",IF(E128&lt;50,-3,IF(E128&lt;70,-2,IF(E128&lt;90,-1,IF(E128&lt;116,"0",""))))))))))))))</f>
        <v>-3</v>
      </c>
      <c r="G133" s="44" t="str">
        <f>IF(G131&gt;0,G131*G132+H133,"")</f>
        <v/>
      </c>
      <c r="H133" s="151">
        <f>IF(G128&gt;295,"+10",IF(G128&gt;275,"+9",IF(G128&gt;255,"+8",IF(G128&gt;235,"+7",IF(G128&gt;215,"+6",IF(G128&gt;195,"+5",IF(G128&gt;175,"+4",IF(G128&gt;155,"+3",IF(G128&gt;135,"+2",IF(G128&gt;115,"+1",IF(G128&lt;50,-3,IF(G128&lt;70,-2,IF(G128&lt;90,-1,IF(G128&lt;116,"0",""))))))))))))))</f>
        <v>-3</v>
      </c>
      <c r="I133" s="44" t="str">
        <f>IF(I131&gt;0,I131*I132+J133,"")</f>
        <v/>
      </c>
      <c r="J133" s="151">
        <f>IF(I128&gt;295,"+10",IF(I128&gt;275,"+9",IF(I128&gt;255,"+8",IF(I128&gt;235,"+7",IF(I128&gt;215,"+6",IF(I128&gt;195,"+5",IF(I128&gt;175,"+4",IF(I128&gt;155,"+3",IF(I128&gt;135,"+2",IF(I128&gt;115,"+1",IF(I128&lt;50,-3,IF(I128&lt;70,-2,IF(I128&lt;90,-1,IF(I128&lt;116,"0",""))))))))))))))</f>
        <v>-3</v>
      </c>
      <c r="K133" s="44" t="str">
        <f>IF(K131&gt;0,K131*K132+L133,"")</f>
        <v/>
      </c>
      <c r="L133" s="151">
        <f>IF(K128&gt;295,"+10",IF(K128&gt;275,"+9",IF(K128&gt;255,"+8",IF(K128&gt;235,"+7",IF(K128&gt;215,"+6",IF(K128&gt;195,"+5",IF(K128&gt;175,"+4",IF(K128&gt;155,"+3",IF(K128&gt;135,"+2",IF(K128&gt;115,"+1",IF(K128&lt;50,-3,IF(K128&lt;70,-2,IF(K128&lt;90,-1,IF(K128&lt;116,"0",""))))))))))))))</f>
        <v>-3</v>
      </c>
      <c r="M133" s="44" t="str">
        <f>IF(M131&gt;0,M131*M132+N133,"")</f>
        <v/>
      </c>
      <c r="N133" s="151">
        <f>IF(M128&gt;295,"+10",IF(M128&gt;275,"+9",IF(M128&gt;255,"+8",IF(M128&gt;235,"+7",IF(M128&gt;215,"+6",IF(M128&gt;195,"+5",IF(M128&gt;175,"+4",IF(M128&gt;155,"+3",IF(M128&gt;135,"+2",IF(M128&gt;115,"+1",IF(M128&lt;50,-3,IF(M128&lt;70,-2,IF(M128&lt;90,-1,IF(M128&lt;116,"0",""))))))))))))))</f>
        <v>-3</v>
      </c>
      <c r="O133" s="44" t="str">
        <f>IF(O131&gt;0,O131*O132+P133,"")</f>
        <v/>
      </c>
      <c r="P133" s="151">
        <f>IF(O128&gt;295,"+10",IF(O128&gt;275,"+9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146" t="s">
        <v>4</v>
      </c>
      <c r="B136" s="59">
        <f>IF($B$6&gt;0,B126+1,"")</f>
        <v>41592</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Donnerstag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+9",IF(C138&gt;255,"+8",IF(C138&gt;235,"+7",IF(C138&gt;215,"+6",IF(C138&gt;195,"+5",IF(C138&gt;175,"+4",IF(C138&gt;155,"+3",IF(C138&gt;135,"+2",IF(C138&gt;115,"+1",IF(C138&lt;50,-3,IF(C138&lt;70,-2,IF(C138&lt;90,-1,IF(C138&lt;116,"0",""))))))))))))))</f>
        <v>-3</v>
      </c>
      <c r="E143" s="44" t="str">
        <f>IF(E141&gt;0,E141*E142+F143,"")</f>
        <v/>
      </c>
      <c r="F143" s="151">
        <f>IF(E138&gt;295,"+10",IF(E138&gt;275,"+9",IF(E138&gt;255,"+8",IF(E138&gt;235,"+7",IF(E138&gt;215,"+6",IF(E138&gt;195,"+5",IF(E138&gt;175,"+4",IF(E138&gt;155,"+3",IF(E138&gt;135,"+2",IF(E138&gt;115,"+1",IF(E138&lt;50,-3,IF(E138&lt;70,-2,IF(E138&lt;90,-1,IF(E138&lt;116,"0",""))))))))))))))</f>
        <v>-3</v>
      </c>
      <c r="G143" s="44" t="str">
        <f>IF(G141&gt;0,G141*G142+H143,"")</f>
        <v/>
      </c>
      <c r="H143" s="151">
        <f>IF(G138&gt;295,"+10",IF(G138&gt;275,"+9",IF(G138&gt;255,"+8",IF(G138&gt;235,"+7",IF(G138&gt;215,"+6",IF(G138&gt;195,"+5",IF(G138&gt;175,"+4",IF(G138&gt;155,"+3",IF(G138&gt;135,"+2",IF(G138&gt;115,"+1",IF(G138&lt;50,-3,IF(G138&lt;70,-2,IF(G138&lt;90,-1,IF(G138&lt;116,"0",""))))))))))))))</f>
        <v>-3</v>
      </c>
      <c r="I143" s="44" t="str">
        <f>IF(I141&gt;0,I141*I142+J143,"")</f>
        <v/>
      </c>
      <c r="J143" s="151">
        <f>IF(I138&gt;295,"+10",IF(I138&gt;275,"+9",IF(I138&gt;255,"+8",IF(I138&gt;235,"+7",IF(I138&gt;215,"+6",IF(I138&gt;195,"+5",IF(I138&gt;175,"+4",IF(I138&gt;155,"+3",IF(I138&gt;135,"+2",IF(I138&gt;115,"+1",IF(I138&lt;50,-3,IF(I138&lt;70,-2,IF(I138&lt;90,-1,IF(I138&lt;116,"0",""))))))))))))))</f>
        <v>-3</v>
      </c>
      <c r="K143" s="44" t="str">
        <f>IF(K141&gt;0,K141*K142+L143,"")</f>
        <v/>
      </c>
      <c r="L143" s="151">
        <f>IF(K138&gt;295,"+10",IF(K138&gt;275,"+9",IF(K138&gt;255,"+8",IF(K138&gt;235,"+7",IF(K138&gt;215,"+6",IF(K138&gt;195,"+5",IF(K138&gt;175,"+4",IF(K138&gt;155,"+3",IF(K138&gt;135,"+2",IF(K138&gt;115,"+1",IF(K138&lt;50,-3,IF(K138&lt;70,-2,IF(K138&lt;90,-1,IF(K138&lt;116,"0",""))))))))))))))</f>
        <v>-3</v>
      </c>
      <c r="M143" s="44" t="str">
        <f>IF(M141&gt;0,M141*M142+N143,"")</f>
        <v/>
      </c>
      <c r="N143" s="151">
        <f>IF(M138&gt;295,"+10",IF(M138&gt;275,"+9",IF(M138&gt;255,"+8",IF(M138&gt;235,"+7",IF(M138&gt;215,"+6",IF(M138&gt;195,"+5",IF(M138&gt;175,"+4",IF(M138&gt;155,"+3",IF(M138&gt;135,"+2",IF(M138&gt;115,"+1",IF(M138&lt;50,-3,IF(M138&lt;70,-2,IF(M138&lt;90,-1,IF(M138&lt;116,"0",""))))))))))))))</f>
        <v>-3</v>
      </c>
      <c r="O143" s="44" t="str">
        <f>IF(O141&gt;0,O141*O142+P143,"")</f>
        <v/>
      </c>
      <c r="P143" s="151">
        <f>IF(O138&gt;295,"+10",IF(O138&gt;275,"+9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146" t="s">
        <v>4</v>
      </c>
      <c r="B146" s="59">
        <f>IF($B$6&gt;0,B136+1,"")</f>
        <v>41593</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Freitag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+9",IF(C148&gt;255,"+8",IF(C148&gt;235,"+7",IF(C148&gt;215,"+6",IF(C148&gt;195,"+5",IF(C148&gt;175,"+4",IF(C148&gt;155,"+3",IF(C148&gt;135,"+2",IF(C148&gt;115,"+1",IF(C148&lt;50,-3,IF(C148&lt;70,-2,IF(C148&lt;90,-1,IF(C148&lt;116,"0",""))))))))))))))</f>
        <v>-3</v>
      </c>
      <c r="E153" s="44" t="str">
        <f>IF(E151&gt;0,E151*E152+F153,"")</f>
        <v/>
      </c>
      <c r="F153" s="151">
        <f>IF(E148&gt;295,"+10",IF(E148&gt;275,"+9",IF(E148&gt;255,"+8",IF(E148&gt;235,"+7",IF(E148&gt;215,"+6",IF(E148&gt;195,"+5",IF(E148&gt;175,"+4",IF(E148&gt;155,"+3",IF(E148&gt;135,"+2",IF(E148&gt;115,"+1",IF(E148&lt;50,-3,IF(E148&lt;70,-2,IF(E148&lt;90,-1,IF(E148&lt;116,"0",""))))))))))))))</f>
        <v>-3</v>
      </c>
      <c r="G153" s="44" t="str">
        <f>IF(G151&gt;0,G151*G152+H153,"")</f>
        <v/>
      </c>
      <c r="H153" s="151">
        <f>IF(G148&gt;295,"+10",IF(G148&gt;275,"+9",IF(G148&gt;255,"+8",IF(G148&gt;235,"+7",IF(G148&gt;215,"+6",IF(G148&gt;195,"+5",IF(G148&gt;175,"+4",IF(G148&gt;155,"+3",IF(G148&gt;135,"+2",IF(G148&gt;115,"+1",IF(G148&lt;50,-3,IF(G148&lt;70,-2,IF(G148&lt;90,-1,IF(G148&lt;116,"0",""))))))))))))))</f>
        <v>-3</v>
      </c>
      <c r="I153" s="44" t="str">
        <f>IF(I151&gt;0,I151*I152+J153,"")</f>
        <v/>
      </c>
      <c r="J153" s="151">
        <f>IF(I148&gt;295,"+10",IF(I148&gt;275,"+9",IF(I148&gt;255,"+8",IF(I148&gt;235,"+7",IF(I148&gt;215,"+6",IF(I148&gt;195,"+5",IF(I148&gt;175,"+4",IF(I148&gt;155,"+3",IF(I148&gt;135,"+2",IF(I148&gt;115,"+1",IF(I148&lt;50,-3,IF(I148&lt;70,-2,IF(I148&lt;90,-1,IF(I148&lt;116,"0",""))))))))))))))</f>
        <v>-3</v>
      </c>
      <c r="K153" s="44" t="str">
        <f>IF(K151&gt;0,K151*K152+L153,"")</f>
        <v/>
      </c>
      <c r="L153" s="151">
        <f>IF(K148&gt;295,"+10",IF(K148&gt;275,"+9",IF(K148&gt;255,"+8",IF(K148&gt;235,"+7",IF(K148&gt;215,"+6",IF(K148&gt;195,"+5",IF(K148&gt;175,"+4",IF(K148&gt;155,"+3",IF(K148&gt;135,"+2",IF(K148&gt;115,"+1",IF(K148&lt;50,-3,IF(K148&lt;70,-2,IF(K148&lt;90,-1,IF(K148&lt;116,"0",""))))))))))))))</f>
        <v>-3</v>
      </c>
      <c r="M153" s="44" t="str">
        <f>IF(M151&gt;0,M151*M152+N153,"")</f>
        <v/>
      </c>
      <c r="N153" s="151">
        <f>IF(M148&gt;295,"+10",IF(M148&gt;275,"+9",IF(M148&gt;255,"+8",IF(M148&gt;235,"+7",IF(M148&gt;215,"+6",IF(M148&gt;195,"+5",IF(M148&gt;175,"+4",IF(M148&gt;155,"+3",IF(M148&gt;135,"+2",IF(M148&gt;115,"+1",IF(M148&lt;50,-3,IF(M148&lt;70,-2,IF(M148&lt;90,-1,IF(M148&lt;116,"0",""))))))))))))))</f>
        <v>-3</v>
      </c>
      <c r="O153" s="44" t="str">
        <f>IF(O151&gt;0,O151*O152+P153,"")</f>
        <v/>
      </c>
      <c r="P153" s="151">
        <f>IF(O148&gt;295,"+10",IF(O148&gt;275,"+9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146" t="s">
        <v>4</v>
      </c>
      <c r="B156" s="59">
        <f>IF($B$6&gt;0,B146+1,"")</f>
        <v>41594</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Samstag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+9",IF(C158&gt;255,"+8",IF(C158&gt;235,"+7",IF(C158&gt;215,"+6",IF(C158&gt;195,"+5",IF(C158&gt;175,"+4",IF(C158&gt;155,"+3",IF(C158&gt;135,"+2",IF(C158&gt;115,"+1",IF(C158&lt;50,-3,IF(C158&lt;70,-2,IF(C158&lt;90,-1,IF(C158&lt;116,"0",""))))))))))))))</f>
        <v>-3</v>
      </c>
      <c r="E163" s="44" t="str">
        <f>IF(E161&gt;0,E161*E162+F163,"")</f>
        <v/>
      </c>
      <c r="F163" s="151">
        <f>IF(E158&gt;295,"+10",IF(E158&gt;275,"+9",IF(E158&gt;255,"+8",IF(E158&gt;235,"+7",IF(E158&gt;215,"+6",IF(E158&gt;195,"+5",IF(E158&gt;175,"+4",IF(E158&gt;155,"+3",IF(E158&gt;135,"+2",IF(E158&gt;115,"+1",IF(E158&lt;50,-3,IF(E158&lt;70,-2,IF(E158&lt;90,-1,IF(E158&lt;116,"0",""))))))))))))))</f>
        <v>-3</v>
      </c>
      <c r="G163" s="44" t="str">
        <f>IF(G161&gt;0,G161*G162+H163,"")</f>
        <v/>
      </c>
      <c r="H163" s="151">
        <f>IF(G158&gt;295,"+10",IF(G158&gt;275,"+9",IF(G158&gt;255,"+8",IF(G158&gt;235,"+7",IF(G158&gt;215,"+6",IF(G158&gt;195,"+5",IF(G158&gt;175,"+4",IF(G158&gt;155,"+3",IF(G158&gt;135,"+2",IF(G158&gt;115,"+1",IF(G158&lt;50,-3,IF(G158&lt;70,-2,IF(G158&lt;90,-1,IF(G158&lt;116,"0",""))))))))))))))</f>
        <v>-3</v>
      </c>
      <c r="I163" s="44" t="str">
        <f>IF(I161&gt;0,I161*I162+J163,"")</f>
        <v/>
      </c>
      <c r="J163" s="151">
        <f>IF(I158&gt;295,"+10",IF(I158&gt;275,"+9",IF(I158&gt;255,"+8",IF(I158&gt;235,"+7",IF(I158&gt;215,"+6",IF(I158&gt;195,"+5",IF(I158&gt;175,"+4",IF(I158&gt;155,"+3",IF(I158&gt;135,"+2",IF(I158&gt;115,"+1",IF(I158&lt;50,-3,IF(I158&lt;70,-2,IF(I158&lt;90,-1,IF(I158&lt;116,"0",""))))))))))))))</f>
        <v>-3</v>
      </c>
      <c r="K163" s="44" t="str">
        <f>IF(K161&gt;0,K161*K162+L163,"")</f>
        <v/>
      </c>
      <c r="L163" s="151">
        <f>IF(K158&gt;295,"+10",IF(K158&gt;275,"+9",IF(K158&gt;255,"+8",IF(K158&gt;235,"+7",IF(K158&gt;215,"+6",IF(K158&gt;195,"+5",IF(K158&gt;175,"+4",IF(K158&gt;155,"+3",IF(K158&gt;135,"+2",IF(K158&gt;115,"+1",IF(K158&lt;50,-3,IF(K158&lt;70,-2,IF(K158&lt;90,-1,IF(K158&lt;116,"0",""))))))))))))))</f>
        <v>-3</v>
      </c>
      <c r="M163" s="44" t="str">
        <f>IF(M161&gt;0,M161*M162+N163,"")</f>
        <v/>
      </c>
      <c r="N163" s="151">
        <f>IF(M158&gt;295,"+10",IF(M158&gt;275,"+9",IF(M158&gt;255,"+8",IF(M158&gt;235,"+7",IF(M158&gt;215,"+6",IF(M158&gt;195,"+5",IF(M158&gt;175,"+4",IF(M158&gt;155,"+3",IF(M158&gt;135,"+2",IF(M158&gt;115,"+1",IF(M158&lt;50,-3,IF(M158&lt;70,-2,IF(M158&lt;90,-1,IF(M158&lt;116,"0",""))))))))))))))</f>
        <v>-3</v>
      </c>
      <c r="O163" s="44" t="str">
        <f>IF(O161&gt;0,O161*O162+P163,"")</f>
        <v/>
      </c>
      <c r="P163" s="151">
        <f>IF(O158&gt;295,"+10",IF(O158&gt;275,"+9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146" t="s">
        <v>4</v>
      </c>
      <c r="B166" s="59">
        <f>IF($B$6&gt;0,B156+1,"")</f>
        <v>41595</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Sonntag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+9",IF(C168&gt;255,"+8",IF(C168&gt;235,"+7",IF(C168&gt;215,"+6",IF(C168&gt;195,"+5",IF(C168&gt;175,"+4",IF(C168&gt;155,"+3",IF(C168&gt;135,"+2",IF(C168&gt;115,"+1",IF(C168&lt;50,-3,IF(C168&lt;70,-2,IF(C168&lt;90,-1,IF(C168&lt;116,"0",""))))))))))))))</f>
        <v>-3</v>
      </c>
      <c r="E173" s="44" t="str">
        <f>IF(E171&gt;0,E171*E172+F173,"")</f>
        <v/>
      </c>
      <c r="F173" s="151">
        <f>IF(E168&gt;295,"+10",IF(E168&gt;275,"+9",IF(E168&gt;255,"+8",IF(E168&gt;235,"+7",IF(E168&gt;215,"+6",IF(E168&gt;195,"+5",IF(E168&gt;175,"+4",IF(E168&gt;155,"+3",IF(E168&gt;135,"+2",IF(E168&gt;115,"+1",IF(E168&lt;50,-3,IF(E168&lt;70,-2,IF(E168&lt;90,-1,IF(E168&lt;116,"0",""))))))))))))))</f>
        <v>-3</v>
      </c>
      <c r="G173" s="44" t="str">
        <f>IF(G171&gt;0,G171*G172+H173,"")</f>
        <v/>
      </c>
      <c r="H173" s="151">
        <f>IF(G168&gt;295,"+10",IF(G168&gt;275,"+9",IF(G168&gt;255,"+8",IF(G168&gt;235,"+7",IF(G168&gt;215,"+6",IF(G168&gt;195,"+5",IF(G168&gt;175,"+4",IF(G168&gt;155,"+3",IF(G168&gt;135,"+2",IF(G168&gt;115,"+1",IF(G168&lt;50,-3,IF(G168&lt;70,-2,IF(G168&lt;90,-1,IF(G168&lt;116,"0",""))))))))))))))</f>
        <v>-3</v>
      </c>
      <c r="I173" s="44" t="str">
        <f>IF(I171&gt;0,I171*I172+J173,"")</f>
        <v/>
      </c>
      <c r="J173" s="151">
        <f>IF(I168&gt;295,"+10",IF(I168&gt;275,"+9",IF(I168&gt;255,"+8",IF(I168&gt;235,"+7",IF(I168&gt;215,"+6",IF(I168&gt;195,"+5",IF(I168&gt;175,"+4",IF(I168&gt;155,"+3",IF(I168&gt;135,"+2",IF(I168&gt;115,"+1",IF(I168&lt;50,-3,IF(I168&lt;70,-2,IF(I168&lt;90,-1,IF(I168&lt;116,"0",""))))))))))))))</f>
        <v>-3</v>
      </c>
      <c r="K173" s="44" t="str">
        <f>IF(K171&gt;0,K171*K172+L173,"")</f>
        <v/>
      </c>
      <c r="L173" s="151">
        <f>IF(K168&gt;295,"+10",IF(K168&gt;275,"+9",IF(K168&gt;255,"+8",IF(K168&gt;235,"+7",IF(K168&gt;215,"+6",IF(K168&gt;195,"+5",IF(K168&gt;175,"+4",IF(K168&gt;155,"+3",IF(K168&gt;135,"+2",IF(K168&gt;115,"+1",IF(K168&lt;50,-3,IF(K168&lt;70,-2,IF(K168&lt;90,-1,IF(K168&lt;116,"0",""))))))))))))))</f>
        <v>-3</v>
      </c>
      <c r="M173" s="44" t="str">
        <f>IF(M171&gt;0,M171*M172+N173,"")</f>
        <v/>
      </c>
      <c r="N173" s="151">
        <f>IF(M168&gt;295,"+10",IF(M168&gt;275,"+9",IF(M168&gt;255,"+8",IF(M168&gt;235,"+7",IF(M168&gt;215,"+6",IF(M168&gt;195,"+5",IF(M168&gt;175,"+4",IF(M168&gt;155,"+3",IF(M168&gt;135,"+2",IF(M168&gt;115,"+1",IF(M168&lt;50,-3,IF(M168&lt;70,-2,IF(M168&lt;90,-1,IF(M168&lt;116,"0",""))))))))))))))</f>
        <v>-3</v>
      </c>
      <c r="O173" s="44" t="str">
        <f>IF(O171&gt;0,O171*O172+P173,"")</f>
        <v/>
      </c>
      <c r="P173" s="151">
        <f>IF(O168&gt;295,"+10",IF(O168&gt;275,"+9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146" t="s">
        <v>4</v>
      </c>
      <c r="B176" s="59">
        <f>IF($B$6&gt;0,B166+1,"")</f>
        <v>41596</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Montag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+9",IF(C178&gt;255,"+8",IF(C178&gt;235,"+7",IF(C178&gt;215,"+6",IF(C178&gt;195,"+5",IF(C178&gt;175,"+4",IF(C178&gt;155,"+3",IF(C178&gt;135,"+2",IF(C178&gt;115,"+1",IF(C178&lt;50,-3,IF(C178&lt;70,-2,IF(C178&lt;90,-1,IF(C178&lt;116,"0",""))))))))))))))</f>
        <v>-3</v>
      </c>
      <c r="E183" s="44" t="str">
        <f>IF(E181&gt;0,E181*E182+F183,"")</f>
        <v/>
      </c>
      <c r="F183" s="151">
        <f>IF(E178&gt;295,"+10",IF(E178&gt;275,"+9",IF(E178&gt;255,"+8",IF(E178&gt;235,"+7",IF(E178&gt;215,"+6",IF(E178&gt;195,"+5",IF(E178&gt;175,"+4",IF(E178&gt;155,"+3",IF(E178&gt;135,"+2",IF(E178&gt;115,"+1",IF(E178&lt;50,-3,IF(E178&lt;70,-2,IF(E178&lt;90,-1,IF(E178&lt;116,"0",""))))))))))))))</f>
        <v>-3</v>
      </c>
      <c r="G183" s="44" t="str">
        <f>IF(G181&gt;0,G181*G182+H183,"")</f>
        <v/>
      </c>
      <c r="H183" s="151">
        <f>IF(G178&gt;295,"+10",IF(G178&gt;275,"+9",IF(G178&gt;255,"+8",IF(G178&gt;235,"+7",IF(G178&gt;215,"+6",IF(G178&gt;195,"+5",IF(G178&gt;175,"+4",IF(G178&gt;155,"+3",IF(G178&gt;135,"+2",IF(G178&gt;115,"+1",IF(G178&lt;50,-3,IF(G178&lt;70,-2,IF(G178&lt;90,-1,IF(G178&lt;116,"0",""))))))))))))))</f>
        <v>-3</v>
      </c>
      <c r="I183" s="44" t="str">
        <f>IF(I181&gt;0,I181*I182+J183,"")</f>
        <v/>
      </c>
      <c r="J183" s="151">
        <f>IF(I178&gt;295,"+10",IF(I178&gt;275,"+9",IF(I178&gt;255,"+8",IF(I178&gt;235,"+7",IF(I178&gt;215,"+6",IF(I178&gt;195,"+5",IF(I178&gt;175,"+4",IF(I178&gt;155,"+3",IF(I178&gt;135,"+2",IF(I178&gt;115,"+1",IF(I178&lt;50,-3,IF(I178&lt;70,-2,IF(I178&lt;90,-1,IF(I178&lt;116,"0",""))))))))))))))</f>
        <v>-3</v>
      </c>
      <c r="K183" s="44" t="str">
        <f>IF(K181&gt;0,K181*K182+L183,"")</f>
        <v/>
      </c>
      <c r="L183" s="151">
        <f>IF(K178&gt;295,"+10",IF(K178&gt;275,"+9",IF(K178&gt;255,"+8",IF(K178&gt;235,"+7",IF(K178&gt;215,"+6",IF(K178&gt;195,"+5",IF(K178&gt;175,"+4",IF(K178&gt;155,"+3",IF(K178&gt;135,"+2",IF(K178&gt;115,"+1",IF(K178&lt;50,-3,IF(K178&lt;70,-2,IF(K178&lt;90,-1,IF(K178&lt;116,"0",""))))))))))))))</f>
        <v>-3</v>
      </c>
      <c r="M183" s="44" t="str">
        <f>IF(M181&gt;0,M181*M182+N183,"")</f>
        <v/>
      </c>
      <c r="N183" s="151">
        <f>IF(M178&gt;295,"+10",IF(M178&gt;275,"+9",IF(M178&gt;255,"+8",IF(M178&gt;235,"+7",IF(M178&gt;215,"+6",IF(M178&gt;195,"+5",IF(M178&gt;175,"+4",IF(M178&gt;155,"+3",IF(M178&gt;135,"+2",IF(M178&gt;115,"+1",IF(M178&lt;50,-3,IF(M178&lt;70,-2,IF(M178&lt;90,-1,IF(M178&lt;116,"0",""))))))))))))))</f>
        <v>-3</v>
      </c>
      <c r="O183" s="44" t="str">
        <f>IF(O181&gt;0,O181*O182+P183,"")</f>
        <v/>
      </c>
      <c r="P183" s="151">
        <f>IF(O178&gt;295,"+10",IF(O178&gt;275,"+9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146" t="s">
        <v>4</v>
      </c>
      <c r="B186" s="59">
        <f>IF($B$6&gt;0,B176+1,"")</f>
        <v>41597</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Dienstag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+9",IF(C188&gt;255,"+8",IF(C188&gt;235,"+7",IF(C188&gt;215,"+6",IF(C188&gt;195,"+5",IF(C188&gt;175,"+4",IF(C188&gt;155,"+3",IF(C188&gt;135,"+2",IF(C188&gt;115,"+1",IF(C188&lt;50,-3,IF(C188&lt;70,-2,IF(C188&lt;90,-1,IF(C188&lt;116,"0",""))))))))))))))</f>
        <v>-3</v>
      </c>
      <c r="E193" s="44" t="str">
        <f>IF(E191&gt;0,E191*E192+F193,"")</f>
        <v/>
      </c>
      <c r="F193" s="151">
        <f>IF(E188&gt;295,"+10",IF(E188&gt;275,"+9",IF(E188&gt;255,"+8",IF(E188&gt;235,"+7",IF(E188&gt;215,"+6",IF(E188&gt;195,"+5",IF(E188&gt;175,"+4",IF(E188&gt;155,"+3",IF(E188&gt;135,"+2",IF(E188&gt;115,"+1",IF(E188&lt;50,-3,IF(E188&lt;70,-2,IF(E188&lt;90,-1,IF(E188&lt;116,"0",""))))))))))))))</f>
        <v>-3</v>
      </c>
      <c r="G193" s="44" t="str">
        <f>IF(G191&gt;0,G191*G192+H193,"")</f>
        <v/>
      </c>
      <c r="H193" s="151">
        <f>IF(G188&gt;295,"+10",IF(G188&gt;275,"+9",IF(G188&gt;255,"+8",IF(G188&gt;235,"+7",IF(G188&gt;215,"+6",IF(G188&gt;195,"+5",IF(G188&gt;175,"+4",IF(G188&gt;155,"+3",IF(G188&gt;135,"+2",IF(G188&gt;115,"+1",IF(G188&lt;50,-3,IF(G188&lt;70,-2,IF(G188&lt;90,-1,IF(G188&lt;116,"0",""))))))))))))))</f>
        <v>-3</v>
      </c>
      <c r="I193" s="44" t="str">
        <f>IF(I191&gt;0,I191*I192+J193,"")</f>
        <v/>
      </c>
      <c r="J193" s="151">
        <f>IF(I188&gt;295,"+10",IF(I188&gt;275,"+9",IF(I188&gt;255,"+8",IF(I188&gt;235,"+7",IF(I188&gt;215,"+6",IF(I188&gt;195,"+5",IF(I188&gt;175,"+4",IF(I188&gt;155,"+3",IF(I188&gt;135,"+2",IF(I188&gt;115,"+1",IF(I188&lt;50,-3,IF(I188&lt;70,-2,IF(I188&lt;90,-1,IF(I188&lt;116,"0",""))))))))))))))</f>
        <v>-3</v>
      </c>
      <c r="K193" s="44" t="str">
        <f>IF(K191&gt;0,K191*K192+L193,"")</f>
        <v/>
      </c>
      <c r="L193" s="151">
        <f>IF(K188&gt;295,"+10",IF(K188&gt;275,"+9",IF(K188&gt;255,"+8",IF(K188&gt;235,"+7",IF(K188&gt;215,"+6",IF(K188&gt;195,"+5",IF(K188&gt;175,"+4",IF(K188&gt;155,"+3",IF(K188&gt;135,"+2",IF(K188&gt;115,"+1",IF(K188&lt;50,-3,IF(K188&lt;70,-2,IF(K188&lt;90,-1,IF(K188&lt;116,"0",""))))))))))))))</f>
        <v>-3</v>
      </c>
      <c r="M193" s="44" t="str">
        <f>IF(M191&gt;0,M191*M192+N193,"")</f>
        <v/>
      </c>
      <c r="N193" s="151">
        <f>IF(M188&gt;295,"+10",IF(M188&gt;275,"+9",IF(M188&gt;255,"+8",IF(M188&gt;235,"+7",IF(M188&gt;215,"+6",IF(M188&gt;195,"+5",IF(M188&gt;175,"+4",IF(M188&gt;155,"+3",IF(M188&gt;135,"+2",IF(M188&gt;115,"+1",IF(M188&lt;50,-3,IF(M188&lt;70,-2,IF(M188&lt;90,-1,IF(M188&lt;116,"0",""))))))))))))))</f>
        <v>-3</v>
      </c>
      <c r="O193" s="44" t="str">
        <f>IF(O191&gt;0,O191*O192+P193,"")</f>
        <v/>
      </c>
      <c r="P193" s="151">
        <f>IF(O188&gt;295,"+10",IF(O188&gt;275,"+9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146" t="s">
        <v>4</v>
      </c>
      <c r="B196" s="59">
        <f>IF($B$6&gt;0,B186+1,"")</f>
        <v>41598</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Mittwoch</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+9",IF(C198&gt;255,"+8",IF(C198&gt;235,"+7",IF(C198&gt;215,"+6",IF(C198&gt;195,"+5",IF(C198&gt;175,"+4",IF(C198&gt;155,"+3",IF(C198&gt;135,"+2",IF(C198&gt;115,"+1",IF(C198&lt;50,-3,IF(C198&lt;70,-2,IF(C198&lt;90,-1,IF(C198&lt;116,"0",""))))))))))))))</f>
        <v>-3</v>
      </c>
      <c r="E203" s="44" t="str">
        <f>IF(E201&gt;0,E201*E202+F203,"")</f>
        <v/>
      </c>
      <c r="F203" s="151">
        <f>IF(E198&gt;295,"+10",IF(E198&gt;275,"+9",IF(E198&gt;255,"+8",IF(E198&gt;235,"+7",IF(E198&gt;215,"+6",IF(E198&gt;195,"+5",IF(E198&gt;175,"+4",IF(E198&gt;155,"+3",IF(E198&gt;135,"+2",IF(E198&gt;115,"+1",IF(E198&lt;50,-3,IF(E198&lt;70,-2,IF(E198&lt;90,-1,IF(E198&lt;116,"0",""))))))))))))))</f>
        <v>-3</v>
      </c>
      <c r="G203" s="44" t="str">
        <f>IF(G201&gt;0,G201*G202+H203,"")</f>
        <v/>
      </c>
      <c r="H203" s="151">
        <f>IF(G198&gt;295,"+10",IF(G198&gt;275,"+9",IF(G198&gt;255,"+8",IF(G198&gt;235,"+7",IF(G198&gt;215,"+6",IF(G198&gt;195,"+5",IF(G198&gt;175,"+4",IF(G198&gt;155,"+3",IF(G198&gt;135,"+2",IF(G198&gt;115,"+1",IF(G198&lt;50,-3,IF(G198&lt;70,-2,IF(G198&lt;90,-1,IF(G198&lt;116,"0",""))))))))))))))</f>
        <v>-3</v>
      </c>
      <c r="I203" s="44" t="str">
        <f>IF(I201&gt;0,I201*I202+J203,"")</f>
        <v/>
      </c>
      <c r="J203" s="151">
        <f>IF(I198&gt;295,"+10",IF(I198&gt;275,"+9",IF(I198&gt;255,"+8",IF(I198&gt;235,"+7",IF(I198&gt;215,"+6",IF(I198&gt;195,"+5",IF(I198&gt;175,"+4",IF(I198&gt;155,"+3",IF(I198&gt;135,"+2",IF(I198&gt;115,"+1",IF(I198&lt;50,-3,IF(I198&lt;70,-2,IF(I198&lt;90,-1,IF(I198&lt;116,"0",""))))))))))))))</f>
        <v>-3</v>
      </c>
      <c r="K203" s="44" t="str">
        <f>IF(K201&gt;0,K201*K202+L203,"")</f>
        <v/>
      </c>
      <c r="L203" s="151">
        <f>IF(K198&gt;295,"+10",IF(K198&gt;275,"+9",IF(K198&gt;255,"+8",IF(K198&gt;235,"+7",IF(K198&gt;215,"+6",IF(K198&gt;195,"+5",IF(K198&gt;175,"+4",IF(K198&gt;155,"+3",IF(K198&gt;135,"+2",IF(K198&gt;115,"+1",IF(K198&lt;50,-3,IF(K198&lt;70,-2,IF(K198&lt;90,-1,IF(K198&lt;116,"0",""))))))))))))))</f>
        <v>-3</v>
      </c>
      <c r="M203" s="44" t="str">
        <f>IF(M201&gt;0,M201*M202+N203,"")</f>
        <v/>
      </c>
      <c r="N203" s="151">
        <f>IF(M198&gt;295,"+10",IF(M198&gt;275,"+9",IF(M198&gt;255,"+8",IF(M198&gt;235,"+7",IF(M198&gt;215,"+6",IF(M198&gt;195,"+5",IF(M198&gt;175,"+4",IF(M198&gt;155,"+3",IF(M198&gt;135,"+2",IF(M198&gt;115,"+1",IF(M198&lt;50,-3,IF(M198&lt;70,-2,IF(M198&lt;90,-1,IF(M198&lt;116,"0",""))))))))))))))</f>
        <v>-3</v>
      </c>
      <c r="O203" s="44" t="str">
        <f>IF(O201&gt;0,O201*O202+P203,"")</f>
        <v/>
      </c>
      <c r="P203" s="151">
        <f>IF(O198&gt;295,"+10",IF(O198&gt;275,"+9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146" t="s">
        <v>4</v>
      </c>
      <c r="B206" s="59">
        <f>IF($B$6&gt;0,B196+1,"")</f>
        <v>41599</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Donnerstag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+9",IF(C208&gt;255,"+8",IF(C208&gt;235,"+7",IF(C208&gt;215,"+6",IF(C208&gt;195,"+5",IF(C208&gt;175,"+4",IF(C208&gt;155,"+3",IF(C208&gt;135,"+2",IF(C208&gt;115,"+1",IF(C208&lt;50,-3,IF(C208&lt;70,-2,IF(C208&lt;90,-1,IF(C208&lt;116,"0",""))))))))))))))</f>
        <v>-3</v>
      </c>
      <c r="E213" s="44" t="str">
        <f>IF(E211&gt;0,E211*E212+F213,"")</f>
        <v/>
      </c>
      <c r="F213" s="151">
        <f>IF(E208&gt;295,"+10",IF(E208&gt;275,"+9",IF(E208&gt;255,"+8",IF(E208&gt;235,"+7",IF(E208&gt;215,"+6",IF(E208&gt;195,"+5",IF(E208&gt;175,"+4",IF(E208&gt;155,"+3",IF(E208&gt;135,"+2",IF(E208&gt;115,"+1",IF(E208&lt;50,-3,IF(E208&lt;70,-2,IF(E208&lt;90,-1,IF(E208&lt;116,"0",""))))))))))))))</f>
        <v>-3</v>
      </c>
      <c r="G213" s="44" t="str">
        <f>IF(G211&gt;0,G211*G212+H213,"")</f>
        <v/>
      </c>
      <c r="H213" s="151">
        <f>IF(G208&gt;295,"+10",IF(G208&gt;275,"+9",IF(G208&gt;255,"+8",IF(G208&gt;235,"+7",IF(G208&gt;215,"+6",IF(G208&gt;195,"+5",IF(G208&gt;175,"+4",IF(G208&gt;155,"+3",IF(G208&gt;135,"+2",IF(G208&gt;115,"+1",IF(G208&lt;50,-3,IF(G208&lt;70,-2,IF(G208&lt;90,-1,IF(G208&lt;116,"0",""))))))))))))))</f>
        <v>-3</v>
      </c>
      <c r="I213" s="44" t="str">
        <f>IF(I211&gt;0,I211*I212+J213,"")</f>
        <v/>
      </c>
      <c r="J213" s="151">
        <f>IF(I208&gt;295,"+10",IF(I208&gt;275,"+9",IF(I208&gt;255,"+8",IF(I208&gt;235,"+7",IF(I208&gt;215,"+6",IF(I208&gt;195,"+5",IF(I208&gt;175,"+4",IF(I208&gt;155,"+3",IF(I208&gt;135,"+2",IF(I208&gt;115,"+1",IF(I208&lt;50,-3,IF(I208&lt;70,-2,IF(I208&lt;90,-1,IF(I208&lt;116,"0",""))))))))))))))</f>
        <v>-3</v>
      </c>
      <c r="K213" s="44" t="str">
        <f>IF(K211&gt;0,K211*K212+L213,"")</f>
        <v/>
      </c>
      <c r="L213" s="151">
        <f>IF(K208&gt;295,"+10",IF(K208&gt;275,"+9",IF(K208&gt;255,"+8",IF(K208&gt;235,"+7",IF(K208&gt;215,"+6",IF(K208&gt;195,"+5",IF(K208&gt;175,"+4",IF(K208&gt;155,"+3",IF(K208&gt;135,"+2",IF(K208&gt;115,"+1",IF(K208&lt;50,-3,IF(K208&lt;70,-2,IF(K208&lt;90,-1,IF(K208&lt;116,"0",""))))))))))))))</f>
        <v>-3</v>
      </c>
      <c r="M213" s="44" t="str">
        <f>IF(M211&gt;0,M211*M212+N213,"")</f>
        <v/>
      </c>
      <c r="N213" s="151">
        <f>IF(M208&gt;295,"+10",IF(M208&gt;275,"+9",IF(M208&gt;255,"+8",IF(M208&gt;235,"+7",IF(M208&gt;215,"+6",IF(M208&gt;195,"+5",IF(M208&gt;175,"+4",IF(M208&gt;155,"+3",IF(M208&gt;135,"+2",IF(M208&gt;115,"+1",IF(M208&lt;50,-3,IF(M208&lt;70,-2,IF(M208&lt;90,-1,IF(M208&lt;116,"0",""))))))))))))))</f>
        <v>-3</v>
      </c>
      <c r="O213" s="44" t="str">
        <f>IF(O211&gt;0,O211*O212+P213,"")</f>
        <v/>
      </c>
      <c r="P213" s="151">
        <f>IF(O208&gt;295,"+10",IF(O208&gt;275,"+9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146" t="s">
        <v>4</v>
      </c>
      <c r="B216" s="59">
        <f>IF($B$6&gt;0,B206+1,"")</f>
        <v>41600</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47" t="s">
        <v>8</v>
      </c>
      <c r="B217" s="16" t="str">
        <f>TEXT(WEEKDAY(B216),"TTTT")</f>
        <v>Freitag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+9",IF(C218&gt;255,"+8",IF(C218&gt;235,"+7",IF(C218&gt;215,"+6",IF(C218&gt;195,"+5",IF(C218&gt;175,"+4",IF(C218&gt;155,"+3",IF(C218&gt;135,"+2",IF(C218&gt;115,"+1",IF(C218&lt;50,-3,IF(C218&lt;70,-2,IF(C218&lt;90,-1,IF(C218&lt;116,"0",""))))))))))))))</f>
        <v>-3</v>
      </c>
      <c r="E223" s="44" t="str">
        <f>IF(E221&gt;0,E221*E222+F223,"")</f>
        <v/>
      </c>
      <c r="F223" s="151">
        <f>IF(E218&gt;295,"+10",IF(E218&gt;275,"+9",IF(E218&gt;255,"+8",IF(E218&gt;235,"+7",IF(E218&gt;215,"+6",IF(E218&gt;195,"+5",IF(E218&gt;175,"+4",IF(E218&gt;155,"+3",IF(E218&gt;135,"+2",IF(E218&gt;115,"+1",IF(E218&lt;50,-3,IF(E218&lt;70,-2,IF(E218&lt;90,-1,IF(E218&lt;116,"0",""))))))))))))))</f>
        <v>-3</v>
      </c>
      <c r="G223" s="44" t="str">
        <f>IF(G221&gt;0,G221*G222+H223,"")</f>
        <v/>
      </c>
      <c r="H223" s="151">
        <f>IF(G218&gt;295,"+10",IF(G218&gt;275,"+9",IF(G218&gt;255,"+8",IF(G218&gt;235,"+7",IF(G218&gt;215,"+6",IF(G218&gt;195,"+5",IF(G218&gt;175,"+4",IF(G218&gt;155,"+3",IF(G218&gt;135,"+2",IF(G218&gt;115,"+1",IF(G218&lt;50,-3,IF(G218&lt;70,-2,IF(G218&lt;90,-1,IF(G218&lt;116,"0",""))))))))))))))</f>
        <v>-3</v>
      </c>
      <c r="I223" s="44" t="str">
        <f>IF(I221&gt;0,I221*I222+J223,"")</f>
        <v/>
      </c>
      <c r="J223" s="151">
        <f>IF(I218&gt;295,"+10",IF(I218&gt;275,"+9",IF(I218&gt;255,"+8",IF(I218&gt;235,"+7",IF(I218&gt;215,"+6",IF(I218&gt;195,"+5",IF(I218&gt;175,"+4",IF(I218&gt;155,"+3",IF(I218&gt;135,"+2",IF(I218&gt;115,"+1",IF(I218&lt;50,-3,IF(I218&lt;70,-2,IF(I218&lt;90,-1,IF(I218&lt;116,"0",""))))))))))))))</f>
        <v>-3</v>
      </c>
      <c r="K223" s="44" t="str">
        <f>IF(K221&gt;0,K221*K222+L223,"")</f>
        <v/>
      </c>
      <c r="L223" s="151">
        <f>IF(K218&gt;295,"+10",IF(K218&gt;275,"+9",IF(K218&gt;255,"+8",IF(K218&gt;235,"+7",IF(K218&gt;215,"+6",IF(K218&gt;195,"+5",IF(K218&gt;175,"+4",IF(K218&gt;155,"+3",IF(K218&gt;135,"+2",IF(K218&gt;115,"+1",IF(K218&lt;50,-3,IF(K218&lt;70,-2,IF(K218&lt;90,-1,IF(K218&lt;116,"0",""))))))))))))))</f>
        <v>-3</v>
      </c>
      <c r="M223" s="44" t="str">
        <f>IF(M221&gt;0,M221*M222+N223,"")</f>
        <v/>
      </c>
      <c r="N223" s="151">
        <f>IF(M218&gt;295,"+10",IF(M218&gt;275,"+9",IF(M218&gt;255,"+8",IF(M218&gt;235,"+7",IF(M218&gt;215,"+6",IF(M218&gt;195,"+5",IF(M218&gt;175,"+4",IF(M218&gt;155,"+3",IF(M218&gt;135,"+2",IF(M218&gt;115,"+1",IF(M218&lt;50,-3,IF(M218&lt;70,-2,IF(M218&lt;90,-1,IF(M218&lt;116,"0",""))))))))))))))</f>
        <v>-3</v>
      </c>
      <c r="O223" s="44" t="str">
        <f>IF(O221&gt;0,O221*O222+P223,"")</f>
        <v/>
      </c>
      <c r="P223" s="151">
        <f>IF(O218&gt;295,"+10",IF(O218&gt;275,"+9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146" t="s">
        <v>4</v>
      </c>
      <c r="B226" s="59">
        <f>IF($B$6&gt;0,B216+1,"")</f>
        <v>41601</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Samstag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+9",IF(C228&gt;255,"+8",IF(C228&gt;235,"+7",IF(C228&gt;215,"+6",IF(C228&gt;195,"+5",IF(C228&gt;175,"+4",IF(C228&gt;155,"+3",IF(C228&gt;135,"+2",IF(C228&gt;115,"+1",IF(C228&lt;50,-3,IF(C228&lt;70,-2,IF(C228&lt;90,-1,IF(C228&lt;116,"0",""))))))))))))))</f>
        <v>-3</v>
      </c>
      <c r="E233" s="44" t="str">
        <f>IF(E231&gt;0,E231*E232+F233,"")</f>
        <v/>
      </c>
      <c r="F233" s="151">
        <f>IF(E228&gt;295,"+10",IF(E228&gt;275,"+9",IF(E228&gt;255,"+8",IF(E228&gt;235,"+7",IF(E228&gt;215,"+6",IF(E228&gt;195,"+5",IF(E228&gt;175,"+4",IF(E228&gt;155,"+3",IF(E228&gt;135,"+2",IF(E228&gt;115,"+1",IF(E228&lt;50,-3,IF(E228&lt;70,-2,IF(E228&lt;90,-1,IF(E228&lt;116,"0",""))))))))))))))</f>
        <v>-3</v>
      </c>
      <c r="G233" s="44" t="str">
        <f>IF(G231&gt;0,G231*G232+H233,"")</f>
        <v/>
      </c>
      <c r="H233" s="151">
        <f>IF(G228&gt;295,"+10",IF(G228&gt;275,"+9",IF(G228&gt;255,"+8",IF(G228&gt;235,"+7",IF(G228&gt;215,"+6",IF(G228&gt;195,"+5",IF(G228&gt;175,"+4",IF(G228&gt;155,"+3",IF(G228&gt;135,"+2",IF(G228&gt;115,"+1",IF(G228&lt;50,-3,IF(G228&lt;70,-2,IF(G228&lt;90,-1,IF(G228&lt;116,"0",""))))))))))))))</f>
        <v>-3</v>
      </c>
      <c r="I233" s="44" t="str">
        <f>IF(I231&gt;0,I231*I232+J233,"")</f>
        <v/>
      </c>
      <c r="J233" s="151">
        <f>IF(I228&gt;295,"+10",IF(I228&gt;275,"+9",IF(I228&gt;255,"+8",IF(I228&gt;235,"+7",IF(I228&gt;215,"+6",IF(I228&gt;195,"+5",IF(I228&gt;175,"+4",IF(I228&gt;155,"+3",IF(I228&gt;135,"+2",IF(I228&gt;115,"+1",IF(I228&lt;50,-3,IF(I228&lt;70,-2,IF(I228&lt;90,-1,IF(I228&lt;116,"0",""))))))))))))))</f>
        <v>-3</v>
      </c>
      <c r="K233" s="44" t="str">
        <f>IF(K231&gt;0,K231*K232+L233,"")</f>
        <v/>
      </c>
      <c r="L233" s="151">
        <f>IF(K228&gt;295,"+10",IF(K228&gt;275,"+9",IF(K228&gt;255,"+8",IF(K228&gt;235,"+7",IF(K228&gt;215,"+6",IF(K228&gt;195,"+5",IF(K228&gt;175,"+4",IF(K228&gt;155,"+3",IF(K228&gt;135,"+2",IF(K228&gt;115,"+1",IF(K228&lt;50,-3,IF(K228&lt;70,-2,IF(K228&lt;90,-1,IF(K228&lt;116,"0",""))))))))))))))</f>
        <v>-3</v>
      </c>
      <c r="M233" s="44" t="str">
        <f>IF(M231&gt;0,M231*M232+N233,"")</f>
        <v/>
      </c>
      <c r="N233" s="151">
        <f>IF(M228&gt;295,"+10",IF(M228&gt;275,"+9",IF(M228&gt;255,"+8",IF(M228&gt;235,"+7",IF(M228&gt;215,"+6",IF(M228&gt;195,"+5",IF(M228&gt;175,"+4",IF(M228&gt;155,"+3",IF(M228&gt;135,"+2",IF(M228&gt;115,"+1",IF(M228&lt;50,-3,IF(M228&lt;70,-2,IF(M228&lt;90,-1,IF(M228&lt;116,"0",""))))))))))))))</f>
        <v>-3</v>
      </c>
      <c r="O233" s="44" t="str">
        <f>IF(O231&gt;0,O231*O232+P233,"")</f>
        <v/>
      </c>
      <c r="P233" s="151">
        <f>IF(O228&gt;295,"+10",IF(O228&gt;275,"+9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146" t="s">
        <v>4</v>
      </c>
      <c r="B236" s="59">
        <f>IF($B$6&gt;0,B226+1,"")</f>
        <v>41602</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Sonntag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+9",IF(C238&gt;255,"+8",IF(C238&gt;235,"+7",IF(C238&gt;215,"+6",IF(C238&gt;195,"+5",IF(C238&gt;175,"+4",IF(C238&gt;155,"+3",IF(C238&gt;135,"+2",IF(C238&gt;115,"+1",IF(C238&lt;50,-3,IF(C238&lt;70,-2,IF(C238&lt;90,-1,IF(C238&lt;116,"0",""))))))))))))))</f>
        <v>-3</v>
      </c>
      <c r="E243" s="44" t="str">
        <f>IF(E241&gt;0,E241*E242+F243,"")</f>
        <v/>
      </c>
      <c r="F243" s="151">
        <f>IF(E238&gt;295,"+10",IF(E238&gt;275,"+9",IF(E238&gt;255,"+8",IF(E238&gt;235,"+7",IF(E238&gt;215,"+6",IF(E238&gt;195,"+5",IF(E238&gt;175,"+4",IF(E238&gt;155,"+3",IF(E238&gt;135,"+2",IF(E238&gt;115,"+1",IF(E238&lt;50,-3,IF(E238&lt;70,-2,IF(E238&lt;90,-1,IF(E238&lt;116,"0",""))))))))))))))</f>
        <v>-3</v>
      </c>
      <c r="G243" s="44" t="str">
        <f>IF(G241&gt;0,G241*G242+H243,"")</f>
        <v/>
      </c>
      <c r="H243" s="151">
        <f>IF(G238&gt;295,"+10",IF(G238&gt;275,"+9",IF(G238&gt;255,"+8",IF(G238&gt;235,"+7",IF(G238&gt;215,"+6",IF(G238&gt;195,"+5",IF(G238&gt;175,"+4",IF(G238&gt;155,"+3",IF(G238&gt;135,"+2",IF(G238&gt;115,"+1",IF(G238&lt;50,-3,IF(G238&lt;70,-2,IF(G238&lt;90,-1,IF(G238&lt;116,"0",""))))))))))))))</f>
        <v>-3</v>
      </c>
      <c r="I243" s="44" t="str">
        <f>IF(I241&gt;0,I241*I242+J243,"")</f>
        <v/>
      </c>
      <c r="J243" s="151">
        <f>IF(I238&gt;295,"+10",IF(I238&gt;275,"+9",IF(I238&gt;255,"+8",IF(I238&gt;235,"+7",IF(I238&gt;215,"+6",IF(I238&gt;195,"+5",IF(I238&gt;175,"+4",IF(I238&gt;155,"+3",IF(I238&gt;135,"+2",IF(I238&gt;115,"+1",IF(I238&lt;50,-3,IF(I238&lt;70,-2,IF(I238&lt;90,-1,IF(I238&lt;116,"0",""))))))))))))))</f>
        <v>-3</v>
      </c>
      <c r="K243" s="44" t="str">
        <f>IF(K241&gt;0,K241*K242+L243,"")</f>
        <v/>
      </c>
      <c r="L243" s="151">
        <f>IF(K238&gt;295,"+10",IF(K238&gt;275,"+9",IF(K238&gt;255,"+8",IF(K238&gt;235,"+7",IF(K238&gt;215,"+6",IF(K238&gt;195,"+5",IF(K238&gt;175,"+4",IF(K238&gt;155,"+3",IF(K238&gt;135,"+2",IF(K238&gt;115,"+1",IF(K238&lt;50,-3,IF(K238&lt;70,-2,IF(K238&lt;90,-1,IF(K238&lt;116,"0",""))))))))))))))</f>
        <v>-3</v>
      </c>
      <c r="M243" s="44" t="str">
        <f>IF(M241&gt;0,M241*M242+N243,"")</f>
        <v/>
      </c>
      <c r="N243" s="151">
        <f>IF(M238&gt;295,"+10",IF(M238&gt;275,"+9",IF(M238&gt;255,"+8",IF(M238&gt;235,"+7",IF(M238&gt;215,"+6",IF(M238&gt;195,"+5",IF(M238&gt;175,"+4",IF(M238&gt;155,"+3",IF(M238&gt;135,"+2",IF(M238&gt;115,"+1",IF(M238&lt;50,-3,IF(M238&lt;70,-2,IF(M238&lt;90,-1,IF(M238&lt;116,"0",""))))))))))))))</f>
        <v>-3</v>
      </c>
      <c r="O243" s="44" t="str">
        <f>IF(O241&gt;0,O241*O242+P243,"")</f>
        <v/>
      </c>
      <c r="P243" s="151">
        <f>IF(O238&gt;295,"+10",IF(O238&gt;275,"+9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146" t="s">
        <v>4</v>
      </c>
      <c r="B246" s="59">
        <f>IF($B$6&gt;0,B236+1,"")</f>
        <v>41603</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Montag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+9",IF(C248&gt;255,"+8",IF(C248&gt;235,"+7",IF(C248&gt;215,"+6",IF(C248&gt;195,"+5",IF(C248&gt;175,"+4",IF(C248&gt;155,"+3",IF(C248&gt;135,"+2",IF(C248&gt;115,"+1",IF(C248&lt;50,-3,IF(C248&lt;70,-2,IF(C248&lt;90,-1,IF(C248&lt;116,"0",""))))))))))))))</f>
        <v>-3</v>
      </c>
      <c r="E253" s="44" t="str">
        <f>IF(E251&gt;0,E251*E252+F253,"")</f>
        <v/>
      </c>
      <c r="F253" s="151">
        <f>IF(E248&gt;295,"+10",IF(E248&gt;275,"+9",IF(E248&gt;255,"+8",IF(E248&gt;235,"+7",IF(E248&gt;215,"+6",IF(E248&gt;195,"+5",IF(E248&gt;175,"+4",IF(E248&gt;155,"+3",IF(E248&gt;135,"+2",IF(E248&gt;115,"+1",IF(E248&lt;50,-3,IF(E248&lt;70,-2,IF(E248&lt;90,-1,IF(E248&lt;116,"0",""))))))))))))))</f>
        <v>-3</v>
      </c>
      <c r="G253" s="44" t="str">
        <f>IF(G251&gt;0,G251*G252+H253,"")</f>
        <v/>
      </c>
      <c r="H253" s="151">
        <f>IF(G248&gt;295,"+10",IF(G248&gt;275,"+9",IF(G248&gt;255,"+8",IF(G248&gt;235,"+7",IF(G248&gt;215,"+6",IF(G248&gt;195,"+5",IF(G248&gt;175,"+4",IF(G248&gt;155,"+3",IF(G248&gt;135,"+2",IF(G248&gt;115,"+1",IF(G248&lt;50,-3,IF(G248&lt;70,-2,IF(G248&lt;90,-1,IF(G248&lt;116,"0",""))))))))))))))</f>
        <v>-3</v>
      </c>
      <c r="I253" s="44" t="str">
        <f>IF(I251&gt;0,I251*I252+J253,"")</f>
        <v/>
      </c>
      <c r="J253" s="151">
        <f>IF(I248&gt;295,"+10",IF(I248&gt;275,"+9",IF(I248&gt;255,"+8",IF(I248&gt;235,"+7",IF(I248&gt;215,"+6",IF(I248&gt;195,"+5",IF(I248&gt;175,"+4",IF(I248&gt;155,"+3",IF(I248&gt;135,"+2",IF(I248&gt;115,"+1",IF(I248&lt;50,-3,IF(I248&lt;70,-2,IF(I248&lt;90,-1,IF(I248&lt;116,"0",""))))))))))))))</f>
        <v>-3</v>
      </c>
      <c r="K253" s="44" t="str">
        <f>IF(K251&gt;0,K251*K252+L253,"")</f>
        <v/>
      </c>
      <c r="L253" s="151">
        <f>IF(K248&gt;295,"+10",IF(K248&gt;275,"+9",IF(K248&gt;255,"+8",IF(K248&gt;235,"+7",IF(K248&gt;215,"+6",IF(K248&gt;195,"+5",IF(K248&gt;175,"+4",IF(K248&gt;155,"+3",IF(K248&gt;135,"+2",IF(K248&gt;115,"+1",IF(K248&lt;50,-3,IF(K248&lt;70,-2,IF(K248&lt;90,-1,IF(K248&lt;116,"0",""))))))))))))))</f>
        <v>-3</v>
      </c>
      <c r="M253" s="44" t="str">
        <f>IF(M251&gt;0,M251*M252+N253,"")</f>
        <v/>
      </c>
      <c r="N253" s="151">
        <f>IF(M248&gt;295,"+10",IF(M248&gt;275,"+9",IF(M248&gt;255,"+8",IF(M248&gt;235,"+7",IF(M248&gt;215,"+6",IF(M248&gt;195,"+5",IF(M248&gt;175,"+4",IF(M248&gt;155,"+3",IF(M248&gt;135,"+2",IF(M248&gt;115,"+1",IF(M248&lt;50,-3,IF(M248&lt;70,-2,IF(M248&lt;90,-1,IF(M248&lt;116,"0",""))))))))))))))</f>
        <v>-3</v>
      </c>
      <c r="O253" s="44" t="str">
        <f>IF(O251&gt;0,O251*O252+P253,"")</f>
        <v/>
      </c>
      <c r="P253" s="151">
        <f>IF(O248&gt;295,"+10",IF(O248&gt;275,"+9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146" t="s">
        <v>4</v>
      </c>
      <c r="B256" s="59">
        <f>IF($B$6&gt;0,B246+1,"")</f>
        <v>41604</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Dienstag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+9",IF(C258&gt;255,"+8",IF(C258&gt;235,"+7",IF(C258&gt;215,"+6",IF(C258&gt;195,"+5",IF(C258&gt;175,"+4",IF(C258&gt;155,"+3",IF(C258&gt;135,"+2",IF(C258&gt;115,"+1",IF(C258&lt;50,-3,IF(C258&lt;70,-2,IF(C258&lt;90,-1,IF(C258&lt;116,"0",""))))))))))))))</f>
        <v>-3</v>
      </c>
      <c r="E263" s="44" t="str">
        <f>IF(E261&gt;0,E261*E262+F263,"")</f>
        <v/>
      </c>
      <c r="F263" s="151">
        <f>IF(E258&gt;295,"+10",IF(E258&gt;275,"+9",IF(E258&gt;255,"+8",IF(E258&gt;235,"+7",IF(E258&gt;215,"+6",IF(E258&gt;195,"+5",IF(E258&gt;175,"+4",IF(E258&gt;155,"+3",IF(E258&gt;135,"+2",IF(E258&gt;115,"+1",IF(E258&lt;50,-3,IF(E258&lt;70,-2,IF(E258&lt;90,-1,IF(E258&lt;116,"0",""))))))))))))))</f>
        <v>-3</v>
      </c>
      <c r="G263" s="44" t="str">
        <f>IF(G261&gt;0,G261*G262+H263,"")</f>
        <v/>
      </c>
      <c r="H263" s="151">
        <f>IF(G258&gt;295,"+10",IF(G258&gt;275,"+9",IF(G258&gt;255,"+8",IF(G258&gt;235,"+7",IF(G258&gt;215,"+6",IF(G258&gt;195,"+5",IF(G258&gt;175,"+4",IF(G258&gt;155,"+3",IF(G258&gt;135,"+2",IF(G258&gt;115,"+1",IF(G258&lt;50,-3,IF(G258&lt;70,-2,IF(G258&lt;90,-1,IF(G258&lt;116,"0",""))))))))))))))</f>
        <v>-3</v>
      </c>
      <c r="I263" s="44" t="str">
        <f>IF(I261&gt;0,I261*I262+J263,"")</f>
        <v/>
      </c>
      <c r="J263" s="151">
        <f>IF(I258&gt;295,"+10",IF(I258&gt;275,"+9",IF(I258&gt;255,"+8",IF(I258&gt;235,"+7",IF(I258&gt;215,"+6",IF(I258&gt;195,"+5",IF(I258&gt;175,"+4",IF(I258&gt;155,"+3",IF(I258&gt;135,"+2",IF(I258&gt;115,"+1",IF(I258&lt;50,-3,IF(I258&lt;70,-2,IF(I258&lt;90,-1,IF(I258&lt;116,"0",""))))))))))))))</f>
        <v>-3</v>
      </c>
      <c r="K263" s="44" t="str">
        <f>IF(K261&gt;0,K261*K262+L263,"")</f>
        <v/>
      </c>
      <c r="L263" s="151">
        <f>IF(K258&gt;295,"+10",IF(K258&gt;275,"+9",IF(K258&gt;255,"+8",IF(K258&gt;235,"+7",IF(K258&gt;215,"+6",IF(K258&gt;195,"+5",IF(K258&gt;175,"+4",IF(K258&gt;155,"+3",IF(K258&gt;135,"+2",IF(K258&gt;115,"+1",IF(K258&lt;50,-3,IF(K258&lt;70,-2,IF(K258&lt;90,-1,IF(K258&lt;116,"0",""))))))))))))))</f>
        <v>-3</v>
      </c>
      <c r="M263" s="44" t="str">
        <f>IF(M261&gt;0,M261*M262+N263,"")</f>
        <v/>
      </c>
      <c r="N263" s="151">
        <f>IF(M258&gt;295,"+10",IF(M258&gt;275,"+9",IF(M258&gt;255,"+8",IF(M258&gt;235,"+7",IF(M258&gt;215,"+6",IF(M258&gt;195,"+5",IF(M258&gt;175,"+4",IF(M258&gt;155,"+3",IF(M258&gt;135,"+2",IF(M258&gt;115,"+1",IF(M258&lt;50,-3,IF(M258&lt;70,-2,IF(M258&lt;90,-1,IF(M258&lt;116,"0",""))))))))))))))</f>
        <v>-3</v>
      </c>
      <c r="O263" s="44" t="str">
        <f>IF(O261&gt;0,O261*O262+P263,"")</f>
        <v/>
      </c>
      <c r="P263" s="151">
        <f>IF(O258&gt;295,"+10",IF(O258&gt;275,"+9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146" t="s">
        <v>4</v>
      </c>
      <c r="B266" s="59">
        <f>IF($B$6&gt;0,B256+1,"")</f>
        <v>41605</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Mittwoch</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+9",IF(C268&gt;255,"+8",IF(C268&gt;235,"+7",IF(C268&gt;215,"+6",IF(C268&gt;195,"+5",IF(C268&gt;175,"+4",IF(C268&gt;155,"+3",IF(C268&gt;135,"+2",IF(C268&gt;115,"+1",IF(C268&lt;50,-3,IF(C268&lt;70,-2,IF(C268&lt;90,-1,IF(C268&lt;116,"0",""))))))))))))))</f>
        <v>-3</v>
      </c>
      <c r="E273" s="44" t="str">
        <f>IF(E271&gt;0,E271*E272+F273,"")</f>
        <v/>
      </c>
      <c r="F273" s="151">
        <f>IF(E268&gt;295,"+10",IF(E268&gt;275,"+9",IF(E268&gt;255,"+8",IF(E268&gt;235,"+7",IF(E268&gt;215,"+6",IF(E268&gt;195,"+5",IF(E268&gt;175,"+4",IF(E268&gt;155,"+3",IF(E268&gt;135,"+2",IF(E268&gt;115,"+1",IF(E268&lt;50,-3,IF(E268&lt;70,-2,IF(E268&lt;90,-1,IF(E268&lt;116,"0",""))))))))))))))</f>
        <v>-3</v>
      </c>
      <c r="G273" s="44" t="str">
        <f>IF(G271&gt;0,G271*G272+H273,"")</f>
        <v/>
      </c>
      <c r="H273" s="151">
        <f>IF(G268&gt;295,"+10",IF(G268&gt;275,"+9",IF(G268&gt;255,"+8",IF(G268&gt;235,"+7",IF(G268&gt;215,"+6",IF(G268&gt;195,"+5",IF(G268&gt;175,"+4",IF(G268&gt;155,"+3",IF(G268&gt;135,"+2",IF(G268&gt;115,"+1",IF(G268&lt;50,-3,IF(G268&lt;70,-2,IF(G268&lt;90,-1,IF(G268&lt;116,"0",""))))))))))))))</f>
        <v>-3</v>
      </c>
      <c r="I273" s="44" t="str">
        <f>IF(I271&gt;0,I271*I272+J273,"")</f>
        <v/>
      </c>
      <c r="J273" s="151">
        <f>IF(I268&gt;295,"+10",IF(I268&gt;275,"+9",IF(I268&gt;255,"+8",IF(I268&gt;235,"+7",IF(I268&gt;215,"+6",IF(I268&gt;195,"+5",IF(I268&gt;175,"+4",IF(I268&gt;155,"+3",IF(I268&gt;135,"+2",IF(I268&gt;115,"+1",IF(I268&lt;50,-3,IF(I268&lt;70,-2,IF(I268&lt;90,-1,IF(I268&lt;116,"0",""))))))))))))))</f>
        <v>-3</v>
      </c>
      <c r="K273" s="44" t="str">
        <f>IF(K271&gt;0,K271*K272+L273,"")</f>
        <v/>
      </c>
      <c r="L273" s="151">
        <f>IF(K268&gt;295,"+10",IF(K268&gt;275,"+9",IF(K268&gt;255,"+8",IF(K268&gt;235,"+7",IF(K268&gt;215,"+6",IF(K268&gt;195,"+5",IF(K268&gt;175,"+4",IF(K268&gt;155,"+3",IF(K268&gt;135,"+2",IF(K268&gt;115,"+1",IF(K268&lt;50,-3,IF(K268&lt;70,-2,IF(K268&lt;90,-1,IF(K268&lt;116,"0",""))))))))))))))</f>
        <v>-3</v>
      </c>
      <c r="M273" s="44" t="str">
        <f>IF(M271&gt;0,M271*M272+N273,"")</f>
        <v/>
      </c>
      <c r="N273" s="151">
        <f>IF(M268&gt;295,"+10",IF(M268&gt;275,"+9",IF(M268&gt;255,"+8",IF(M268&gt;235,"+7",IF(M268&gt;215,"+6",IF(M268&gt;195,"+5",IF(M268&gt;175,"+4",IF(M268&gt;155,"+3",IF(M268&gt;135,"+2",IF(M268&gt;115,"+1",IF(M268&lt;50,-3,IF(M268&lt;70,-2,IF(M268&lt;90,-1,IF(M268&lt;116,"0",""))))))))))))))</f>
        <v>-3</v>
      </c>
      <c r="O273" s="44" t="str">
        <f>IF(O271&gt;0,O271*O272+P273,"")</f>
        <v/>
      </c>
      <c r="P273" s="151">
        <f>IF(O268&gt;295,"+10",IF(O268&gt;275,"+9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146" t="s">
        <v>4</v>
      </c>
      <c r="B276" s="59">
        <f>IF($B$6&gt;0,B266+1,"")</f>
        <v>41606</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Donnerstag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+9",IF(C278&gt;255,"+8",IF(C278&gt;235,"+7",IF(C278&gt;215,"+6",IF(C278&gt;195,"+5",IF(C278&gt;175,"+4",IF(C278&gt;155,"+3",IF(C278&gt;135,"+2",IF(C278&gt;115,"+1",IF(C278&lt;50,-3,IF(C278&lt;70,-2,IF(C278&lt;90,-1,IF(C278&lt;116,"0",""))))))))))))))</f>
        <v>-3</v>
      </c>
      <c r="E283" s="44" t="str">
        <f>IF(E281&gt;0,E281*E282+F283,"")</f>
        <v/>
      </c>
      <c r="F283" s="151">
        <f>IF(E278&gt;295,"+10",IF(E278&gt;275,"+9",IF(E278&gt;255,"+8",IF(E278&gt;235,"+7",IF(E278&gt;215,"+6",IF(E278&gt;195,"+5",IF(E278&gt;175,"+4",IF(E278&gt;155,"+3",IF(E278&gt;135,"+2",IF(E278&gt;115,"+1",IF(E278&lt;50,-3,IF(E278&lt;70,-2,IF(E278&lt;90,-1,IF(E278&lt;116,"0",""))))))))))))))</f>
        <v>-3</v>
      </c>
      <c r="G283" s="44" t="str">
        <f>IF(G281&gt;0,G281*G282+H283,"")</f>
        <v/>
      </c>
      <c r="H283" s="151">
        <f>IF(G278&gt;295,"+10",IF(G278&gt;275,"+9",IF(G278&gt;255,"+8",IF(G278&gt;235,"+7",IF(G278&gt;215,"+6",IF(G278&gt;195,"+5",IF(G278&gt;175,"+4",IF(G278&gt;155,"+3",IF(G278&gt;135,"+2",IF(G278&gt;115,"+1",IF(G278&lt;50,-3,IF(G278&lt;70,-2,IF(G278&lt;90,-1,IF(G278&lt;116,"0",""))))))))))))))</f>
        <v>-3</v>
      </c>
      <c r="I283" s="44" t="str">
        <f>IF(I281&gt;0,I281*I282+J283,"")</f>
        <v/>
      </c>
      <c r="J283" s="151">
        <f>IF(I278&gt;295,"+10",IF(I278&gt;275,"+9",IF(I278&gt;255,"+8",IF(I278&gt;235,"+7",IF(I278&gt;215,"+6",IF(I278&gt;195,"+5",IF(I278&gt;175,"+4",IF(I278&gt;155,"+3",IF(I278&gt;135,"+2",IF(I278&gt;115,"+1",IF(I278&lt;50,-3,IF(I278&lt;70,-2,IF(I278&lt;90,-1,IF(I278&lt;116,"0",""))))))))))))))</f>
        <v>-3</v>
      </c>
      <c r="K283" s="44" t="str">
        <f>IF(K281&gt;0,K281*K282+L283,"")</f>
        <v/>
      </c>
      <c r="L283" s="151">
        <f>IF(K278&gt;295,"+10",IF(K278&gt;275,"+9",IF(K278&gt;255,"+8",IF(K278&gt;235,"+7",IF(K278&gt;215,"+6",IF(K278&gt;195,"+5",IF(K278&gt;175,"+4",IF(K278&gt;155,"+3",IF(K278&gt;135,"+2",IF(K278&gt;115,"+1",IF(K278&lt;50,-3,IF(K278&lt;70,-2,IF(K278&lt;90,-1,IF(K278&lt;116,"0",""))))))))))))))</f>
        <v>-3</v>
      </c>
      <c r="M283" s="44" t="str">
        <f>IF(M281&gt;0,M281*M282+N283,"")</f>
        <v/>
      </c>
      <c r="N283" s="151">
        <f>IF(M278&gt;295,"+10",IF(M278&gt;275,"+9",IF(M278&gt;255,"+8",IF(M278&gt;235,"+7",IF(M278&gt;215,"+6",IF(M278&gt;195,"+5",IF(M278&gt;175,"+4",IF(M278&gt;155,"+3",IF(M278&gt;135,"+2",IF(M278&gt;115,"+1",IF(M278&lt;50,-3,IF(M278&lt;70,-2,IF(M278&lt;90,-1,IF(M278&lt;116,"0",""))))))))))))))</f>
        <v>-3</v>
      </c>
      <c r="O283" s="44" t="str">
        <f>IF(O281&gt;0,O281*O282+P283,"")</f>
        <v/>
      </c>
      <c r="P283" s="151">
        <f>IF(O278&gt;295,"+10",IF(O278&gt;275,"+9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146" t="s">
        <v>4</v>
      </c>
      <c r="B286" s="59">
        <f>IF($B$6&gt;0,B276+1,"")</f>
        <v>41607</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Freitag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+9",IF(C288&gt;255,"+8",IF(C288&gt;235,"+7",IF(C288&gt;215,"+6",IF(C288&gt;195,"+5",IF(C288&gt;175,"+4",IF(C288&gt;155,"+3",IF(C288&gt;135,"+2",IF(C288&gt;115,"+1",IF(C288&lt;50,-3,IF(C288&lt;70,-2,IF(C288&lt;90,-1,IF(C288&lt;116,"0",""))))))))))))))</f>
        <v>-3</v>
      </c>
      <c r="E293" s="44" t="str">
        <f>IF(E291&gt;0,E291*E292+F293,"")</f>
        <v/>
      </c>
      <c r="F293" s="151">
        <f>IF(E288&gt;295,"+10",IF(E288&gt;275,"+9",IF(E288&gt;255,"+8",IF(E288&gt;235,"+7",IF(E288&gt;215,"+6",IF(E288&gt;195,"+5",IF(E288&gt;175,"+4",IF(E288&gt;155,"+3",IF(E288&gt;135,"+2",IF(E288&gt;115,"+1",IF(E288&lt;50,-3,IF(E288&lt;70,-2,IF(E288&lt;90,-1,IF(E288&lt;116,"0",""))))))))))))))</f>
        <v>-3</v>
      </c>
      <c r="G293" s="44" t="str">
        <f>IF(G291&gt;0,G291*G292+H293,"")</f>
        <v/>
      </c>
      <c r="H293" s="151">
        <f>IF(G288&gt;295,"+10",IF(G288&gt;275,"+9",IF(G288&gt;255,"+8",IF(G288&gt;235,"+7",IF(G288&gt;215,"+6",IF(G288&gt;195,"+5",IF(G288&gt;175,"+4",IF(G288&gt;155,"+3",IF(G288&gt;135,"+2",IF(G288&gt;115,"+1",IF(G288&lt;50,-3,IF(G288&lt;70,-2,IF(G288&lt;90,-1,IF(G288&lt;116,"0",""))))))))))))))</f>
        <v>-3</v>
      </c>
      <c r="I293" s="44" t="str">
        <f>IF(I291&gt;0,I291*I292+J293,"")</f>
        <v/>
      </c>
      <c r="J293" s="151">
        <f>IF(I288&gt;295,"+10",IF(I288&gt;275,"+9",IF(I288&gt;255,"+8",IF(I288&gt;235,"+7",IF(I288&gt;215,"+6",IF(I288&gt;195,"+5",IF(I288&gt;175,"+4",IF(I288&gt;155,"+3",IF(I288&gt;135,"+2",IF(I288&gt;115,"+1",IF(I288&lt;50,-3,IF(I288&lt;70,-2,IF(I288&lt;90,-1,IF(I288&lt;116,"0",""))))))))))))))</f>
        <v>-3</v>
      </c>
      <c r="K293" s="44" t="str">
        <f>IF(K291&gt;0,K291*K292+L293,"")</f>
        <v/>
      </c>
      <c r="L293" s="151">
        <f>IF(K288&gt;295,"+10",IF(K288&gt;275,"+9",IF(K288&gt;255,"+8",IF(K288&gt;235,"+7",IF(K288&gt;215,"+6",IF(K288&gt;195,"+5",IF(K288&gt;175,"+4",IF(K288&gt;155,"+3",IF(K288&gt;135,"+2",IF(K288&gt;115,"+1",IF(K288&lt;50,-3,IF(K288&lt;70,-2,IF(K288&lt;90,-1,IF(K288&lt;116,"0",""))))))))))))))</f>
        <v>-3</v>
      </c>
      <c r="M293" s="44" t="str">
        <f>IF(M291&gt;0,M291*M292+N293,"")</f>
        <v/>
      </c>
      <c r="N293" s="151">
        <f>IF(M288&gt;295,"+10",IF(M288&gt;275,"+9",IF(M288&gt;255,"+8",IF(M288&gt;235,"+7",IF(M288&gt;215,"+6",IF(M288&gt;195,"+5",IF(M288&gt;175,"+4",IF(M288&gt;155,"+3",IF(M288&gt;135,"+2",IF(M288&gt;115,"+1",IF(M288&lt;50,-3,IF(M288&lt;70,-2,IF(M288&lt;90,-1,IF(M288&lt;116,"0",""))))))))))))))</f>
        <v>-3</v>
      </c>
      <c r="O293" s="44" t="str">
        <f>IF(O291&gt;0,O291*O292+P293,"")</f>
        <v/>
      </c>
      <c r="P293" s="151">
        <f>IF(O288&gt;295,"+10",IF(O288&gt;275,"+9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146" t="s">
        <v>4</v>
      </c>
      <c r="B296" s="59">
        <f>IF($B$6&gt;0,B286+1,"")</f>
        <v>41608</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Samstag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+9",IF(C298&gt;255,"+8",IF(C298&gt;235,"+7",IF(C298&gt;215,"+6",IF(C298&gt;195,"+5",IF(C298&gt;175,"+4",IF(C298&gt;155,"+3",IF(C298&gt;135,"+2",IF(C298&gt;115,"+1",IF(C298&lt;50,-3,IF(C298&lt;70,-2,IF(C298&lt;90,-1,IF(C298&lt;116,"0",""))))))))))))))</f>
        <v>-3</v>
      </c>
      <c r="E303" s="44" t="str">
        <f>IF(E301&gt;0,E301*E302+F303,"")</f>
        <v/>
      </c>
      <c r="F303" s="151">
        <f>IF(E298&gt;295,"+10",IF(E298&gt;275,"+9",IF(E298&gt;255,"+8",IF(E298&gt;235,"+7",IF(E298&gt;215,"+6",IF(E298&gt;195,"+5",IF(E298&gt;175,"+4",IF(E298&gt;155,"+3",IF(E298&gt;135,"+2",IF(E298&gt;115,"+1",IF(E298&lt;50,-3,IF(E298&lt;70,-2,IF(E298&lt;90,-1,IF(E298&lt;116,"0",""))))))))))))))</f>
        <v>-3</v>
      </c>
      <c r="G303" s="44" t="str">
        <f>IF(G301&gt;0,G301*G302+H303,"")</f>
        <v/>
      </c>
      <c r="H303" s="151">
        <f>IF(G298&gt;295,"+10",IF(G298&gt;275,"+9",IF(G298&gt;255,"+8",IF(G298&gt;235,"+7",IF(G298&gt;215,"+6",IF(G298&gt;195,"+5",IF(G298&gt;175,"+4",IF(G298&gt;155,"+3",IF(G298&gt;135,"+2",IF(G298&gt;115,"+1",IF(G298&lt;50,-3,IF(G298&lt;70,-2,IF(G298&lt;90,-1,IF(G298&lt;116,"0",""))))))))))))))</f>
        <v>-3</v>
      </c>
      <c r="I303" s="44" t="str">
        <f>IF(I301&gt;0,I301*I302+J303,"")</f>
        <v/>
      </c>
      <c r="J303" s="151">
        <f>IF(I298&gt;295,"+10",IF(I298&gt;275,"+9",IF(I298&gt;255,"+8",IF(I298&gt;235,"+7",IF(I298&gt;215,"+6",IF(I298&gt;195,"+5",IF(I298&gt;175,"+4",IF(I298&gt;155,"+3",IF(I298&gt;135,"+2",IF(I298&gt;115,"+1",IF(I298&lt;50,-3,IF(I298&lt;70,-2,IF(I298&lt;90,-1,IF(I298&lt;116,"0",""))))))))))))))</f>
        <v>-3</v>
      </c>
      <c r="K303" s="44" t="str">
        <f>IF(K301&gt;0,K301*K302+L303,"")</f>
        <v/>
      </c>
      <c r="L303" s="151">
        <f>IF(K298&gt;295,"+10",IF(K298&gt;275,"+9",IF(K298&gt;255,"+8",IF(K298&gt;235,"+7",IF(K298&gt;215,"+6",IF(K298&gt;195,"+5",IF(K298&gt;175,"+4",IF(K298&gt;155,"+3",IF(K298&gt;135,"+2",IF(K298&gt;115,"+1",IF(K298&lt;50,-3,IF(K298&lt;70,-2,IF(K298&lt;90,-1,IF(K298&lt;116,"0",""))))))))))))))</f>
        <v>-3</v>
      </c>
      <c r="M303" s="44" t="str">
        <f>IF(M301&gt;0,M301*M302+N303,"")</f>
        <v/>
      </c>
      <c r="N303" s="151">
        <f>IF(M298&gt;295,"+10",IF(M298&gt;275,"+9",IF(M298&gt;255,"+8",IF(M298&gt;235,"+7",IF(M298&gt;215,"+6",IF(M298&gt;195,"+5",IF(M298&gt;175,"+4",IF(M298&gt;155,"+3",IF(M298&gt;135,"+2",IF(M298&gt;115,"+1",IF(M298&lt;50,-3,IF(M298&lt;70,-2,IF(M298&lt;90,-1,IF(M298&lt;116,"0",""))))))))))))))</f>
        <v>-3</v>
      </c>
      <c r="O303" s="44" t="str">
        <f>IF(O301&gt;0,O301*O302+P303,"")</f>
        <v/>
      </c>
      <c r="P303" s="151">
        <f>IF(O298&gt;295,"+10",IF(O298&gt;275,"+9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146" t="s">
        <v>4</v>
      </c>
      <c r="B306" s="59">
        <f>IF($B$6&gt;0,B296+1,"")</f>
        <v>41609</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Sonntag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+9",IF(C308&gt;255,"+8",IF(C308&gt;235,"+7",IF(C308&gt;215,"+6",IF(C308&gt;195,"+5",IF(C308&gt;175,"+4",IF(C308&gt;155,"+3",IF(C308&gt;135,"+2",IF(C308&gt;115,"+1",IF(C308&lt;50,-3,IF(C308&lt;70,-2,IF(C308&lt;90,-1,IF(C308&lt;116,"0",""))))))))))))))</f>
        <v>-3</v>
      </c>
      <c r="E313" s="44" t="str">
        <f>IF(E311&gt;0,E311*E312+F313,"")</f>
        <v/>
      </c>
      <c r="F313" s="151">
        <f>IF(E308&gt;295,"+10",IF(E308&gt;275,"+9",IF(E308&gt;255,"+8",IF(E308&gt;235,"+7",IF(E308&gt;215,"+6",IF(E308&gt;195,"+5",IF(E308&gt;175,"+4",IF(E308&gt;155,"+3",IF(E308&gt;135,"+2",IF(E308&gt;115,"+1",IF(E308&lt;50,-3,IF(E308&lt;70,-2,IF(E308&lt;90,-1,IF(E308&lt;116,"0",""))))))))))))))</f>
        <v>-3</v>
      </c>
      <c r="G313" s="44" t="str">
        <f>IF(G311&gt;0,G311*G312+H313,"")</f>
        <v/>
      </c>
      <c r="H313" s="151">
        <f>IF(G308&gt;295,"+10",IF(G308&gt;275,"+9",IF(G308&gt;255,"+8",IF(G308&gt;235,"+7",IF(G308&gt;215,"+6",IF(G308&gt;195,"+5",IF(G308&gt;175,"+4",IF(G308&gt;155,"+3",IF(G308&gt;135,"+2",IF(G308&gt;115,"+1",IF(G308&lt;50,-3,IF(G308&lt;70,-2,IF(G308&lt;90,-1,IF(G308&lt;116,"0",""))))))))))))))</f>
        <v>-3</v>
      </c>
      <c r="I313" s="44" t="str">
        <f>IF(I311&gt;0,I311*I312+J313,"")</f>
        <v/>
      </c>
      <c r="J313" s="151">
        <f>IF(I308&gt;295,"+10",IF(I308&gt;275,"+9",IF(I308&gt;255,"+8",IF(I308&gt;235,"+7",IF(I308&gt;215,"+6",IF(I308&gt;195,"+5",IF(I308&gt;175,"+4",IF(I308&gt;155,"+3",IF(I308&gt;135,"+2",IF(I308&gt;115,"+1",IF(I308&lt;50,-3,IF(I308&lt;70,-2,IF(I308&lt;90,-1,IF(I308&lt;116,"0",""))))))))))))))</f>
        <v>-3</v>
      </c>
      <c r="K313" s="44" t="str">
        <f>IF(K311&gt;0,K311*K312+L313,"")</f>
        <v/>
      </c>
      <c r="L313" s="151">
        <f>IF(K308&gt;295,"+10",IF(K308&gt;275,"+9",IF(K308&gt;255,"+8",IF(K308&gt;235,"+7",IF(K308&gt;215,"+6",IF(K308&gt;195,"+5",IF(K308&gt;175,"+4",IF(K308&gt;155,"+3",IF(K308&gt;135,"+2",IF(K308&gt;115,"+1",IF(K308&lt;50,-3,IF(K308&lt;70,-2,IF(K308&lt;90,-1,IF(K308&lt;116,"0",""))))))))))))))</f>
        <v>-3</v>
      </c>
      <c r="M313" s="44" t="str">
        <f>IF(M311&gt;0,M311*M312+N313,"")</f>
        <v/>
      </c>
      <c r="N313" s="151">
        <f>IF(M308&gt;295,"+10",IF(M308&gt;275,"+9",IF(M308&gt;255,"+8",IF(M308&gt;235,"+7",IF(M308&gt;215,"+6",IF(M308&gt;195,"+5",IF(M308&gt;175,"+4",IF(M308&gt;155,"+3",IF(M308&gt;135,"+2",IF(M308&gt;115,"+1",IF(M308&lt;50,-3,IF(M308&lt;70,-2,IF(M308&lt;90,-1,IF(M308&lt;116,"0",""))))))))))))))</f>
        <v>-3</v>
      </c>
      <c r="O313" s="44" t="str">
        <f>IF(O311&gt;0,O311*O312+P313,"")</f>
        <v/>
      </c>
      <c r="P313" s="151">
        <f>IF(O308&gt;295,"+10",IF(O308&gt;275,"+9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146" t="s">
        <v>4</v>
      </c>
      <c r="B316" s="59">
        <f>IF($B$6&gt;0,B306+1,"")</f>
        <v>41610</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47" t="s">
        <v>8</v>
      </c>
      <c r="B317" s="16" t="str">
        <f>TEXT(WEEKDAY(B316),"TTTT")</f>
        <v>Montag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+9",IF(C318&gt;255,"+8",IF(C318&gt;235,"+7",IF(C318&gt;215,"+6",IF(C318&gt;195,"+5",IF(C318&gt;175,"+4",IF(C318&gt;155,"+3",IF(C318&gt;135,"+2",IF(C318&gt;115,"+1",IF(C318&lt;50,-3,IF(C318&lt;70,-2,IF(C318&lt;90,-1,IF(C318&lt;116,"0",""))))))))))))))</f>
        <v>-3</v>
      </c>
      <c r="E323" s="44" t="str">
        <f>IF(E321&gt;0,E321*E322+F323,"")</f>
        <v/>
      </c>
      <c r="F323" s="151">
        <f>IF(E318&gt;295,"+10",IF(E318&gt;275,"+9",IF(E318&gt;255,"+8",IF(E318&gt;235,"+7",IF(E318&gt;215,"+6",IF(E318&gt;195,"+5",IF(E318&gt;175,"+4",IF(E318&gt;155,"+3",IF(E318&gt;135,"+2",IF(E318&gt;115,"+1",IF(E318&lt;50,-3,IF(E318&lt;70,-2,IF(E318&lt;90,-1,IF(E318&lt;116,"0",""))))))))))))))</f>
        <v>-3</v>
      </c>
      <c r="G323" s="44" t="str">
        <f>IF(G321&gt;0,G321*G322+H323,"")</f>
        <v/>
      </c>
      <c r="H323" s="151">
        <f>IF(G318&gt;295,"+10",IF(G318&gt;275,"+9",IF(G318&gt;255,"+8",IF(G318&gt;235,"+7",IF(G318&gt;215,"+6",IF(G318&gt;195,"+5",IF(G318&gt;175,"+4",IF(G318&gt;155,"+3",IF(G318&gt;135,"+2",IF(G318&gt;115,"+1",IF(G318&lt;50,-3,IF(G318&lt;70,-2,IF(G318&lt;90,-1,IF(G318&lt;116,"0",""))))))))))))))</f>
        <v>-3</v>
      </c>
      <c r="I323" s="44" t="str">
        <f>IF(I321&gt;0,I321*I322+J323,"")</f>
        <v/>
      </c>
      <c r="J323" s="151">
        <f>IF(I318&gt;295,"+10",IF(I318&gt;275,"+9",IF(I318&gt;255,"+8",IF(I318&gt;235,"+7",IF(I318&gt;215,"+6",IF(I318&gt;195,"+5",IF(I318&gt;175,"+4",IF(I318&gt;155,"+3",IF(I318&gt;135,"+2",IF(I318&gt;115,"+1",IF(I318&lt;50,-3,IF(I318&lt;70,-2,IF(I318&lt;90,-1,IF(I318&lt;116,"0",""))))))))))))))</f>
        <v>-3</v>
      </c>
      <c r="K323" s="44" t="str">
        <f>IF(K321&gt;0,K321*K322+L323,"")</f>
        <v/>
      </c>
      <c r="L323" s="151">
        <f>IF(K318&gt;295,"+10",IF(K318&gt;275,"+9",IF(K318&gt;255,"+8",IF(K318&gt;235,"+7",IF(K318&gt;215,"+6",IF(K318&gt;195,"+5",IF(K318&gt;175,"+4",IF(K318&gt;155,"+3",IF(K318&gt;135,"+2",IF(K318&gt;115,"+1",IF(K318&lt;50,-3,IF(K318&lt;70,-2,IF(K318&lt;90,-1,IF(K318&lt;116,"0",""))))))))))))))</f>
        <v>-3</v>
      </c>
      <c r="M323" s="44" t="str">
        <f>IF(M321&gt;0,M321*M322+N323,"")</f>
        <v/>
      </c>
      <c r="N323" s="151">
        <f>IF(M318&gt;295,"+10",IF(M318&gt;275,"+9",IF(M318&gt;255,"+8",IF(M318&gt;235,"+7",IF(M318&gt;215,"+6",IF(M318&gt;195,"+5",IF(M318&gt;175,"+4",IF(M318&gt;155,"+3",IF(M318&gt;135,"+2",IF(M318&gt;115,"+1",IF(M318&lt;50,-3,IF(M318&lt;70,-2,IF(M318&lt;90,-1,IF(M318&lt;116,"0",""))))))))))))))</f>
        <v>-3</v>
      </c>
      <c r="O323" s="44" t="str">
        <f>IF(O321&gt;0,O321*O322+P323,"")</f>
        <v/>
      </c>
      <c r="P323" s="151">
        <f>IF(O318&gt;295,"+10",IF(O318&gt;275,"+9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146" t="s">
        <v>4</v>
      </c>
      <c r="B326" s="59">
        <f>IF($B$6&gt;0,B316+1,"")</f>
        <v>41611</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Dienstag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+9",IF(C328&gt;255,"+8",IF(C328&gt;235,"+7",IF(C328&gt;215,"+6",IF(C328&gt;195,"+5",IF(C328&gt;175,"+4",IF(C328&gt;155,"+3",IF(C328&gt;135,"+2",IF(C328&gt;115,"+1",IF(C328&lt;50,-3,IF(C328&lt;70,-2,IF(C328&lt;90,-1,IF(C328&lt;116,"0",""))))))))))))))</f>
        <v>-3</v>
      </c>
      <c r="E333" s="44" t="str">
        <f>IF(E331&gt;0,E331*E332+F333,"")</f>
        <v/>
      </c>
      <c r="F333" s="151">
        <f>IF(E328&gt;295,"+10",IF(E328&gt;275,"+9",IF(E328&gt;255,"+8",IF(E328&gt;235,"+7",IF(E328&gt;215,"+6",IF(E328&gt;195,"+5",IF(E328&gt;175,"+4",IF(E328&gt;155,"+3",IF(E328&gt;135,"+2",IF(E328&gt;115,"+1",IF(E328&lt;50,-3,IF(E328&lt;70,-2,IF(E328&lt;90,-1,IF(E328&lt;116,"0",""))))))))))))))</f>
        <v>-3</v>
      </c>
      <c r="G333" s="44" t="str">
        <f>IF(G331&gt;0,G331*G332+H333,"")</f>
        <v/>
      </c>
      <c r="H333" s="151">
        <f>IF(G328&gt;295,"+10",IF(G328&gt;275,"+9",IF(G328&gt;255,"+8",IF(G328&gt;235,"+7",IF(G328&gt;215,"+6",IF(G328&gt;195,"+5",IF(G328&gt;175,"+4",IF(G328&gt;155,"+3",IF(G328&gt;135,"+2",IF(G328&gt;115,"+1",IF(G328&lt;50,-3,IF(G328&lt;70,-2,IF(G328&lt;90,-1,IF(G328&lt;116,"0",""))))))))))))))</f>
        <v>-3</v>
      </c>
      <c r="I333" s="44" t="str">
        <f>IF(I331&gt;0,I331*I332+J333,"")</f>
        <v/>
      </c>
      <c r="J333" s="151">
        <f>IF(I328&gt;295,"+10",IF(I328&gt;275,"+9",IF(I328&gt;255,"+8",IF(I328&gt;235,"+7",IF(I328&gt;215,"+6",IF(I328&gt;195,"+5",IF(I328&gt;175,"+4",IF(I328&gt;155,"+3",IF(I328&gt;135,"+2",IF(I328&gt;115,"+1",IF(I328&lt;50,-3,IF(I328&lt;70,-2,IF(I328&lt;90,-1,IF(I328&lt;116,"0",""))))))))))))))</f>
        <v>-3</v>
      </c>
      <c r="K333" s="44" t="str">
        <f>IF(K331&gt;0,K331*K332+L333,"")</f>
        <v/>
      </c>
      <c r="L333" s="151">
        <f>IF(K328&gt;295,"+10",IF(K328&gt;275,"+9",IF(K328&gt;255,"+8",IF(K328&gt;235,"+7",IF(K328&gt;215,"+6",IF(K328&gt;195,"+5",IF(K328&gt;175,"+4",IF(K328&gt;155,"+3",IF(K328&gt;135,"+2",IF(K328&gt;115,"+1",IF(K328&lt;50,-3,IF(K328&lt;70,-2,IF(K328&lt;90,-1,IF(K328&lt;116,"0",""))))))))))))))</f>
        <v>-3</v>
      </c>
      <c r="M333" s="44" t="str">
        <f>IF(M331&gt;0,M331*M332+N333,"")</f>
        <v/>
      </c>
      <c r="N333" s="151">
        <f>IF(M328&gt;295,"+10",IF(M328&gt;275,"+9",IF(M328&gt;255,"+8",IF(M328&gt;235,"+7",IF(M328&gt;215,"+6",IF(M328&gt;195,"+5",IF(M328&gt;175,"+4",IF(M328&gt;155,"+3",IF(M328&gt;135,"+2",IF(M328&gt;115,"+1",IF(M328&lt;50,-3,IF(M328&lt;70,-2,IF(M328&lt;90,-1,IF(M328&lt;116,"0",""))))))))))))))</f>
        <v>-3</v>
      </c>
      <c r="O333" s="44" t="str">
        <f>IF(O331&gt;0,O331*O332+P333,"")</f>
        <v/>
      </c>
      <c r="P333" s="151">
        <f>IF(O328&gt;295,"+10",IF(O328&gt;275,"+9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3013" priority="1491" stopIfTrue="1">
      <formula>Q14&gt;="A"</formula>
    </cfRule>
  </conditionalFormatting>
  <conditionalFormatting sqref="S14 S24 S34 S44 S54 S64 S74">
    <cfRule type="expression" dxfId="3012" priority="1490"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3011" priority="1489" stopIfTrue="1" operator="greaterThanOrEqual">
      <formula>"""A"""</formula>
    </cfRule>
  </conditionalFormatting>
  <conditionalFormatting sqref="Q44 Q54 Q64 Q74 Q84 Q94 Q134 Q144 Q154 Q164 Q174 Q184 Q224 Q234 Q244 Q254 Q264 Q274 Q284 Q294 Q304 Q314 Q324">
    <cfRule type="expression" dxfId="3010" priority="1488"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3009" priority="1487" stopIfTrue="1" operator="greaterThan">
      <formula>0</formula>
    </cfRule>
  </conditionalFormatting>
  <conditionalFormatting sqref="Q13:Q14 Q24 Q34 Q114 Q124 Q204 Q214 Q103:Q104 Q193:Q194">
    <cfRule type="expression" dxfId="3008" priority="1486" stopIfTrue="1">
      <formula>Q13&gt;="A"</formula>
    </cfRule>
  </conditionalFormatting>
  <conditionalFormatting sqref="Q23:S23 Q113:S113 Q203:S203">
    <cfRule type="expression" dxfId="3007" priority="1485" stopIfTrue="1">
      <formula>$Q$22&gt;"A"</formula>
    </cfRule>
  </conditionalFormatting>
  <conditionalFormatting sqref="Q33:S33 Q123:S123 Q213:S213">
    <cfRule type="expression" dxfId="3006" priority="1484" stopIfTrue="1">
      <formula>$Q$32&gt;"A"</formula>
    </cfRule>
  </conditionalFormatting>
  <conditionalFormatting sqref="Q43:S43 Q133:S133 Q223:S223">
    <cfRule type="expression" dxfId="3005" priority="1483" stopIfTrue="1">
      <formula>$Q$42&gt;"A"</formula>
    </cfRule>
  </conditionalFormatting>
  <conditionalFormatting sqref="Q53:S53 Q143:S143 Q233:S233">
    <cfRule type="expression" dxfId="3004" priority="1482" stopIfTrue="1">
      <formula>$Q$52&gt;"A"</formula>
    </cfRule>
  </conditionalFormatting>
  <conditionalFormatting sqref="Q63:S63 Q83:S83 Q153:S153 Q173:S173 Q243:S243 Q263:S263">
    <cfRule type="expression" dxfId="3003" priority="1481" stopIfTrue="1">
      <formula>$Q$62&gt;"A"</formula>
    </cfRule>
  </conditionalFormatting>
  <conditionalFormatting sqref="Q73:S73 Q93:S93 Q163:S163 Q183:S183 Q253:S253 Q273:S273 Q283:S283 Q293:S293 Q303:S303 Q313:S313 Q323:S323">
    <cfRule type="expression" dxfId="3002" priority="1480"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3001" priority="1477" stopIfTrue="1" operator="between">
      <formula>10</formula>
      <formula>110</formula>
    </cfRule>
    <cfRule type="cellIs" dxfId="3000" priority="1478" stopIfTrue="1" operator="between">
      <formula>111</formula>
      <formula>140</formula>
    </cfRule>
    <cfRule type="cellIs" dxfId="2999" priority="1479" stopIfTrue="1" operator="between">
      <formula>141</formula>
      <formula>599</formula>
    </cfRule>
  </conditionalFormatting>
  <conditionalFormatting sqref="H11 D11 J11 L11 N11 P11 F11 D21 J21 L21 N21 P21 F21 H21">
    <cfRule type="expression" dxfId="2998" priority="1476"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2997" priority="1475"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2996" priority="1474"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2995" priority="1473"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2994" priority="1470" stopIfTrue="1">
      <formula>C8&gt;140</formula>
    </cfRule>
    <cfRule type="expression" dxfId="2993" priority="1471" stopIfTrue="1">
      <formula>C8&gt;110</formula>
    </cfRule>
    <cfRule type="expression" dxfId="2992" priority="1472" stopIfTrue="1">
      <formula>C8&gt;10</formula>
    </cfRule>
  </conditionalFormatting>
  <conditionalFormatting sqref="D13 F13 H13 J13 L13 N13 P13">
    <cfRule type="expression" dxfId="2991" priority="1469" stopIfTrue="1">
      <formula>C11&gt;0</formula>
    </cfRule>
  </conditionalFormatting>
  <conditionalFormatting sqref="R13">
    <cfRule type="expression" dxfId="2990" priority="1468" stopIfTrue="1">
      <formula>Q13&gt;="A"</formula>
    </cfRule>
  </conditionalFormatting>
  <conditionalFormatting sqref="S13">
    <cfRule type="expression" dxfId="2989" priority="1467"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2988" priority="1466" stopIfTrue="1">
      <formula>C14&gt;0</formula>
    </cfRule>
  </conditionalFormatting>
  <conditionalFormatting sqref="O14 O24 O34 O44 O54 O64 O74">
    <cfRule type="expression" dxfId="2987" priority="1465" stopIfTrue="1">
      <formula>O8&gt;0</formula>
    </cfRule>
  </conditionalFormatting>
  <conditionalFormatting sqref="P34 P24">
    <cfRule type="expression" dxfId="2986" priority="1464">
      <formula>O18&gt;0</formula>
    </cfRule>
  </conditionalFormatting>
  <conditionalFormatting sqref="P44 P64">
    <cfRule type="expression" dxfId="2985" priority="1463">
      <formula>O38&gt;0</formula>
    </cfRule>
  </conditionalFormatting>
  <conditionalFormatting sqref="P54">
    <cfRule type="expression" dxfId="2984" priority="1462">
      <formula>O48&gt;0</formula>
    </cfRule>
  </conditionalFormatting>
  <conditionalFormatting sqref="P74">
    <cfRule type="expression" dxfId="2983" priority="1461">
      <formula>O68&gt;0</formula>
    </cfRule>
  </conditionalFormatting>
  <conditionalFormatting sqref="R84 R94">
    <cfRule type="expression" dxfId="2982" priority="1460" stopIfTrue="1">
      <formula>Q84&gt;="A"</formula>
    </cfRule>
  </conditionalFormatting>
  <conditionalFormatting sqref="S84 S94">
    <cfRule type="expression" dxfId="2981" priority="1459" stopIfTrue="1">
      <formula>Q84&gt;="A"</formula>
    </cfRule>
  </conditionalFormatting>
  <conditionalFormatting sqref="D89 F89 H89 J89 L89 N89 P89 F79 H79 J79 L79 N79 P79">
    <cfRule type="expression" dxfId="2980" priority="1458" stopIfTrue="1">
      <formula>C79-100.599</formula>
    </cfRule>
  </conditionalFormatting>
  <conditionalFormatting sqref="D80 F80 H80 J80 L80 N80 P80 D90 F90 H90 J90 L90 N90 P90">
    <cfRule type="expression" dxfId="2979" priority="1457" stopIfTrue="1">
      <formula>C80&gt;="""A"""</formula>
    </cfRule>
  </conditionalFormatting>
  <conditionalFormatting sqref="F78 H78 J78 L78 N78 P78 D88 F88 H88 J88 L88 N88 P88">
    <cfRule type="expression" dxfId="2978" priority="1454" stopIfTrue="1">
      <formula>C78&gt;140</formula>
    </cfRule>
    <cfRule type="expression" dxfId="2977" priority="1455" stopIfTrue="1">
      <formula>C78&gt;110</formula>
    </cfRule>
    <cfRule type="expression" dxfId="2976" priority="1456" stopIfTrue="1">
      <formula>C78&gt;10</formula>
    </cfRule>
  </conditionalFormatting>
  <conditionalFormatting sqref="N84 D84 F84 H84 J84 L84 N94 D94 F94 H94 J94 L94">
    <cfRule type="expression" dxfId="2975" priority="1453" stopIfTrue="1">
      <formula>C84&gt;0</formula>
    </cfRule>
  </conditionalFormatting>
  <conditionalFormatting sqref="O94 O84">
    <cfRule type="expression" dxfId="2974" priority="1452" stopIfTrue="1">
      <formula>O78&gt;0</formula>
    </cfRule>
  </conditionalFormatting>
  <conditionalFormatting sqref="P84">
    <cfRule type="expression" dxfId="2973" priority="1451">
      <formula>O78&gt;0</formula>
    </cfRule>
  </conditionalFormatting>
  <conditionalFormatting sqref="P94">
    <cfRule type="expression" dxfId="2972" priority="1450">
      <formula>O88&gt;0</formula>
    </cfRule>
  </conditionalFormatting>
  <conditionalFormatting sqref="O74 O64 O54 O44 O34 O24 O14">
    <cfRule type="expression" dxfId="2971" priority="1449" stopIfTrue="1">
      <formula>O8&gt;0</formula>
    </cfRule>
  </conditionalFormatting>
  <conditionalFormatting sqref="R104 R114 R124 R134 R144 R154 R164">
    <cfRule type="expression" dxfId="2970" priority="1448" stopIfTrue="1">
      <formula>Q104&gt;="A"</formula>
    </cfRule>
  </conditionalFormatting>
  <conditionalFormatting sqref="S104 S114 S124 S134 S144 S154 S164">
    <cfRule type="expression" dxfId="2969" priority="1447"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2968" priority="1446"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2967" priority="1445"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2966" priority="1442" stopIfTrue="1">
      <formula>C98&gt;140</formula>
    </cfRule>
    <cfRule type="expression" dxfId="2965" priority="1443" stopIfTrue="1">
      <formula>C98&gt;110</formula>
    </cfRule>
    <cfRule type="expression" dxfId="2964" priority="1444" stopIfTrue="1">
      <formula>C98&gt;10</formula>
    </cfRule>
  </conditionalFormatting>
  <conditionalFormatting sqref="R103">
    <cfRule type="expression" dxfId="2963" priority="1441" stopIfTrue="1">
      <formula>Q103&gt;="A"</formula>
    </cfRule>
  </conditionalFormatting>
  <conditionalFormatting sqref="S103">
    <cfRule type="expression" dxfId="2962" priority="1440"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2961" priority="1439" stopIfTrue="1">
      <formula>C104&gt;0</formula>
    </cfRule>
  </conditionalFormatting>
  <conditionalFormatting sqref="O104 O114 O124 O134 O144 O154">
    <cfRule type="expression" dxfId="2960" priority="1438" stopIfTrue="1">
      <formula>O98&gt;0</formula>
    </cfRule>
  </conditionalFormatting>
  <conditionalFormatting sqref="P124 P114">
    <cfRule type="expression" dxfId="2959" priority="1437">
      <formula>O108&gt;0</formula>
    </cfRule>
  </conditionalFormatting>
  <conditionalFormatting sqref="P134 P154">
    <cfRule type="expression" dxfId="2958" priority="1436">
      <formula>O128&gt;0</formula>
    </cfRule>
  </conditionalFormatting>
  <conditionalFormatting sqref="P144">
    <cfRule type="expression" dxfId="2957" priority="1435">
      <formula>O138&gt;0</formula>
    </cfRule>
  </conditionalFormatting>
  <conditionalFormatting sqref="R174 R184">
    <cfRule type="expression" dxfId="2956" priority="1434" stopIfTrue="1">
      <formula>Q174&gt;="A"</formula>
    </cfRule>
  </conditionalFormatting>
  <conditionalFormatting sqref="S174 S184">
    <cfRule type="expression" dxfId="2955" priority="1433" stopIfTrue="1">
      <formula>Q174&gt;="A"</formula>
    </cfRule>
  </conditionalFormatting>
  <conditionalFormatting sqref="D179 F179 H179 J179 L179 N179 P179 F169 H169 J169 L169 N169 P169">
    <cfRule type="expression" dxfId="2954" priority="1432" stopIfTrue="1">
      <formula>C169-100.599</formula>
    </cfRule>
  </conditionalFormatting>
  <conditionalFormatting sqref="D170 F170 H170 J170 L170 N170 P170 D180 F180 H180 J180 L180 N180 P180">
    <cfRule type="expression" dxfId="2953" priority="1431" stopIfTrue="1">
      <formula>C170&gt;="""A"""</formula>
    </cfRule>
  </conditionalFormatting>
  <conditionalFormatting sqref="F168 H168 J168 L168 N168 P168 D178 F178 H178 J178 L178 N178 P178">
    <cfRule type="expression" dxfId="2952" priority="1428" stopIfTrue="1">
      <formula>C168&gt;140</formula>
    </cfRule>
    <cfRule type="expression" dxfId="2951" priority="1429" stopIfTrue="1">
      <formula>C168&gt;110</formula>
    </cfRule>
    <cfRule type="expression" dxfId="2950" priority="1430" stopIfTrue="1">
      <formula>C168&gt;10</formula>
    </cfRule>
  </conditionalFormatting>
  <conditionalFormatting sqref="N184 D184 F184 H184 J184 L184">
    <cfRule type="expression" dxfId="2949" priority="1427" stopIfTrue="1">
      <formula>C184&gt;0</formula>
    </cfRule>
  </conditionalFormatting>
  <conditionalFormatting sqref="O184">
    <cfRule type="expression" dxfId="2948" priority="1426" stopIfTrue="1">
      <formula>O178&gt;0</formula>
    </cfRule>
  </conditionalFormatting>
  <conditionalFormatting sqref="P184">
    <cfRule type="expression" dxfId="2947" priority="1425">
      <formula>O178&gt;0</formula>
    </cfRule>
  </conditionalFormatting>
  <conditionalFormatting sqref="O104 O154 O144 O134 O124 O114">
    <cfRule type="expression" dxfId="2946" priority="1424" stopIfTrue="1">
      <formula>O98&gt;0</formula>
    </cfRule>
  </conditionalFormatting>
  <conditionalFormatting sqref="R194 R204 R214 R224 R234 R244 R254">
    <cfRule type="expression" dxfId="2945" priority="1423" stopIfTrue="1">
      <formula>Q194&gt;="A"</formula>
    </cfRule>
  </conditionalFormatting>
  <conditionalFormatting sqref="S194 S204 S214 S224 S234 S244 S254">
    <cfRule type="expression" dxfId="2944" priority="1422" stopIfTrue="1">
      <formula>Q194&gt;="A"</formula>
    </cfRule>
  </conditionalFormatting>
  <conditionalFormatting sqref="P221">
    <cfRule type="expression" dxfId="2943" priority="1421"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2942" priority="1420"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2941" priority="1419"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2940" priority="1416" stopIfTrue="1">
      <formula>C188&gt;140</formula>
    </cfRule>
    <cfRule type="expression" dxfId="2939" priority="1417" stopIfTrue="1">
      <formula>C188&gt;110</formula>
    </cfRule>
    <cfRule type="expression" dxfId="2938" priority="1418" stopIfTrue="1">
      <formula>C188&gt;10</formula>
    </cfRule>
  </conditionalFormatting>
  <conditionalFormatting sqref="P223">
    <cfRule type="expression" dxfId="2937" priority="1415" stopIfTrue="1">
      <formula>O218&gt;0</formula>
    </cfRule>
  </conditionalFormatting>
  <conditionalFormatting sqref="R193">
    <cfRule type="expression" dxfId="2936" priority="1414" stopIfTrue="1">
      <formula>Q193&gt;="A"</formula>
    </cfRule>
  </conditionalFormatting>
  <conditionalFormatting sqref="S193">
    <cfRule type="expression" dxfId="2935" priority="1413"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2934" priority="1412" stopIfTrue="1">
      <formula>C194&gt;0</formula>
    </cfRule>
  </conditionalFormatting>
  <conditionalFormatting sqref="O194 O204 O214 O224 O234 O244 O254">
    <cfRule type="expression" dxfId="2933" priority="1411" stopIfTrue="1">
      <formula>O188&gt;0</formula>
    </cfRule>
  </conditionalFormatting>
  <conditionalFormatting sqref="P214 P204">
    <cfRule type="expression" dxfId="2932" priority="1410">
      <formula>O198&gt;0</formula>
    </cfRule>
  </conditionalFormatting>
  <conditionalFormatting sqref="P224 P244">
    <cfRule type="expression" dxfId="2931" priority="1409">
      <formula>O218&gt;0</formula>
    </cfRule>
  </conditionalFormatting>
  <conditionalFormatting sqref="P234">
    <cfRule type="expression" dxfId="2930" priority="1408">
      <formula>O228&gt;0</formula>
    </cfRule>
  </conditionalFormatting>
  <conditionalFormatting sqref="P254">
    <cfRule type="expression" dxfId="2929" priority="1407">
      <formula>O248&gt;0</formula>
    </cfRule>
  </conditionalFormatting>
  <conditionalFormatting sqref="R264 R274">
    <cfRule type="expression" dxfId="2928" priority="1406" stopIfTrue="1">
      <formula>Q264&gt;="A"</formula>
    </cfRule>
  </conditionalFormatting>
  <conditionalFormatting sqref="S264 S274">
    <cfRule type="expression" dxfId="2927" priority="1405" stopIfTrue="1">
      <formula>Q264&gt;="A"</formula>
    </cfRule>
  </conditionalFormatting>
  <conditionalFormatting sqref="D269 F269 H269 J269 L269 N269 P269 F259 H259 J259 L259 N259 P259">
    <cfRule type="expression" dxfId="2926" priority="1404" stopIfTrue="1">
      <formula>C259-100.599</formula>
    </cfRule>
  </conditionalFormatting>
  <conditionalFormatting sqref="D260 F260 H260 J260 L260 N260 P260 D270 F270 H270 J270 L270 N270 P270">
    <cfRule type="expression" dxfId="2925" priority="1403" stopIfTrue="1">
      <formula>C260&gt;="""A"""</formula>
    </cfRule>
  </conditionalFormatting>
  <conditionalFormatting sqref="F258 H258 J258 L258 N258 P258 D268 F268 H268 J268 L268 N268 P268">
    <cfRule type="expression" dxfId="2924" priority="1400" stopIfTrue="1">
      <formula>C258&gt;140</formula>
    </cfRule>
    <cfRule type="expression" dxfId="2923" priority="1401" stopIfTrue="1">
      <formula>C258&gt;110</formula>
    </cfRule>
    <cfRule type="expression" dxfId="2922" priority="1402" stopIfTrue="1">
      <formula>C258&gt;10</formula>
    </cfRule>
  </conditionalFormatting>
  <conditionalFormatting sqref="N264 D264 F264 H264 J264 L264 N274 D274 F274 H274 J274 L274">
    <cfRule type="expression" dxfId="2921" priority="1399" stopIfTrue="1">
      <formula>C264&gt;0</formula>
    </cfRule>
  </conditionalFormatting>
  <conditionalFormatting sqref="O274 O264">
    <cfRule type="expression" dxfId="2920" priority="1398" stopIfTrue="1">
      <formula>O258&gt;0</formula>
    </cfRule>
  </conditionalFormatting>
  <conditionalFormatting sqref="P264">
    <cfRule type="expression" dxfId="2919" priority="1397">
      <formula>O258&gt;0</formula>
    </cfRule>
  </conditionalFormatting>
  <conditionalFormatting sqref="P274">
    <cfRule type="expression" dxfId="2918" priority="1396">
      <formula>O268&gt;0</formula>
    </cfRule>
  </conditionalFormatting>
  <conditionalFormatting sqref="O254 O244 O234 O224 O214 O204 O194">
    <cfRule type="expression" dxfId="2917" priority="1395" stopIfTrue="1">
      <formula>O188&gt;0</formula>
    </cfRule>
  </conditionalFormatting>
  <conditionalFormatting sqref="R284">
    <cfRule type="expression" dxfId="2916" priority="1394" stopIfTrue="1">
      <formula>Q284&gt;="A"</formula>
    </cfRule>
  </conditionalFormatting>
  <conditionalFormatting sqref="S284">
    <cfRule type="expression" dxfId="2915" priority="1393" stopIfTrue="1">
      <formula>Q284&gt;="A"</formula>
    </cfRule>
  </conditionalFormatting>
  <conditionalFormatting sqref="D279 F279 H279 J279 L279 N279 P279">
    <cfRule type="expression" dxfId="2914" priority="1392" stopIfTrue="1">
      <formula>C279-100.599</formula>
    </cfRule>
  </conditionalFormatting>
  <conditionalFormatting sqref="D280 F280 H280 J280 L280 N280 P280">
    <cfRule type="expression" dxfId="2913" priority="1391" stopIfTrue="1">
      <formula>C280&gt;="""A"""</formula>
    </cfRule>
  </conditionalFormatting>
  <conditionalFormatting sqref="D278 F278 H278 J278 L278 N278 P278">
    <cfRule type="expression" dxfId="2912" priority="1388" stopIfTrue="1">
      <formula>C278&gt;140</formula>
    </cfRule>
    <cfRule type="expression" dxfId="2911" priority="1389" stopIfTrue="1">
      <formula>C278&gt;110</formula>
    </cfRule>
    <cfRule type="expression" dxfId="2910" priority="1390" stopIfTrue="1">
      <formula>C278&gt;10</formula>
    </cfRule>
  </conditionalFormatting>
  <conditionalFormatting sqref="N284 D284 F284 H284 J284 L284">
    <cfRule type="expression" dxfId="2909" priority="1387" stopIfTrue="1">
      <formula>C284&gt;0</formula>
    </cfRule>
  </conditionalFormatting>
  <conditionalFormatting sqref="O284">
    <cfRule type="expression" dxfId="2908" priority="1386" stopIfTrue="1">
      <formula>O278&gt;0</formula>
    </cfRule>
  </conditionalFormatting>
  <conditionalFormatting sqref="P284">
    <cfRule type="expression" dxfId="2907" priority="1385">
      <formula>O278&gt;0</formula>
    </cfRule>
  </conditionalFormatting>
  <conditionalFormatting sqref="R294">
    <cfRule type="expression" dxfId="2906" priority="1384" stopIfTrue="1">
      <formula>Q294&gt;="A"</formula>
    </cfRule>
  </conditionalFormatting>
  <conditionalFormatting sqref="S294">
    <cfRule type="expression" dxfId="2905" priority="1383" stopIfTrue="1">
      <formula>Q294&gt;="A"</formula>
    </cfRule>
  </conditionalFormatting>
  <conditionalFormatting sqref="D289 F289 H289 J289 L289 N289 P289">
    <cfRule type="expression" dxfId="2904" priority="1382" stopIfTrue="1">
      <formula>C289-100.599</formula>
    </cfRule>
  </conditionalFormatting>
  <conditionalFormatting sqref="D290 F290 H290 J290 L290 N290 P290">
    <cfRule type="expression" dxfId="2903" priority="1381" stopIfTrue="1">
      <formula>C290&gt;="""A"""</formula>
    </cfRule>
  </conditionalFormatting>
  <conditionalFormatting sqref="D288 F288 H288 J288 L288 N288 P288">
    <cfRule type="expression" dxfId="2902" priority="1378" stopIfTrue="1">
      <formula>C288&gt;140</formula>
    </cfRule>
    <cfRule type="expression" dxfId="2901" priority="1379" stopIfTrue="1">
      <formula>C288&gt;110</formula>
    </cfRule>
    <cfRule type="expression" dxfId="2900" priority="1380" stopIfTrue="1">
      <formula>C288&gt;10</formula>
    </cfRule>
  </conditionalFormatting>
  <conditionalFormatting sqref="N294 D294 F294 H294 J294 L294">
    <cfRule type="expression" dxfId="2899" priority="1377" stopIfTrue="1">
      <formula>C294&gt;0</formula>
    </cfRule>
  </conditionalFormatting>
  <conditionalFormatting sqref="O294">
    <cfRule type="expression" dxfId="2898" priority="1376" stopIfTrue="1">
      <formula>O288&gt;0</formula>
    </cfRule>
  </conditionalFormatting>
  <conditionalFormatting sqref="P294">
    <cfRule type="expression" dxfId="2897" priority="1375">
      <formula>O288&gt;0</formula>
    </cfRule>
  </conditionalFormatting>
  <conditionalFormatting sqref="R304">
    <cfRule type="expression" dxfId="2896" priority="1374" stopIfTrue="1">
      <formula>Q304&gt;="A"</formula>
    </cfRule>
  </conditionalFormatting>
  <conditionalFormatting sqref="S304">
    <cfRule type="expression" dxfId="2895" priority="1373" stopIfTrue="1">
      <formula>Q304&gt;="A"</formula>
    </cfRule>
  </conditionalFormatting>
  <conditionalFormatting sqref="D299 F299 H299 J299 L299 N299 P299">
    <cfRule type="expression" dxfId="2894" priority="1372" stopIfTrue="1">
      <formula>C299-100.599</formula>
    </cfRule>
  </conditionalFormatting>
  <conditionalFormatting sqref="D300 F300 H300 J300 L300 N300 P300">
    <cfRule type="expression" dxfId="2893" priority="1371" stopIfTrue="1">
      <formula>C300&gt;="""A"""</formula>
    </cfRule>
  </conditionalFormatting>
  <conditionalFormatting sqref="D298 F298 H298 J298 L298 N298 P298">
    <cfRule type="expression" dxfId="2892" priority="1368" stopIfTrue="1">
      <formula>C298&gt;140</formula>
    </cfRule>
    <cfRule type="expression" dxfId="2891" priority="1369" stopIfTrue="1">
      <formula>C298&gt;110</formula>
    </cfRule>
    <cfRule type="expression" dxfId="2890" priority="1370" stopIfTrue="1">
      <formula>C298&gt;10</formula>
    </cfRule>
  </conditionalFormatting>
  <conditionalFormatting sqref="N304 D304 F304 H304 J304 L304">
    <cfRule type="expression" dxfId="2889" priority="1367" stopIfTrue="1">
      <formula>C304&gt;0</formula>
    </cfRule>
  </conditionalFormatting>
  <conditionalFormatting sqref="O304">
    <cfRule type="expression" dxfId="2888" priority="1366" stopIfTrue="1">
      <formula>O298&gt;0</formula>
    </cfRule>
  </conditionalFormatting>
  <conditionalFormatting sqref="P304">
    <cfRule type="expression" dxfId="2887" priority="1365">
      <formula>O298&gt;0</formula>
    </cfRule>
  </conditionalFormatting>
  <conditionalFormatting sqref="R314">
    <cfRule type="expression" dxfId="2886" priority="1364" stopIfTrue="1">
      <formula>Q314&gt;="A"</formula>
    </cfRule>
  </conditionalFormatting>
  <conditionalFormatting sqref="S314">
    <cfRule type="expression" dxfId="2885" priority="1363" stopIfTrue="1">
      <formula>Q314&gt;="A"</formula>
    </cfRule>
  </conditionalFormatting>
  <conditionalFormatting sqref="D309 F309 H309 J309 L309 N309 P309">
    <cfRule type="expression" dxfId="2884" priority="1362" stopIfTrue="1">
      <formula>C309-100.599</formula>
    </cfRule>
  </conditionalFormatting>
  <conditionalFormatting sqref="D310 F310 H310 J310 L310 N310 P310">
    <cfRule type="expression" dxfId="2883" priority="1361" stopIfTrue="1">
      <formula>C310&gt;="""A"""</formula>
    </cfRule>
  </conditionalFormatting>
  <conditionalFormatting sqref="D308 F308 H308 J308 L308 N308 P308">
    <cfRule type="expression" dxfId="2882" priority="1358" stopIfTrue="1">
      <formula>C308&gt;140</formula>
    </cfRule>
    <cfRule type="expression" dxfId="2881" priority="1359" stopIfTrue="1">
      <formula>C308&gt;110</formula>
    </cfRule>
    <cfRule type="expression" dxfId="2880" priority="1360" stopIfTrue="1">
      <formula>C308&gt;10</formula>
    </cfRule>
  </conditionalFormatting>
  <conditionalFormatting sqref="N314 D314 F314 H314 J314 L314">
    <cfRule type="expression" dxfId="2879" priority="1357" stopIfTrue="1">
      <formula>C314&gt;0</formula>
    </cfRule>
  </conditionalFormatting>
  <conditionalFormatting sqref="O314">
    <cfRule type="expression" dxfId="2878" priority="1356" stopIfTrue="1">
      <formula>O308&gt;0</formula>
    </cfRule>
  </conditionalFormatting>
  <conditionalFormatting sqref="P314">
    <cfRule type="expression" dxfId="2877" priority="1355">
      <formula>O308&gt;0</formula>
    </cfRule>
  </conditionalFormatting>
  <conditionalFormatting sqref="R324">
    <cfRule type="expression" dxfId="2876" priority="1354" stopIfTrue="1">
      <formula>Q324&gt;="A"</formula>
    </cfRule>
  </conditionalFormatting>
  <conditionalFormatting sqref="S324">
    <cfRule type="expression" dxfId="2875" priority="1353" stopIfTrue="1">
      <formula>Q324&gt;="A"</formula>
    </cfRule>
  </conditionalFormatting>
  <conditionalFormatting sqref="D319 F319 H319 J319 L319 N319 P319">
    <cfRule type="expression" dxfId="2874" priority="1352" stopIfTrue="1">
      <formula>C319-100.599</formula>
    </cfRule>
  </conditionalFormatting>
  <conditionalFormatting sqref="D320 F320 H320 J320 L320 N320 P320">
    <cfRule type="expression" dxfId="2873" priority="1351" stopIfTrue="1">
      <formula>C320&gt;="""A"""</formula>
    </cfRule>
  </conditionalFormatting>
  <conditionalFormatting sqref="D318 F318 H318 J318 L318 N318 P318">
    <cfRule type="expression" dxfId="2872" priority="1348" stopIfTrue="1">
      <formula>C318&gt;140</formula>
    </cfRule>
    <cfRule type="expression" dxfId="2871" priority="1349" stopIfTrue="1">
      <formula>C318&gt;110</formula>
    </cfRule>
    <cfRule type="expression" dxfId="2870" priority="1350" stopIfTrue="1">
      <formula>C318&gt;10</formula>
    </cfRule>
  </conditionalFormatting>
  <conditionalFormatting sqref="N324 D324 F324 H324 J324 L324">
    <cfRule type="expression" dxfId="2869" priority="1347" stopIfTrue="1">
      <formula>C324&gt;0</formula>
    </cfRule>
  </conditionalFormatting>
  <conditionalFormatting sqref="O324">
    <cfRule type="expression" dxfId="2868" priority="1346" stopIfTrue="1">
      <formula>O318&gt;0</formula>
    </cfRule>
  </conditionalFormatting>
  <conditionalFormatting sqref="P324">
    <cfRule type="expression" dxfId="2867" priority="1345">
      <formula>O318&gt;0</formula>
    </cfRule>
  </conditionalFormatting>
  <conditionalFormatting sqref="M330 O330 G330 I330 K330">
    <cfRule type="cellIs" dxfId="2866" priority="1344" stopIfTrue="1" operator="greaterThanOrEqual">
      <formula>"""A"""</formula>
    </cfRule>
  </conditionalFormatting>
  <conditionalFormatting sqref="Q334">
    <cfRule type="expression" dxfId="2865" priority="1343" stopIfTrue="1">
      <formula>Q334&gt;="A"</formula>
    </cfRule>
  </conditionalFormatting>
  <conditionalFormatting sqref="M334 I334 K334 G334">
    <cfRule type="cellIs" dxfId="2864" priority="1342" stopIfTrue="1" operator="greaterThan">
      <formula>0</formula>
    </cfRule>
  </conditionalFormatting>
  <conditionalFormatting sqref="Q333:S333">
    <cfRule type="expression" dxfId="2863" priority="1341" stopIfTrue="1">
      <formula>$Q$72&gt;"A"</formula>
    </cfRule>
  </conditionalFormatting>
  <conditionalFormatting sqref="G328 I328 K328 M328 O328">
    <cfRule type="cellIs" dxfId="2862" priority="1338" stopIfTrue="1" operator="between">
      <formula>10</formula>
      <formula>110</formula>
    </cfRule>
    <cfRule type="cellIs" dxfId="2861" priority="1339" stopIfTrue="1" operator="between">
      <formula>111</formula>
      <formula>140</formula>
    </cfRule>
    <cfRule type="cellIs" dxfId="2860" priority="1340" stopIfTrue="1" operator="between">
      <formula>141</formula>
      <formula>599</formula>
    </cfRule>
  </conditionalFormatting>
  <conditionalFormatting sqref="G329 I329 K329 M329 O329">
    <cfRule type="cellIs" dxfId="2859" priority="1337" stopIfTrue="1" operator="between">
      <formula>-100</formula>
      <formula>599</formula>
    </cfRule>
  </conditionalFormatting>
  <conditionalFormatting sqref="R334">
    <cfRule type="expression" dxfId="2858" priority="1336" stopIfTrue="1">
      <formula>Q334&gt;="A"</formula>
    </cfRule>
  </conditionalFormatting>
  <conditionalFormatting sqref="S334">
    <cfRule type="expression" dxfId="2857" priority="1335" stopIfTrue="1">
      <formula>Q334&gt;="A"</formula>
    </cfRule>
  </conditionalFormatting>
  <conditionalFormatting sqref="F329 H329 J329 L329 N329 P329">
    <cfRule type="expression" dxfId="2856" priority="1334" stopIfTrue="1">
      <formula>E329-100.599</formula>
    </cfRule>
  </conditionalFormatting>
  <conditionalFormatting sqref="F330 H330 J330 L330 N330 P330">
    <cfRule type="expression" dxfId="2855" priority="1333" stopIfTrue="1">
      <formula>E330&gt;="""A"""</formula>
    </cfRule>
  </conditionalFormatting>
  <conditionalFormatting sqref="F328 H328 J328 L328 N328 P328">
    <cfRule type="expression" dxfId="2854" priority="1330" stopIfTrue="1">
      <formula>E328&gt;140</formula>
    </cfRule>
    <cfRule type="expression" dxfId="2853" priority="1331" stopIfTrue="1">
      <formula>E328&gt;110</formula>
    </cfRule>
    <cfRule type="expression" dxfId="2852" priority="1332" stopIfTrue="1">
      <formula>E328&gt;10</formula>
    </cfRule>
  </conditionalFormatting>
  <conditionalFormatting sqref="N334 F334 H334 J334 L334">
    <cfRule type="expression" dxfId="2851" priority="1329" stopIfTrue="1">
      <formula>E334&gt;0</formula>
    </cfRule>
  </conditionalFormatting>
  <conditionalFormatting sqref="O334">
    <cfRule type="expression" dxfId="2850" priority="1328" stopIfTrue="1">
      <formula>O328&gt;0</formula>
    </cfRule>
  </conditionalFormatting>
  <conditionalFormatting sqref="P334">
    <cfRule type="expression" dxfId="2849" priority="1327">
      <formula>O328&gt;0</formula>
    </cfRule>
  </conditionalFormatting>
  <conditionalFormatting sqref="M330 O330 C330 E330 G330 I330 K330">
    <cfRule type="cellIs" dxfId="2848" priority="1326" stopIfTrue="1" operator="greaterThanOrEqual">
      <formula>"""A"""</formula>
    </cfRule>
  </conditionalFormatting>
  <conditionalFormatting sqref="Q334">
    <cfRule type="expression" dxfId="2847" priority="1325" stopIfTrue="1">
      <formula>Q334&gt;="A"</formula>
    </cfRule>
  </conditionalFormatting>
  <conditionalFormatting sqref="M334 I334 K334 C334 E334 G334">
    <cfRule type="cellIs" dxfId="2846" priority="1324" stopIfTrue="1" operator="greaterThan">
      <formula>0</formula>
    </cfRule>
  </conditionalFormatting>
  <conditionalFormatting sqref="Q333:S333">
    <cfRule type="expression" dxfId="2845" priority="1323" stopIfTrue="1">
      <formula>$Q$72&gt;"A"</formula>
    </cfRule>
  </conditionalFormatting>
  <conditionalFormatting sqref="C328 E328 G328 I328 K328 M328 O328">
    <cfRule type="cellIs" dxfId="2844" priority="1320" stopIfTrue="1" operator="between">
      <formula>10</formula>
      <formula>110</formula>
    </cfRule>
    <cfRule type="cellIs" dxfId="2843" priority="1321" stopIfTrue="1" operator="between">
      <formula>111</formula>
      <formula>140</formula>
    </cfRule>
    <cfRule type="cellIs" dxfId="2842" priority="1322" stopIfTrue="1" operator="between">
      <formula>141</formula>
      <formula>599</formula>
    </cfRule>
  </conditionalFormatting>
  <conditionalFormatting sqref="C329 E329 G329 I329 K329 M329 O329">
    <cfRule type="cellIs" dxfId="2841" priority="1319" stopIfTrue="1" operator="between">
      <formula>-100</formula>
      <formula>599</formula>
    </cfRule>
  </conditionalFormatting>
  <conditionalFormatting sqref="R334">
    <cfRule type="expression" dxfId="2840" priority="1318" stopIfTrue="1">
      <formula>Q334&gt;="A"</formula>
    </cfRule>
  </conditionalFormatting>
  <conditionalFormatting sqref="S334">
    <cfRule type="expression" dxfId="2839" priority="1317" stopIfTrue="1">
      <formula>Q334&gt;="A"</formula>
    </cfRule>
  </conditionalFormatting>
  <conditionalFormatting sqref="D329 F329 H329 J329 L329 N329 P329">
    <cfRule type="expression" dxfId="2838" priority="1316" stopIfTrue="1">
      <formula>C329-100.599</formula>
    </cfRule>
  </conditionalFormatting>
  <conditionalFormatting sqref="D330 F330 H330 J330 L330 N330 P330">
    <cfRule type="expression" dxfId="2837" priority="1315" stopIfTrue="1">
      <formula>C330&gt;="""A"""</formula>
    </cfRule>
  </conditionalFormatting>
  <conditionalFormatting sqref="D328 F328 H328 J328 L328 N328 P328">
    <cfRule type="expression" dxfId="2836" priority="1312" stopIfTrue="1">
      <formula>C328&gt;140</formula>
    </cfRule>
    <cfRule type="expression" dxfId="2835" priority="1313" stopIfTrue="1">
      <formula>C328&gt;110</formula>
    </cfRule>
    <cfRule type="expression" dxfId="2834" priority="1314" stopIfTrue="1">
      <formula>C328&gt;10</formula>
    </cfRule>
  </conditionalFormatting>
  <conditionalFormatting sqref="N334 D334 F334 H334 J334 L334">
    <cfRule type="expression" dxfId="2833" priority="1311" stopIfTrue="1">
      <formula>C334&gt;0</formula>
    </cfRule>
  </conditionalFormatting>
  <conditionalFormatting sqref="O334">
    <cfRule type="expression" dxfId="2832" priority="1310" stopIfTrue="1">
      <formula>O328&gt;0</formula>
    </cfRule>
  </conditionalFormatting>
  <conditionalFormatting sqref="P334">
    <cfRule type="expression" dxfId="2831" priority="1309">
      <formula>O328&gt;0</formula>
    </cfRule>
  </conditionalFormatting>
  <conditionalFormatting sqref="P14">
    <cfRule type="expression" dxfId="2830" priority="1308">
      <formula>O8&gt;0</formula>
    </cfRule>
  </conditionalFormatting>
  <conditionalFormatting sqref="D80 F80 H80 J80 L80 N80 P80">
    <cfRule type="expression" dxfId="2829" priority="1307" stopIfTrue="1">
      <formula>C80&gt;="""A"""</formula>
    </cfRule>
  </conditionalFormatting>
  <conditionalFormatting sqref="D90 F90 H90 J90 L90 N90 P90">
    <cfRule type="expression" dxfId="2828" priority="1306" stopIfTrue="1">
      <formula>C90&gt;="""A"""</formula>
    </cfRule>
  </conditionalFormatting>
  <conditionalFormatting sqref="D100 F100 H100 J100 L100 N100 P100">
    <cfRule type="expression" dxfId="2827" priority="1305" stopIfTrue="1">
      <formula>C100&gt;="""A"""</formula>
    </cfRule>
  </conditionalFormatting>
  <conditionalFormatting sqref="D110 F110 H110 J110 L110 N110 P110">
    <cfRule type="expression" dxfId="2826" priority="1304" stopIfTrue="1">
      <formula>C110&gt;="""A"""</formula>
    </cfRule>
  </conditionalFormatting>
  <conditionalFormatting sqref="D120 F120 H120 J120 L120 N120 P120">
    <cfRule type="expression" dxfId="2825" priority="1303" stopIfTrue="1">
      <formula>C120&gt;="""A"""</formula>
    </cfRule>
  </conditionalFormatting>
  <conditionalFormatting sqref="D130 F130 H130 J130 L130 N130 P130">
    <cfRule type="expression" dxfId="2824" priority="1302" stopIfTrue="1">
      <formula>C130&gt;="""A"""</formula>
    </cfRule>
  </conditionalFormatting>
  <conditionalFormatting sqref="D140 F140 H140 J140 L140 N140 P140">
    <cfRule type="expression" dxfId="2823" priority="1301" stopIfTrue="1">
      <formula>C140&gt;="""A"""</formula>
    </cfRule>
  </conditionalFormatting>
  <conditionalFormatting sqref="D150 F150 H150 J150 L150 N150 P150">
    <cfRule type="expression" dxfId="2822" priority="1300" stopIfTrue="1">
      <formula>C150&gt;="""A"""</formula>
    </cfRule>
  </conditionalFormatting>
  <conditionalFormatting sqref="D160 F160 H160 J160 L160 N160 P160">
    <cfRule type="expression" dxfId="2821" priority="1299" stopIfTrue="1">
      <formula>C160&gt;="""A"""</formula>
    </cfRule>
  </conditionalFormatting>
  <conditionalFormatting sqref="D170 F170 H170 J170 L170 N170 P170">
    <cfRule type="expression" dxfId="2820" priority="1298" stopIfTrue="1">
      <formula>C170&gt;="""A"""</formula>
    </cfRule>
  </conditionalFormatting>
  <conditionalFormatting sqref="D180 F180 H180 J180 L180 N180 P180">
    <cfRule type="expression" dxfId="2819" priority="1297" stopIfTrue="1">
      <formula>C180&gt;="""A"""</formula>
    </cfRule>
  </conditionalFormatting>
  <conditionalFormatting sqref="D190 F190 H190 J190 L190 N190 P190">
    <cfRule type="expression" dxfId="2818" priority="1296" stopIfTrue="1">
      <formula>C190&gt;="""A"""</formula>
    </cfRule>
  </conditionalFormatting>
  <conditionalFormatting sqref="D200 F200 H200 J200 L200 N200 P200">
    <cfRule type="expression" dxfId="2817" priority="1295" stopIfTrue="1">
      <formula>C200&gt;="""A"""</formula>
    </cfRule>
  </conditionalFormatting>
  <conditionalFormatting sqref="D210 F210 H210 J210 L210 N210 P210">
    <cfRule type="expression" dxfId="2816" priority="1294" stopIfTrue="1">
      <formula>C210&gt;="""A"""</formula>
    </cfRule>
  </conditionalFormatting>
  <conditionalFormatting sqref="D220 F220 H220 J220 L220 N220 P220">
    <cfRule type="expression" dxfId="2815" priority="1293" stopIfTrue="1">
      <formula>C220&gt;="""A"""</formula>
    </cfRule>
  </conditionalFormatting>
  <conditionalFormatting sqref="D230 F230 H230 J230 L230 N230 P230">
    <cfRule type="expression" dxfId="2814" priority="1292" stopIfTrue="1">
      <formula>C230&gt;="""A"""</formula>
    </cfRule>
  </conditionalFormatting>
  <conditionalFormatting sqref="D240 F240 H240 J240 L240 N240 P240">
    <cfRule type="expression" dxfId="2813" priority="1291" stopIfTrue="1">
      <formula>C240&gt;="""A"""</formula>
    </cfRule>
  </conditionalFormatting>
  <conditionalFormatting sqref="D250 F250 H250 J250 L250 N250 P250">
    <cfRule type="expression" dxfId="2812" priority="1290" stopIfTrue="1">
      <formula>C250&gt;="""A"""</formula>
    </cfRule>
  </conditionalFormatting>
  <conditionalFormatting sqref="D260 F260 H260 J260 L260 N260 P260">
    <cfRule type="expression" dxfId="2811" priority="1289" stopIfTrue="1">
      <formula>C260&gt;="""A"""</formula>
    </cfRule>
  </conditionalFormatting>
  <conditionalFormatting sqref="D270 F270 H270 J270 L270 N270 P270">
    <cfRule type="expression" dxfId="2810" priority="1288" stopIfTrue="1">
      <formula>C270&gt;="""A"""</formula>
    </cfRule>
  </conditionalFormatting>
  <conditionalFormatting sqref="D280 F280 H280 J280 L280 N280 P280">
    <cfRule type="expression" dxfId="2809" priority="1287" stopIfTrue="1">
      <formula>C280&gt;="""A"""</formula>
    </cfRule>
  </conditionalFormatting>
  <conditionalFormatting sqref="D290 F290 H290 J290 L290 N290 P290">
    <cfRule type="expression" dxfId="2808" priority="1286" stopIfTrue="1">
      <formula>C290&gt;="""A"""</formula>
    </cfRule>
  </conditionalFormatting>
  <conditionalFormatting sqref="D300 F300 H300 J300 L300 N300 P300">
    <cfRule type="expression" dxfId="2807" priority="1285" stopIfTrue="1">
      <formula>C300&gt;="""A"""</formula>
    </cfRule>
  </conditionalFormatting>
  <conditionalFormatting sqref="D310 F310 H310 J310 L310 N310 P310">
    <cfRule type="expression" dxfId="2806" priority="1284" stopIfTrue="1">
      <formula>C310&gt;="""A"""</formula>
    </cfRule>
  </conditionalFormatting>
  <conditionalFormatting sqref="D320 F320 H320 J320 L320 N320 P320">
    <cfRule type="expression" dxfId="2805" priority="1283" stopIfTrue="1">
      <formula>C320&gt;="""A"""</formula>
    </cfRule>
  </conditionalFormatting>
  <conditionalFormatting sqref="C330 E330 I330 K330 M330 O330 G330">
    <cfRule type="cellIs" dxfId="2804" priority="1282" stopIfTrue="1" operator="greaterThanOrEqual">
      <formula>"""A"""</formula>
    </cfRule>
  </conditionalFormatting>
  <conditionalFormatting sqref="D330 F330 H330 J330 L330 N330 P330">
    <cfRule type="expression" dxfId="2803" priority="1281" stopIfTrue="1">
      <formula>C330&gt;="""A"""</formula>
    </cfRule>
  </conditionalFormatting>
  <conditionalFormatting sqref="Q23">
    <cfRule type="expression" dxfId="2802" priority="1280" stopIfTrue="1">
      <formula>Q23&gt;="A"</formula>
    </cfRule>
  </conditionalFormatting>
  <conditionalFormatting sqref="R23">
    <cfRule type="expression" dxfId="2801" priority="1279" stopIfTrue="1">
      <formula>Q23&gt;="A"</formula>
    </cfRule>
  </conditionalFormatting>
  <conditionalFormatting sqref="S23">
    <cfRule type="expression" dxfId="2800" priority="1278" stopIfTrue="1">
      <formula>Q23&gt;="A"</formula>
    </cfRule>
  </conditionalFormatting>
  <conditionalFormatting sqref="Q33">
    <cfRule type="expression" dxfId="2799" priority="1277" stopIfTrue="1">
      <formula>Q33&gt;="A"</formula>
    </cfRule>
  </conditionalFormatting>
  <conditionalFormatting sqref="R33">
    <cfRule type="expression" dxfId="2798" priority="1276" stopIfTrue="1">
      <formula>Q33&gt;="A"</formula>
    </cfRule>
  </conditionalFormatting>
  <conditionalFormatting sqref="S33">
    <cfRule type="expression" dxfId="2797" priority="1275" stopIfTrue="1">
      <formula>Q33&gt;="A"</formula>
    </cfRule>
  </conditionalFormatting>
  <conditionalFormatting sqref="Q43">
    <cfRule type="expression" dxfId="2796" priority="1274" stopIfTrue="1">
      <formula>Q43&gt;="A"</formula>
    </cfRule>
  </conditionalFormatting>
  <conditionalFormatting sqref="R43">
    <cfRule type="expression" dxfId="2795" priority="1273" stopIfTrue="1">
      <formula>Q43&gt;="A"</formula>
    </cfRule>
  </conditionalFormatting>
  <conditionalFormatting sqref="S43">
    <cfRule type="expression" dxfId="2794" priority="1272" stopIfTrue="1">
      <formula>Q43&gt;="A"</formula>
    </cfRule>
  </conditionalFormatting>
  <conditionalFormatting sqref="Q53">
    <cfRule type="expression" dxfId="2793" priority="1271" stopIfTrue="1">
      <formula>Q53&gt;="A"</formula>
    </cfRule>
  </conditionalFormatting>
  <conditionalFormatting sqref="R53">
    <cfRule type="expression" dxfId="2792" priority="1270" stopIfTrue="1">
      <formula>Q53&gt;="A"</formula>
    </cfRule>
  </conditionalFormatting>
  <conditionalFormatting sqref="S53">
    <cfRule type="expression" dxfId="2791" priority="1269" stopIfTrue="1">
      <formula>Q53&gt;="A"</formula>
    </cfRule>
  </conditionalFormatting>
  <conditionalFormatting sqref="Q63">
    <cfRule type="expression" dxfId="2790" priority="1268" stopIfTrue="1">
      <formula>Q63&gt;="A"</formula>
    </cfRule>
  </conditionalFormatting>
  <conditionalFormatting sqref="R63">
    <cfRule type="expression" dxfId="2789" priority="1267" stopIfTrue="1">
      <formula>Q63&gt;="A"</formula>
    </cfRule>
  </conditionalFormatting>
  <conditionalFormatting sqref="S63">
    <cfRule type="expression" dxfId="2788" priority="1266" stopIfTrue="1">
      <formula>Q63&gt;="A"</formula>
    </cfRule>
  </conditionalFormatting>
  <conditionalFormatting sqref="Q73">
    <cfRule type="expression" dxfId="2787" priority="1265" stopIfTrue="1">
      <formula>Q73&gt;="A"</formula>
    </cfRule>
  </conditionalFormatting>
  <conditionalFormatting sqref="R73">
    <cfRule type="expression" dxfId="2786" priority="1264" stopIfTrue="1">
      <formula>Q73&gt;="A"</formula>
    </cfRule>
  </conditionalFormatting>
  <conditionalFormatting sqref="S73">
    <cfRule type="expression" dxfId="2785" priority="1263" stopIfTrue="1">
      <formula>Q73&gt;="A"</formula>
    </cfRule>
  </conditionalFormatting>
  <conditionalFormatting sqref="Q83">
    <cfRule type="expression" dxfId="2784" priority="1262" stopIfTrue="1">
      <formula>Q83&gt;="A"</formula>
    </cfRule>
  </conditionalFormatting>
  <conditionalFormatting sqref="R83">
    <cfRule type="expression" dxfId="2783" priority="1261" stopIfTrue="1">
      <formula>Q83&gt;="A"</formula>
    </cfRule>
  </conditionalFormatting>
  <conditionalFormatting sqref="S83">
    <cfRule type="expression" dxfId="2782" priority="1260" stopIfTrue="1">
      <formula>Q83&gt;="A"</formula>
    </cfRule>
  </conditionalFormatting>
  <conditionalFormatting sqref="Q93">
    <cfRule type="expression" dxfId="2781" priority="1259" stopIfTrue="1">
      <formula>Q93&gt;="A"</formula>
    </cfRule>
  </conditionalFormatting>
  <conditionalFormatting sqref="R93">
    <cfRule type="expression" dxfId="2780" priority="1258" stopIfTrue="1">
      <formula>Q93&gt;="A"</formula>
    </cfRule>
  </conditionalFormatting>
  <conditionalFormatting sqref="S93">
    <cfRule type="expression" dxfId="2779" priority="1257" stopIfTrue="1">
      <formula>Q93&gt;="A"</formula>
    </cfRule>
  </conditionalFormatting>
  <conditionalFormatting sqref="R103">
    <cfRule type="expression" dxfId="2778" priority="1256" stopIfTrue="1">
      <formula>Q103&gt;="A"</formula>
    </cfRule>
  </conditionalFormatting>
  <conditionalFormatting sqref="S103">
    <cfRule type="expression" dxfId="2777" priority="1255" stopIfTrue="1">
      <formula>Q103&gt;="A"</formula>
    </cfRule>
  </conditionalFormatting>
  <conditionalFormatting sqref="Q113">
    <cfRule type="expression" dxfId="2776" priority="1254" stopIfTrue="1">
      <formula>Q113&gt;="A"</formula>
    </cfRule>
  </conditionalFormatting>
  <conditionalFormatting sqref="R113">
    <cfRule type="expression" dxfId="2775" priority="1253" stopIfTrue="1">
      <formula>Q113&gt;="A"</formula>
    </cfRule>
  </conditionalFormatting>
  <conditionalFormatting sqref="S113">
    <cfRule type="expression" dxfId="2774" priority="1252" stopIfTrue="1">
      <formula>Q113&gt;="A"</formula>
    </cfRule>
  </conditionalFormatting>
  <conditionalFormatting sqref="Q123">
    <cfRule type="expression" dxfId="2773" priority="1251" stopIfTrue="1">
      <formula>Q123&gt;="A"</formula>
    </cfRule>
  </conditionalFormatting>
  <conditionalFormatting sqref="R123">
    <cfRule type="expression" dxfId="2772" priority="1250" stopIfTrue="1">
      <formula>Q123&gt;="A"</formula>
    </cfRule>
  </conditionalFormatting>
  <conditionalFormatting sqref="S123">
    <cfRule type="expression" dxfId="2771" priority="1249" stopIfTrue="1">
      <formula>Q123&gt;="A"</formula>
    </cfRule>
  </conditionalFormatting>
  <conditionalFormatting sqref="Q133">
    <cfRule type="expression" dxfId="2770" priority="1248" stopIfTrue="1">
      <formula>Q133&gt;="A"</formula>
    </cfRule>
  </conditionalFormatting>
  <conditionalFormatting sqref="R133">
    <cfRule type="expression" dxfId="2769" priority="1247" stopIfTrue="1">
      <formula>Q133&gt;="A"</formula>
    </cfRule>
  </conditionalFormatting>
  <conditionalFormatting sqref="S133">
    <cfRule type="expression" dxfId="2768" priority="1246" stopIfTrue="1">
      <formula>Q133&gt;="A"</formula>
    </cfRule>
  </conditionalFormatting>
  <conditionalFormatting sqref="Q143">
    <cfRule type="expression" dxfId="2767" priority="1245" stopIfTrue="1">
      <formula>Q143&gt;="A"</formula>
    </cfRule>
  </conditionalFormatting>
  <conditionalFormatting sqref="R143">
    <cfRule type="expression" dxfId="2766" priority="1244" stopIfTrue="1">
      <formula>Q143&gt;="A"</formula>
    </cfRule>
  </conditionalFormatting>
  <conditionalFormatting sqref="S143">
    <cfRule type="expression" dxfId="2765" priority="1243" stopIfTrue="1">
      <formula>Q143&gt;="A"</formula>
    </cfRule>
  </conditionalFormatting>
  <conditionalFormatting sqref="Q153">
    <cfRule type="expression" dxfId="2764" priority="1242" stopIfTrue="1">
      <formula>Q153&gt;="A"</formula>
    </cfRule>
  </conditionalFormatting>
  <conditionalFormatting sqref="R153">
    <cfRule type="expression" dxfId="2763" priority="1241" stopIfTrue="1">
      <formula>Q153&gt;="A"</formula>
    </cfRule>
  </conditionalFormatting>
  <conditionalFormatting sqref="S153">
    <cfRule type="expression" dxfId="2762" priority="1240" stopIfTrue="1">
      <formula>Q153&gt;="A"</formula>
    </cfRule>
  </conditionalFormatting>
  <conditionalFormatting sqref="Q163">
    <cfRule type="expression" dxfId="2761" priority="1239" stopIfTrue="1">
      <formula>Q163&gt;="A"</formula>
    </cfRule>
  </conditionalFormatting>
  <conditionalFormatting sqref="R163">
    <cfRule type="expression" dxfId="2760" priority="1238" stopIfTrue="1">
      <formula>Q163&gt;="A"</formula>
    </cfRule>
  </conditionalFormatting>
  <conditionalFormatting sqref="S163">
    <cfRule type="expression" dxfId="2759" priority="1237" stopIfTrue="1">
      <formula>Q163&gt;="A"</formula>
    </cfRule>
  </conditionalFormatting>
  <conditionalFormatting sqref="Q173">
    <cfRule type="expression" dxfId="2758" priority="1236" stopIfTrue="1">
      <formula>Q173&gt;="A"</formula>
    </cfRule>
  </conditionalFormatting>
  <conditionalFormatting sqref="R173">
    <cfRule type="expression" dxfId="2757" priority="1235" stopIfTrue="1">
      <formula>Q173&gt;="A"</formula>
    </cfRule>
  </conditionalFormatting>
  <conditionalFormatting sqref="S173">
    <cfRule type="expression" dxfId="2756" priority="1234" stopIfTrue="1">
      <formula>Q173&gt;="A"</formula>
    </cfRule>
  </conditionalFormatting>
  <conditionalFormatting sqref="Q183">
    <cfRule type="expression" dxfId="2755" priority="1233" stopIfTrue="1">
      <formula>Q183&gt;="A"</formula>
    </cfRule>
  </conditionalFormatting>
  <conditionalFormatting sqref="R183">
    <cfRule type="expression" dxfId="2754" priority="1232" stopIfTrue="1">
      <formula>Q183&gt;="A"</formula>
    </cfRule>
  </conditionalFormatting>
  <conditionalFormatting sqref="S183">
    <cfRule type="expression" dxfId="2753" priority="1231" stopIfTrue="1">
      <formula>Q183&gt;="A"</formula>
    </cfRule>
  </conditionalFormatting>
  <conditionalFormatting sqref="R193">
    <cfRule type="expression" dxfId="2752" priority="1230" stopIfTrue="1">
      <formula>Q193&gt;="A"</formula>
    </cfRule>
  </conditionalFormatting>
  <conditionalFormatting sqref="S193">
    <cfRule type="expression" dxfId="2751" priority="1229" stopIfTrue="1">
      <formula>Q193&gt;="A"</formula>
    </cfRule>
  </conditionalFormatting>
  <conditionalFormatting sqref="Q203">
    <cfRule type="expression" dxfId="2750" priority="1228" stopIfTrue="1">
      <formula>Q203&gt;="A"</formula>
    </cfRule>
  </conditionalFormatting>
  <conditionalFormatting sqref="R203">
    <cfRule type="expression" dxfId="2749" priority="1227" stopIfTrue="1">
      <formula>Q203&gt;="A"</formula>
    </cfRule>
  </conditionalFormatting>
  <conditionalFormatting sqref="S203">
    <cfRule type="expression" dxfId="2748" priority="1226" stopIfTrue="1">
      <formula>Q203&gt;="A"</formula>
    </cfRule>
  </conditionalFormatting>
  <conditionalFormatting sqref="Q213">
    <cfRule type="expression" dxfId="2747" priority="1225" stopIfTrue="1">
      <formula>Q213&gt;="A"</formula>
    </cfRule>
  </conditionalFormatting>
  <conditionalFormatting sqref="R213">
    <cfRule type="expression" dxfId="2746" priority="1224" stopIfTrue="1">
      <formula>Q213&gt;="A"</formula>
    </cfRule>
  </conditionalFormatting>
  <conditionalFormatting sqref="S213">
    <cfRule type="expression" dxfId="2745" priority="1223" stopIfTrue="1">
      <formula>Q213&gt;="A"</formula>
    </cfRule>
  </conditionalFormatting>
  <conditionalFormatting sqref="Q223">
    <cfRule type="expression" dxfId="2744" priority="1222" stopIfTrue="1">
      <formula>Q223&gt;="A"</formula>
    </cfRule>
  </conditionalFormatting>
  <conditionalFormatting sqref="R223">
    <cfRule type="expression" dxfId="2743" priority="1221" stopIfTrue="1">
      <formula>Q223&gt;="A"</formula>
    </cfRule>
  </conditionalFormatting>
  <conditionalFormatting sqref="S223">
    <cfRule type="expression" dxfId="2742" priority="1220" stopIfTrue="1">
      <formula>Q223&gt;="A"</formula>
    </cfRule>
  </conditionalFormatting>
  <conditionalFormatting sqref="Q233">
    <cfRule type="expression" dxfId="2741" priority="1219" stopIfTrue="1">
      <formula>Q233&gt;="A"</formula>
    </cfRule>
  </conditionalFormatting>
  <conditionalFormatting sqref="R233">
    <cfRule type="expression" dxfId="2740" priority="1218" stopIfTrue="1">
      <formula>Q233&gt;="A"</formula>
    </cfRule>
  </conditionalFormatting>
  <conditionalFormatting sqref="S233">
    <cfRule type="expression" dxfId="2739" priority="1217" stopIfTrue="1">
      <formula>Q233&gt;="A"</formula>
    </cfRule>
  </conditionalFormatting>
  <conditionalFormatting sqref="Q243">
    <cfRule type="expression" dxfId="2738" priority="1216" stopIfTrue="1">
      <formula>Q243&gt;="A"</formula>
    </cfRule>
  </conditionalFormatting>
  <conditionalFormatting sqref="R243">
    <cfRule type="expression" dxfId="2737" priority="1215" stopIfTrue="1">
      <formula>Q243&gt;="A"</formula>
    </cfRule>
  </conditionalFormatting>
  <conditionalFormatting sqref="S243">
    <cfRule type="expression" dxfId="2736" priority="1214" stopIfTrue="1">
      <formula>Q243&gt;="A"</formula>
    </cfRule>
  </conditionalFormatting>
  <conditionalFormatting sqref="Q253">
    <cfRule type="expression" dxfId="2735" priority="1213" stopIfTrue="1">
      <formula>Q253&gt;="A"</formula>
    </cfRule>
  </conditionalFormatting>
  <conditionalFormatting sqref="R253">
    <cfRule type="expression" dxfId="2734" priority="1212" stopIfTrue="1">
      <formula>Q253&gt;="A"</formula>
    </cfRule>
  </conditionalFormatting>
  <conditionalFormatting sqref="S253">
    <cfRule type="expression" dxfId="2733" priority="1211" stopIfTrue="1">
      <formula>Q253&gt;="A"</formula>
    </cfRule>
  </conditionalFormatting>
  <conditionalFormatting sqref="Q263">
    <cfRule type="expression" dxfId="2732" priority="1210" stopIfTrue="1">
      <formula>Q263&gt;="A"</formula>
    </cfRule>
  </conditionalFormatting>
  <conditionalFormatting sqref="R263">
    <cfRule type="expression" dxfId="2731" priority="1209" stopIfTrue="1">
      <formula>Q263&gt;="A"</formula>
    </cfRule>
  </conditionalFormatting>
  <conditionalFormatting sqref="S263">
    <cfRule type="expression" dxfId="2730" priority="1208" stopIfTrue="1">
      <formula>Q263&gt;="A"</formula>
    </cfRule>
  </conditionalFormatting>
  <conditionalFormatting sqref="Q273">
    <cfRule type="expression" dxfId="2729" priority="1207" stopIfTrue="1">
      <formula>Q273&gt;="A"</formula>
    </cfRule>
  </conditionalFormatting>
  <conditionalFormatting sqref="R273">
    <cfRule type="expression" dxfId="2728" priority="1206" stopIfTrue="1">
      <formula>Q273&gt;="A"</formula>
    </cfRule>
  </conditionalFormatting>
  <conditionalFormatting sqref="S273">
    <cfRule type="expression" dxfId="2727" priority="1205" stopIfTrue="1">
      <formula>Q273&gt;="A"</formula>
    </cfRule>
  </conditionalFormatting>
  <conditionalFormatting sqref="Q283">
    <cfRule type="expression" dxfId="2726" priority="1204" stopIfTrue="1">
      <formula>Q283&gt;="A"</formula>
    </cfRule>
  </conditionalFormatting>
  <conditionalFormatting sqref="R283">
    <cfRule type="expression" dxfId="2725" priority="1203" stopIfTrue="1">
      <formula>Q283&gt;="A"</formula>
    </cfRule>
  </conditionalFormatting>
  <conditionalFormatting sqref="S283">
    <cfRule type="expression" dxfId="2724" priority="1202" stopIfTrue="1">
      <formula>Q283&gt;="A"</formula>
    </cfRule>
  </conditionalFormatting>
  <conditionalFormatting sqref="Q293">
    <cfRule type="expression" dxfId="2723" priority="1201" stopIfTrue="1">
      <formula>Q293&gt;="A"</formula>
    </cfRule>
  </conditionalFormatting>
  <conditionalFormatting sqref="R293">
    <cfRule type="expression" dxfId="2722" priority="1200" stopIfTrue="1">
      <formula>Q293&gt;="A"</formula>
    </cfRule>
  </conditionalFormatting>
  <conditionalFormatting sqref="S293">
    <cfRule type="expression" dxfId="2721" priority="1199" stopIfTrue="1">
      <formula>Q293&gt;="A"</formula>
    </cfRule>
  </conditionalFormatting>
  <conditionalFormatting sqref="Q303">
    <cfRule type="expression" dxfId="2720" priority="1198" stopIfTrue="1">
      <formula>Q303&gt;="A"</formula>
    </cfRule>
  </conditionalFormatting>
  <conditionalFormatting sqref="R303">
    <cfRule type="expression" dxfId="2719" priority="1197" stopIfTrue="1">
      <formula>Q303&gt;="A"</formula>
    </cfRule>
  </conditionalFormatting>
  <conditionalFormatting sqref="S303">
    <cfRule type="expression" dxfId="2718" priority="1196" stopIfTrue="1">
      <formula>Q303&gt;="A"</formula>
    </cfRule>
  </conditionalFormatting>
  <conditionalFormatting sqref="Q313">
    <cfRule type="expression" dxfId="2717" priority="1195" stopIfTrue="1">
      <formula>Q313&gt;="A"</formula>
    </cfRule>
  </conditionalFormatting>
  <conditionalFormatting sqref="R313">
    <cfRule type="expression" dxfId="2716" priority="1194" stopIfTrue="1">
      <formula>Q313&gt;="A"</formula>
    </cfRule>
  </conditionalFormatting>
  <conditionalFormatting sqref="S313">
    <cfRule type="expression" dxfId="2715" priority="1193" stopIfTrue="1">
      <formula>Q313&gt;="A"</formula>
    </cfRule>
  </conditionalFormatting>
  <conditionalFormatting sqref="Q323">
    <cfRule type="expression" dxfId="2714" priority="1192" stopIfTrue="1">
      <formula>Q323&gt;="A"</formula>
    </cfRule>
  </conditionalFormatting>
  <conditionalFormatting sqref="R323">
    <cfRule type="expression" dxfId="2713" priority="1191" stopIfTrue="1">
      <formula>Q323&gt;="A"</formula>
    </cfRule>
  </conditionalFormatting>
  <conditionalFormatting sqref="S323">
    <cfRule type="expression" dxfId="2712" priority="1190" stopIfTrue="1">
      <formula>Q323&gt;="A"</formula>
    </cfRule>
  </conditionalFormatting>
  <conditionalFormatting sqref="Q333">
    <cfRule type="expression" dxfId="2711" priority="1189" stopIfTrue="1">
      <formula>Q333&gt;="A"</formula>
    </cfRule>
  </conditionalFormatting>
  <conditionalFormatting sqref="R333">
    <cfRule type="expression" dxfId="2710" priority="1188" stopIfTrue="1">
      <formula>Q333&gt;="A"</formula>
    </cfRule>
  </conditionalFormatting>
  <conditionalFormatting sqref="S333">
    <cfRule type="expression" dxfId="2709" priority="1187" stopIfTrue="1">
      <formula>Q333&gt;="A"</formula>
    </cfRule>
  </conditionalFormatting>
  <conditionalFormatting sqref="D168">
    <cfRule type="expression" dxfId="2708" priority="1184" stopIfTrue="1">
      <formula>C168&gt;140</formula>
    </cfRule>
    <cfRule type="expression" dxfId="2707" priority="1185" stopIfTrue="1">
      <formula>C168&gt;110</formula>
    </cfRule>
    <cfRule type="expression" dxfId="2706" priority="1186" stopIfTrue="1">
      <formula>C168&gt;10</formula>
    </cfRule>
  </conditionalFormatting>
  <conditionalFormatting sqref="D169">
    <cfRule type="expression" dxfId="2705" priority="1183" stopIfTrue="1">
      <formula>C169-100.599</formula>
    </cfRule>
  </conditionalFormatting>
  <conditionalFormatting sqref="D238">
    <cfRule type="expression" dxfId="2704" priority="1180" stopIfTrue="1">
      <formula>C238&gt;140</formula>
    </cfRule>
    <cfRule type="expression" dxfId="2703" priority="1181" stopIfTrue="1">
      <formula>C238&gt;110</formula>
    </cfRule>
    <cfRule type="expression" dxfId="2702" priority="1182" stopIfTrue="1">
      <formula>C238&gt;10</formula>
    </cfRule>
  </conditionalFormatting>
  <conditionalFormatting sqref="D239">
    <cfRule type="expression" dxfId="2701" priority="1179" stopIfTrue="1">
      <formula>C239-100.599</formula>
    </cfRule>
  </conditionalFormatting>
  <conditionalFormatting sqref="D258">
    <cfRule type="expression" dxfId="2700" priority="1176" stopIfTrue="1">
      <formula>C258&gt;140</formula>
    </cfRule>
    <cfRule type="expression" dxfId="2699" priority="1177" stopIfTrue="1">
      <formula>C258&gt;110</formula>
    </cfRule>
    <cfRule type="expression" dxfId="2698" priority="1178" stopIfTrue="1">
      <formula>C258&gt;10</formula>
    </cfRule>
  </conditionalFormatting>
  <conditionalFormatting sqref="D259">
    <cfRule type="expression" dxfId="2697" priority="1175" stopIfTrue="1">
      <formula>C259-100.599</formula>
    </cfRule>
  </conditionalFormatting>
  <conditionalFormatting sqref="P223">
    <cfRule type="expression" dxfId="2696" priority="1174" stopIfTrue="1">
      <formula>O218&gt;0</formula>
    </cfRule>
  </conditionalFormatting>
  <conditionalFormatting sqref="P223">
    <cfRule type="expression" dxfId="2695" priority="1173" stopIfTrue="1">
      <formula>O218&gt;0</formula>
    </cfRule>
  </conditionalFormatting>
  <conditionalFormatting sqref="C12">
    <cfRule type="expression" dxfId="2694" priority="1172">
      <formula>C11&gt;0</formula>
    </cfRule>
  </conditionalFormatting>
  <conditionalFormatting sqref="D12">
    <cfRule type="expression" dxfId="2693" priority="1171">
      <formula>C11&gt;0</formula>
    </cfRule>
  </conditionalFormatting>
  <conditionalFormatting sqref="I13">
    <cfRule type="expression" dxfId="2692" priority="1170">
      <formula>"i11&gt;0"</formula>
    </cfRule>
  </conditionalFormatting>
  <conditionalFormatting sqref="O13">
    <cfRule type="expression" dxfId="2691" priority="1169">
      <formula>"o11&gt;0"</formula>
    </cfRule>
  </conditionalFormatting>
  <conditionalFormatting sqref="E12">
    <cfRule type="expression" dxfId="2690" priority="1168">
      <formula>E11&gt;0</formula>
    </cfRule>
  </conditionalFormatting>
  <conditionalFormatting sqref="F12">
    <cfRule type="expression" dxfId="2689" priority="1167">
      <formula>E11&gt;0</formula>
    </cfRule>
  </conditionalFormatting>
  <conditionalFormatting sqref="E13">
    <cfRule type="expression" dxfId="2688" priority="1166">
      <formula>E11&gt;0</formula>
    </cfRule>
  </conditionalFormatting>
  <conditionalFormatting sqref="G12 I12 K12 M12 O12">
    <cfRule type="expression" dxfId="2687" priority="1165">
      <formula>G11&gt;0</formula>
    </cfRule>
  </conditionalFormatting>
  <conditionalFormatting sqref="H12 J12 L12 N12 P12">
    <cfRule type="expression" dxfId="2686" priority="1164">
      <formula>G11&gt;0</formula>
    </cfRule>
  </conditionalFormatting>
  <conditionalFormatting sqref="C13 G13 I13 K13 M13 O13">
    <cfRule type="expression" dxfId="2685" priority="1163">
      <formula>C11&gt;0</formula>
    </cfRule>
  </conditionalFormatting>
  <conditionalFormatting sqref="D23 F23 H23 J23 L23 N23 P23">
    <cfRule type="expression" dxfId="2684" priority="1162" stopIfTrue="1">
      <formula>C21&gt;0</formula>
    </cfRule>
  </conditionalFormatting>
  <conditionalFormatting sqref="C22">
    <cfRule type="expression" dxfId="2683" priority="1161">
      <formula>C21&gt;0</formula>
    </cfRule>
  </conditionalFormatting>
  <conditionalFormatting sqref="D22">
    <cfRule type="expression" dxfId="2682" priority="1160">
      <formula>C21&gt;0</formula>
    </cfRule>
  </conditionalFormatting>
  <conditionalFormatting sqref="I23">
    <cfRule type="expression" dxfId="2681" priority="1159">
      <formula>"i11&gt;0"</formula>
    </cfRule>
  </conditionalFormatting>
  <conditionalFormatting sqref="O23">
    <cfRule type="expression" dxfId="2680" priority="1158">
      <formula>"o11&gt;0"</formula>
    </cfRule>
  </conditionalFormatting>
  <conditionalFormatting sqref="E22">
    <cfRule type="expression" dxfId="2679" priority="1157">
      <formula>E21&gt;0</formula>
    </cfRule>
  </conditionalFormatting>
  <conditionalFormatting sqref="F22">
    <cfRule type="expression" dxfId="2678" priority="1156">
      <formula>E21&gt;0</formula>
    </cfRule>
  </conditionalFormatting>
  <conditionalFormatting sqref="E23">
    <cfRule type="expression" dxfId="2677" priority="1155">
      <formula>E21&gt;0</formula>
    </cfRule>
  </conditionalFormatting>
  <conditionalFormatting sqref="G22 I22 K22 M22 O22">
    <cfRule type="expression" dxfId="2676" priority="1154">
      <formula>G21&gt;0</formula>
    </cfRule>
  </conditionalFormatting>
  <conditionalFormatting sqref="H22 J22 L22 N22 P22">
    <cfRule type="expression" dxfId="2675" priority="1153">
      <formula>G21&gt;0</formula>
    </cfRule>
  </conditionalFormatting>
  <conditionalFormatting sqref="C23 G23 I23 K23 M23 O23">
    <cfRule type="expression" dxfId="2674" priority="1152">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2673" priority="1151"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2672" priority="1150"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2671" priority="1149" stopIfTrue="1">
      <formula>C31&gt;0</formula>
    </cfRule>
  </conditionalFormatting>
  <conditionalFormatting sqref="C32 C42 C52 C62 C72 C82 C92 C102 C112 C122 C132 C142 C152 C182">
    <cfRule type="expression" dxfId="2670" priority="1148">
      <formula>C31&gt;0</formula>
    </cfRule>
  </conditionalFormatting>
  <conditionalFormatting sqref="D32 D42 D52 D62 D72 D82 D92 D102 D112 D122 D132 D142 D152 D182">
    <cfRule type="expression" dxfId="2669" priority="1147">
      <formula>C31&gt;0</formula>
    </cfRule>
  </conditionalFormatting>
  <conditionalFormatting sqref="I33 I43 I53 I63 I73 I83 I93 I103 I113 I123 I133 I143 I153 I183">
    <cfRule type="expression" dxfId="2668" priority="1146">
      <formula>"i11&gt;0"</formula>
    </cfRule>
  </conditionalFormatting>
  <conditionalFormatting sqref="O33 O43 O53 O63 O73 O83 O93 O103 O113 O123 O133 O143 O153 O183">
    <cfRule type="expression" dxfId="2667" priority="1145">
      <formula>"o11&gt;0"</formula>
    </cfRule>
  </conditionalFormatting>
  <conditionalFormatting sqref="E32 E42 E52 E62 E72 E82 E92 E102 E112 E122 E132 E142 E152 E182">
    <cfRule type="expression" dxfId="2666" priority="1144">
      <formula>E31&gt;0</formula>
    </cfRule>
  </conditionalFormatting>
  <conditionalFormatting sqref="F32 F42 F52 F62 F72 F82 F92 F102 F112 F122 F132 F142 F152 F182">
    <cfRule type="expression" dxfId="2665" priority="1143">
      <formula>E31&gt;0</formula>
    </cfRule>
  </conditionalFormatting>
  <conditionalFormatting sqref="E33 E43 E53 E63 E73 E83 E93 E103 E113 E123 E133 E143 E153 E183">
    <cfRule type="expression" dxfId="2664" priority="1142">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2663" priority="1141">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2662" priority="1140">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2661" priority="1139">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2660" priority="1138"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2659" priority="1137" stopIfTrue="1">
      <formula>C191&gt;0</formula>
    </cfRule>
  </conditionalFormatting>
  <conditionalFormatting sqref="D263 F263 H263 J263 L263 N263 P263 D253 F253 H253 J253 L253 N253 P253 D233 F233 H233 J233 L233 N233 P233 D223 F223 H223 J223 L223 N223 P223 D213 F213 H213 J213 L213 N213 P213 D203 F203 H203 J203 L203 N203 P203 D193 F193 H193 J193 L193 N193 P193 D273 F273 H273 J273 L273 N273 P273 D283 F283 H283 J283 L283 N283 P283 D293 F293 H293 J293 L293 N293 P293 D303 F303 H303 J303 L303 N303 P303 D313 F313 H313 J313 L313 N313 P313 D323 F323 H323 J323 L323 N323 P323 D333 F333 H333 J333 L333 N333 P333">
    <cfRule type="expression" dxfId="2658" priority="1136" stopIfTrue="1">
      <formula>C191&gt;0</formula>
    </cfRule>
  </conditionalFormatting>
  <conditionalFormatting sqref="C332 C322 C312 C302 C292 C282 C272 C262 C252 C232 C212 C202 C192">
    <cfRule type="expression" dxfId="2657" priority="1135">
      <formula>C191&gt;0</formula>
    </cfRule>
  </conditionalFormatting>
  <conditionalFormatting sqref="D332 D322 D312 D302 D292 D282 D272 D262 D252 D232 D212 D202 D192">
    <cfRule type="expression" dxfId="2656" priority="1134">
      <formula>C191&gt;0</formula>
    </cfRule>
  </conditionalFormatting>
  <conditionalFormatting sqref="I333 I323 I313 I303 I293 I283 I273 I263 I253 I233 I213 I203 I193">
    <cfRule type="expression" dxfId="2655" priority="1133">
      <formula>"i11&gt;0"</formula>
    </cfRule>
  </conditionalFormatting>
  <conditionalFormatting sqref="O333 O323 O313 O303 O293 O283 O273 O263 O253 O233 O213 O203 O193">
    <cfRule type="expression" dxfId="2654" priority="1132">
      <formula>"o11&gt;0"</formula>
    </cfRule>
  </conditionalFormatting>
  <conditionalFormatting sqref="E332 E322 E312 E302 E292 E282 E272 E262 E252 E232 E212 E202 E192">
    <cfRule type="expression" dxfId="2653" priority="1131">
      <formula>E191&gt;0</formula>
    </cfRule>
  </conditionalFormatting>
  <conditionalFormatting sqref="F332 F322 F312 F302 F292 F282 F272 F262 F252 F232 F212 F202 F192">
    <cfRule type="expression" dxfId="2652" priority="1130">
      <formula>E191&gt;0</formula>
    </cfRule>
  </conditionalFormatting>
  <conditionalFormatting sqref="E333 E323 E313 E303 E293 E283 E273 E263 E253 E233 E213 E203 E193">
    <cfRule type="expression" dxfId="2651" priority="1129">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2650" priority="1128">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2649" priority="1127">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O263 C253 G253 I253 K253 M253 O253 C233 G233 I233 K233 M233 O233 C213 G213 I213 K213 M213 O213 C203 G203 I203 K203 M203 O203 C193 G193 I193 K193 M193 O193 M263">
    <cfRule type="expression" dxfId="2648" priority="1126">
      <formula>C191&gt;0</formula>
    </cfRule>
  </conditionalFormatting>
  <conditionalFormatting sqref="I241 C241 E241 K241 M241 O241 G241">
    <cfRule type="cellIs" dxfId="2647" priority="1125" stopIfTrue="1" operator="greaterThan">
      <formula>0</formula>
    </cfRule>
  </conditionalFormatting>
  <conditionalFormatting sqref="H241 D241 J241 L241 N241 P241 F241">
    <cfRule type="expression" dxfId="2646" priority="1124" stopIfTrue="1">
      <formula>C241&gt;0</formula>
    </cfRule>
  </conditionalFormatting>
  <conditionalFormatting sqref="D243 F243 H243 J243 L243 N243 P243">
    <cfRule type="expression" dxfId="2645" priority="1123" stopIfTrue="1">
      <formula>C241&gt;0</formula>
    </cfRule>
  </conditionalFormatting>
  <conditionalFormatting sqref="C242">
    <cfRule type="expression" dxfId="2644" priority="1122">
      <formula>C241&gt;0</formula>
    </cfRule>
  </conditionalFormatting>
  <conditionalFormatting sqref="D242">
    <cfRule type="expression" dxfId="2643" priority="1121">
      <formula>C241&gt;0</formula>
    </cfRule>
  </conditionalFormatting>
  <conditionalFormatting sqref="I243">
    <cfRule type="expression" dxfId="2642" priority="1120">
      <formula>"i11&gt;0"</formula>
    </cfRule>
  </conditionalFormatting>
  <conditionalFormatting sqref="O243">
    <cfRule type="expression" dxfId="2641" priority="1119">
      <formula>"o11&gt;0"</formula>
    </cfRule>
  </conditionalFormatting>
  <conditionalFormatting sqref="E242">
    <cfRule type="expression" dxfId="2640" priority="1118">
      <formula>E241&gt;0</formula>
    </cfRule>
  </conditionalFormatting>
  <conditionalFormatting sqref="F242">
    <cfRule type="expression" dxfId="2639" priority="1117">
      <formula>E241&gt;0</formula>
    </cfRule>
  </conditionalFormatting>
  <conditionalFormatting sqref="E243">
    <cfRule type="expression" dxfId="2638" priority="1116">
      <formula>E241&gt;0</formula>
    </cfRule>
  </conditionalFormatting>
  <conditionalFormatting sqref="G242 I242 K242 M242 O242">
    <cfRule type="expression" dxfId="2637" priority="1115">
      <formula>G241&gt;0</formula>
    </cfRule>
  </conditionalFormatting>
  <conditionalFormatting sqref="H242 J242 L242 N242 P242">
    <cfRule type="expression" dxfId="2636" priority="1114">
      <formula>G241&gt;0</formula>
    </cfRule>
  </conditionalFormatting>
  <conditionalFormatting sqref="C243 G243 I243 K243 M243 O243">
    <cfRule type="expression" dxfId="2635" priority="1113">
      <formula>C241&gt;0</formula>
    </cfRule>
  </conditionalFormatting>
  <conditionalFormatting sqref="I221 C221 E221 K221 M221 O221 G221">
    <cfRule type="cellIs" dxfId="2634" priority="1112" stopIfTrue="1" operator="greaterThan">
      <formula>0</formula>
    </cfRule>
  </conditionalFormatting>
  <conditionalFormatting sqref="C222">
    <cfRule type="expression" dxfId="2633" priority="1111">
      <formula>C221&gt;0</formula>
    </cfRule>
  </conditionalFormatting>
  <conditionalFormatting sqref="D222">
    <cfRule type="expression" dxfId="2632" priority="1110">
      <formula>C221&gt;0</formula>
    </cfRule>
  </conditionalFormatting>
  <conditionalFormatting sqref="I223">
    <cfRule type="expression" dxfId="2631" priority="1109">
      <formula>"i11&gt;0"</formula>
    </cfRule>
  </conditionalFormatting>
  <conditionalFormatting sqref="O223">
    <cfRule type="expression" dxfId="2630" priority="1108">
      <formula>"o11&gt;0"</formula>
    </cfRule>
  </conditionalFormatting>
  <conditionalFormatting sqref="E222">
    <cfRule type="expression" dxfId="2629" priority="1107">
      <formula>E221&gt;0</formula>
    </cfRule>
  </conditionalFormatting>
  <conditionalFormatting sqref="F222">
    <cfRule type="expression" dxfId="2628" priority="1106">
      <formula>E221&gt;0</formula>
    </cfRule>
  </conditionalFormatting>
  <conditionalFormatting sqref="E223">
    <cfRule type="expression" dxfId="2627" priority="1105">
      <formula>E221&gt;0</formula>
    </cfRule>
  </conditionalFormatting>
  <conditionalFormatting sqref="G222 I222 K222 M222 O222">
    <cfRule type="expression" dxfId="2626" priority="1104">
      <formula>G221&gt;0</formula>
    </cfRule>
  </conditionalFormatting>
  <conditionalFormatting sqref="C223 G223 I223 K223 M223 O223">
    <cfRule type="expression" dxfId="2625" priority="1103">
      <formula>C221&gt;0</formula>
    </cfRule>
  </conditionalFormatting>
  <conditionalFormatting sqref="P222">
    <cfRule type="expression" dxfId="2624" priority="1102">
      <formula>O221&gt;0</formula>
    </cfRule>
  </conditionalFormatting>
  <conditionalFormatting sqref="O154 O144 O134 O124 O114 O104 O94 O84 O74 O64 O54 O44 O34 O24">
    <cfRule type="expression" dxfId="2623" priority="1101" stopIfTrue="1">
      <formula>O18&gt;0</formula>
    </cfRule>
  </conditionalFormatting>
  <conditionalFormatting sqref="P154 P144 P134 P124 P114 P104 P94 P84 P74 P64 P54 P44 P34 P24">
    <cfRule type="expression" dxfId="2622" priority="1100">
      <formula>O18&gt;0</formula>
    </cfRule>
  </conditionalFormatting>
  <conditionalFormatting sqref="O334 O324 O314 O304 O294 O284 O274 O264 O254 O244 O234 O224 O214 O204 O194">
    <cfRule type="expression" dxfId="2621" priority="1099" stopIfTrue="1">
      <formula>O188&gt;0</formula>
    </cfRule>
  </conditionalFormatting>
  <conditionalFormatting sqref="P334 P324 P314 P304 P294 P284 P274 P264 P254 P244 P234 P224 P214 P204 P194">
    <cfRule type="expression" dxfId="2620" priority="1098">
      <formula>O188&gt;0</formula>
    </cfRule>
  </conditionalFormatting>
  <conditionalFormatting sqref="M324 I324 K324 G324">
    <cfRule type="cellIs" dxfId="2619" priority="1097" stopIfTrue="1" operator="greaterThan">
      <formula>0</formula>
    </cfRule>
  </conditionalFormatting>
  <conditionalFormatting sqref="N324 F324 H324 J324 L324">
    <cfRule type="expression" dxfId="2618" priority="1096" stopIfTrue="1">
      <formula>E324&gt;0</formula>
    </cfRule>
  </conditionalFormatting>
  <conditionalFormatting sqref="O324">
    <cfRule type="expression" dxfId="2617" priority="1095" stopIfTrue="1">
      <formula>O318&gt;0</formula>
    </cfRule>
  </conditionalFormatting>
  <conditionalFormatting sqref="P324">
    <cfRule type="expression" dxfId="2616" priority="1094">
      <formula>O318&gt;0</formula>
    </cfRule>
  </conditionalFormatting>
  <conditionalFormatting sqref="M324 I324 K324 C324 E324 G324">
    <cfRule type="cellIs" dxfId="2615" priority="1093" stopIfTrue="1" operator="greaterThan">
      <formula>0</formula>
    </cfRule>
  </conditionalFormatting>
  <conditionalFormatting sqref="N324 D324 F324 H324 J324 L324">
    <cfRule type="expression" dxfId="2614" priority="1092" stopIfTrue="1">
      <formula>C324&gt;0</formula>
    </cfRule>
  </conditionalFormatting>
  <conditionalFormatting sqref="O324">
    <cfRule type="expression" dxfId="2613" priority="1091" stopIfTrue="1">
      <formula>O318&gt;0</formula>
    </cfRule>
  </conditionalFormatting>
  <conditionalFormatting sqref="P324">
    <cfRule type="expression" dxfId="2612" priority="1090">
      <formula>O318&gt;0</formula>
    </cfRule>
  </conditionalFormatting>
  <conditionalFormatting sqref="M314 I314 K314 G314">
    <cfRule type="cellIs" dxfId="2611" priority="1089" stopIfTrue="1" operator="greaterThan">
      <formula>0</formula>
    </cfRule>
  </conditionalFormatting>
  <conditionalFormatting sqref="N314 F314 H314 J314 L314">
    <cfRule type="expression" dxfId="2610" priority="1088" stopIfTrue="1">
      <formula>E314&gt;0</formula>
    </cfRule>
  </conditionalFormatting>
  <conditionalFormatting sqref="O314">
    <cfRule type="expression" dxfId="2609" priority="1087" stopIfTrue="1">
      <formula>O308&gt;0</formula>
    </cfRule>
  </conditionalFormatting>
  <conditionalFormatting sqref="P314">
    <cfRule type="expression" dxfId="2608" priority="1086">
      <formula>O308&gt;0</formula>
    </cfRule>
  </conditionalFormatting>
  <conditionalFormatting sqref="M314 I314 K314 C314 E314 G314">
    <cfRule type="cellIs" dxfId="2607" priority="1085" stopIfTrue="1" operator="greaterThan">
      <formula>0</formula>
    </cfRule>
  </conditionalFormatting>
  <conditionalFormatting sqref="N314 D314 F314 H314 J314 L314">
    <cfRule type="expression" dxfId="2606" priority="1084" stopIfTrue="1">
      <formula>C314&gt;0</formula>
    </cfRule>
  </conditionalFormatting>
  <conditionalFormatting sqref="O314">
    <cfRule type="expression" dxfId="2605" priority="1083" stopIfTrue="1">
      <formula>O308&gt;0</formula>
    </cfRule>
  </conditionalFormatting>
  <conditionalFormatting sqref="P314">
    <cfRule type="expression" dxfId="2604" priority="1082">
      <formula>O308&gt;0</formula>
    </cfRule>
  </conditionalFormatting>
  <conditionalFormatting sqref="M304 I304 K304 G304">
    <cfRule type="cellIs" dxfId="2603" priority="1081" stopIfTrue="1" operator="greaterThan">
      <formula>0</formula>
    </cfRule>
  </conditionalFormatting>
  <conditionalFormatting sqref="N304 F304 H304 J304 L304">
    <cfRule type="expression" dxfId="2602" priority="1080" stopIfTrue="1">
      <formula>E304&gt;0</formula>
    </cfRule>
  </conditionalFormatting>
  <conditionalFormatting sqref="O304">
    <cfRule type="expression" dxfId="2601" priority="1079" stopIfTrue="1">
      <formula>O298&gt;0</formula>
    </cfRule>
  </conditionalFormatting>
  <conditionalFormatting sqref="P304">
    <cfRule type="expression" dxfId="2600" priority="1078">
      <formula>O298&gt;0</formula>
    </cfRule>
  </conditionalFormatting>
  <conditionalFormatting sqref="M304 I304 K304 C304 E304 G304">
    <cfRule type="cellIs" dxfId="2599" priority="1077" stopIfTrue="1" operator="greaterThan">
      <formula>0</formula>
    </cfRule>
  </conditionalFormatting>
  <conditionalFormatting sqref="N304 D304 F304 H304 J304 L304">
    <cfRule type="expression" dxfId="2598" priority="1076" stopIfTrue="1">
      <formula>C304&gt;0</formula>
    </cfRule>
  </conditionalFormatting>
  <conditionalFormatting sqref="O304">
    <cfRule type="expression" dxfId="2597" priority="1075" stopIfTrue="1">
      <formula>O298&gt;0</formula>
    </cfRule>
  </conditionalFormatting>
  <conditionalFormatting sqref="P304">
    <cfRule type="expression" dxfId="2596" priority="1074">
      <formula>O298&gt;0</formula>
    </cfRule>
  </conditionalFormatting>
  <conditionalFormatting sqref="M294 I294 K294 G294">
    <cfRule type="cellIs" dxfId="2595" priority="1073" stopIfTrue="1" operator="greaterThan">
      <formula>0</formula>
    </cfRule>
  </conditionalFormatting>
  <conditionalFormatting sqref="N294 F294 H294 J294 L294">
    <cfRule type="expression" dxfId="2594" priority="1072" stopIfTrue="1">
      <formula>E294&gt;0</formula>
    </cfRule>
  </conditionalFormatting>
  <conditionalFormatting sqref="O294">
    <cfRule type="expression" dxfId="2593" priority="1071" stopIfTrue="1">
      <formula>O288&gt;0</formula>
    </cfRule>
  </conditionalFormatting>
  <conditionalFormatting sqref="P294">
    <cfRule type="expression" dxfId="2592" priority="1070">
      <formula>O288&gt;0</formula>
    </cfRule>
  </conditionalFormatting>
  <conditionalFormatting sqref="M294 I294 K294 C294 E294 G294">
    <cfRule type="cellIs" dxfId="2591" priority="1069" stopIfTrue="1" operator="greaterThan">
      <formula>0</formula>
    </cfRule>
  </conditionalFormatting>
  <conditionalFormatting sqref="N294 D294 F294 H294 J294 L294">
    <cfRule type="expression" dxfId="2590" priority="1068" stopIfTrue="1">
      <formula>C294&gt;0</formula>
    </cfRule>
  </conditionalFormatting>
  <conditionalFormatting sqref="O294">
    <cfRule type="expression" dxfId="2589" priority="1067" stopIfTrue="1">
      <formula>O288&gt;0</formula>
    </cfRule>
  </conditionalFormatting>
  <conditionalFormatting sqref="P294">
    <cfRule type="expression" dxfId="2588" priority="1066">
      <formula>O288&gt;0</formula>
    </cfRule>
  </conditionalFormatting>
  <conditionalFormatting sqref="M284 I284 K284 G284">
    <cfRule type="cellIs" dxfId="2587" priority="1065" stopIfTrue="1" operator="greaterThan">
      <formula>0</formula>
    </cfRule>
  </conditionalFormatting>
  <conditionalFormatting sqref="N284 F284 H284 J284 L284">
    <cfRule type="expression" dxfId="2586" priority="1064" stopIfTrue="1">
      <formula>E284&gt;0</formula>
    </cfRule>
  </conditionalFormatting>
  <conditionalFormatting sqref="O284">
    <cfRule type="expression" dxfId="2585" priority="1063" stopIfTrue="1">
      <formula>O278&gt;0</formula>
    </cfRule>
  </conditionalFormatting>
  <conditionalFormatting sqref="P284">
    <cfRule type="expression" dxfId="2584" priority="1062">
      <formula>O278&gt;0</formula>
    </cfRule>
  </conditionalFormatting>
  <conditionalFormatting sqref="M284 I284 K284 C284 E284 G284">
    <cfRule type="cellIs" dxfId="2583" priority="1061" stopIfTrue="1" operator="greaterThan">
      <formula>0</formula>
    </cfRule>
  </conditionalFormatting>
  <conditionalFormatting sqref="N284 D284 F284 H284 J284 L284">
    <cfRule type="expression" dxfId="2582" priority="1060" stopIfTrue="1">
      <formula>C284&gt;0</formula>
    </cfRule>
  </conditionalFormatting>
  <conditionalFormatting sqref="O284">
    <cfRule type="expression" dxfId="2581" priority="1059" stopIfTrue="1">
      <formula>O278&gt;0</formula>
    </cfRule>
  </conditionalFormatting>
  <conditionalFormatting sqref="P284">
    <cfRule type="expression" dxfId="2580" priority="1058">
      <formula>O278&gt;0</formula>
    </cfRule>
  </conditionalFormatting>
  <conditionalFormatting sqref="M274 I274 K274 G274">
    <cfRule type="cellIs" dxfId="2579" priority="1057" stopIfTrue="1" operator="greaterThan">
      <formula>0</formula>
    </cfRule>
  </conditionalFormatting>
  <conditionalFormatting sqref="N274 F274 H274 J274 L274">
    <cfRule type="expression" dxfId="2578" priority="1056" stopIfTrue="1">
      <formula>E274&gt;0</formula>
    </cfRule>
  </conditionalFormatting>
  <conditionalFormatting sqref="O274">
    <cfRule type="expression" dxfId="2577" priority="1055" stopIfTrue="1">
      <formula>O268&gt;0</formula>
    </cfRule>
  </conditionalFormatting>
  <conditionalFormatting sqref="P274">
    <cfRule type="expression" dxfId="2576" priority="1054">
      <formula>O268&gt;0</formula>
    </cfRule>
  </conditionalFormatting>
  <conditionalFormatting sqref="M274 I274 K274 C274 E274 G274">
    <cfRule type="cellIs" dxfId="2575" priority="1053" stopIfTrue="1" operator="greaterThan">
      <formula>0</formula>
    </cfRule>
  </conditionalFormatting>
  <conditionalFormatting sqref="N274 D274 F274 H274 J274 L274">
    <cfRule type="expression" dxfId="2574" priority="1052" stopIfTrue="1">
      <formula>C274&gt;0</formula>
    </cfRule>
  </conditionalFormatting>
  <conditionalFormatting sqref="O274">
    <cfRule type="expression" dxfId="2573" priority="1051" stopIfTrue="1">
      <formula>O268&gt;0</formula>
    </cfRule>
  </conditionalFormatting>
  <conditionalFormatting sqref="P274">
    <cfRule type="expression" dxfId="2572" priority="1050">
      <formula>O268&gt;0</formula>
    </cfRule>
  </conditionalFormatting>
  <conditionalFormatting sqref="M264 I264 K264 G264">
    <cfRule type="cellIs" dxfId="2571" priority="1049" stopIfTrue="1" operator="greaterThan">
      <formula>0</formula>
    </cfRule>
  </conditionalFormatting>
  <conditionalFormatting sqref="N264 F264 H264 J264 L264">
    <cfRule type="expression" dxfId="2570" priority="1048" stopIfTrue="1">
      <formula>E264&gt;0</formula>
    </cfRule>
  </conditionalFormatting>
  <conditionalFormatting sqref="O264">
    <cfRule type="expression" dxfId="2569" priority="1047" stopIfTrue="1">
      <formula>O258&gt;0</formula>
    </cfRule>
  </conditionalFormatting>
  <conditionalFormatting sqref="P264">
    <cfRule type="expression" dxfId="2568" priority="1046">
      <formula>O258&gt;0</formula>
    </cfRule>
  </conditionalFormatting>
  <conditionalFormatting sqref="M264 I264 K264 C264 E264 G264">
    <cfRule type="cellIs" dxfId="2567" priority="1045" stopIfTrue="1" operator="greaterThan">
      <formula>0</formula>
    </cfRule>
  </conditionalFormatting>
  <conditionalFormatting sqref="N264 D264 F264 H264 J264 L264">
    <cfRule type="expression" dxfId="2566" priority="1044" stopIfTrue="1">
      <formula>C264&gt;0</formula>
    </cfRule>
  </conditionalFormatting>
  <conditionalFormatting sqref="O264">
    <cfRule type="expression" dxfId="2565" priority="1043" stopIfTrue="1">
      <formula>O258&gt;0</formula>
    </cfRule>
  </conditionalFormatting>
  <conditionalFormatting sqref="P264">
    <cfRule type="expression" dxfId="2564" priority="1042">
      <formula>O258&gt;0</formula>
    </cfRule>
  </conditionalFormatting>
  <conditionalFormatting sqref="M254 I254 K254 G254">
    <cfRule type="cellIs" dxfId="2563" priority="1041" stopIfTrue="1" operator="greaterThan">
      <formula>0</formula>
    </cfRule>
  </conditionalFormatting>
  <conditionalFormatting sqref="N254 F254 H254 J254 L254">
    <cfRule type="expression" dxfId="2562" priority="1040" stopIfTrue="1">
      <formula>E254&gt;0</formula>
    </cfRule>
  </conditionalFormatting>
  <conditionalFormatting sqref="O254">
    <cfRule type="expression" dxfId="2561" priority="1039" stopIfTrue="1">
      <formula>O248&gt;0</formula>
    </cfRule>
  </conditionalFormatting>
  <conditionalFormatting sqref="P254">
    <cfRule type="expression" dxfId="2560" priority="1038">
      <formula>O248&gt;0</formula>
    </cfRule>
  </conditionalFormatting>
  <conditionalFormatting sqref="M254 I254 K254 C254 E254 G254">
    <cfRule type="cellIs" dxfId="2559" priority="1037" stopIfTrue="1" operator="greaterThan">
      <formula>0</formula>
    </cfRule>
  </conditionalFormatting>
  <conditionalFormatting sqref="N254 D254 F254 H254 J254 L254">
    <cfRule type="expression" dxfId="2558" priority="1036" stopIfTrue="1">
      <formula>C254&gt;0</formula>
    </cfRule>
  </conditionalFormatting>
  <conditionalFormatting sqref="O254">
    <cfRule type="expression" dxfId="2557" priority="1035" stopIfTrue="1">
      <formula>O248&gt;0</formula>
    </cfRule>
  </conditionalFormatting>
  <conditionalFormatting sqref="P254">
    <cfRule type="expression" dxfId="2556" priority="1034">
      <formula>O248&gt;0</formula>
    </cfRule>
  </conditionalFormatting>
  <conditionalFormatting sqref="M244 I244 K244 G244">
    <cfRule type="cellIs" dxfId="2555" priority="1033" stopIfTrue="1" operator="greaterThan">
      <formula>0</formula>
    </cfRule>
  </conditionalFormatting>
  <conditionalFormatting sqref="N244 F244 H244 J244 L244">
    <cfRule type="expression" dxfId="2554" priority="1032" stopIfTrue="1">
      <formula>E244&gt;0</formula>
    </cfRule>
  </conditionalFormatting>
  <conditionalFormatting sqref="O244">
    <cfRule type="expression" dxfId="2553" priority="1031" stopIfTrue="1">
      <formula>O238&gt;0</formula>
    </cfRule>
  </conditionalFormatting>
  <conditionalFormatting sqref="P244">
    <cfRule type="expression" dxfId="2552" priority="1030">
      <formula>O238&gt;0</formula>
    </cfRule>
  </conditionalFormatting>
  <conditionalFormatting sqref="M244 I244 K244 C244 E244 G244">
    <cfRule type="cellIs" dxfId="2551" priority="1029" stopIfTrue="1" operator="greaterThan">
      <formula>0</formula>
    </cfRule>
  </conditionalFormatting>
  <conditionalFormatting sqref="N244 D244 F244 H244 J244 L244">
    <cfRule type="expression" dxfId="2550" priority="1028" stopIfTrue="1">
      <formula>C244&gt;0</formula>
    </cfRule>
  </conditionalFormatting>
  <conditionalFormatting sqref="O244">
    <cfRule type="expression" dxfId="2549" priority="1027" stopIfTrue="1">
      <formula>O238&gt;0</formula>
    </cfRule>
  </conditionalFormatting>
  <conditionalFormatting sqref="P244">
    <cfRule type="expression" dxfId="2548" priority="1026">
      <formula>O238&gt;0</formula>
    </cfRule>
  </conditionalFormatting>
  <conditionalFormatting sqref="I241 C241 E241 K241 M241 O241 G241">
    <cfRule type="cellIs" dxfId="2547" priority="1025" stopIfTrue="1" operator="greaterThan">
      <formula>0</formula>
    </cfRule>
  </conditionalFormatting>
  <conditionalFormatting sqref="H241 D241 J241 L241 N241 P241 F241">
    <cfRule type="expression" dxfId="2546" priority="1024" stopIfTrue="1">
      <formula>C241&gt;0</formula>
    </cfRule>
  </conditionalFormatting>
  <conditionalFormatting sqref="D243 F243 H243 J243 L243 N243 P243">
    <cfRule type="expression" dxfId="2545" priority="1023" stopIfTrue="1">
      <formula>C241&gt;0</formula>
    </cfRule>
  </conditionalFormatting>
  <conditionalFormatting sqref="C242">
    <cfRule type="expression" dxfId="2544" priority="1022">
      <formula>C241&gt;0</formula>
    </cfRule>
  </conditionalFormatting>
  <conditionalFormatting sqref="D242">
    <cfRule type="expression" dxfId="2543" priority="1021">
      <formula>C241&gt;0</formula>
    </cfRule>
  </conditionalFormatting>
  <conditionalFormatting sqref="I243">
    <cfRule type="expression" dxfId="2542" priority="1020">
      <formula>"i11&gt;0"</formula>
    </cfRule>
  </conditionalFormatting>
  <conditionalFormatting sqref="O243">
    <cfRule type="expression" dxfId="2541" priority="1019">
      <formula>"o11&gt;0"</formula>
    </cfRule>
  </conditionalFormatting>
  <conditionalFormatting sqref="E242">
    <cfRule type="expression" dxfId="2540" priority="1018">
      <formula>E241&gt;0</formula>
    </cfRule>
  </conditionalFormatting>
  <conditionalFormatting sqref="F242">
    <cfRule type="expression" dxfId="2539" priority="1017">
      <formula>E241&gt;0</formula>
    </cfRule>
  </conditionalFormatting>
  <conditionalFormatting sqref="E243">
    <cfRule type="expression" dxfId="2538" priority="1016">
      <formula>E241&gt;0</formula>
    </cfRule>
  </conditionalFormatting>
  <conditionalFormatting sqref="G242 I242 K242 M242 O242">
    <cfRule type="expression" dxfId="2537" priority="1015">
      <formula>G241&gt;0</formula>
    </cfRule>
  </conditionalFormatting>
  <conditionalFormatting sqref="H242 J242 L242 N242 P242">
    <cfRule type="expression" dxfId="2536" priority="1014">
      <formula>G241&gt;0</formula>
    </cfRule>
  </conditionalFormatting>
  <conditionalFormatting sqref="C243 G243 I243 K243 M243 O243">
    <cfRule type="expression" dxfId="2535" priority="1013">
      <formula>C241&gt;0</formula>
    </cfRule>
  </conditionalFormatting>
  <conditionalFormatting sqref="M234 I234 K234 G234">
    <cfRule type="cellIs" dxfId="2534" priority="1012" stopIfTrue="1" operator="greaterThan">
      <formula>0</formula>
    </cfRule>
  </conditionalFormatting>
  <conditionalFormatting sqref="N234 F234 H234 J234 L234">
    <cfRule type="expression" dxfId="2533" priority="1011" stopIfTrue="1">
      <formula>E234&gt;0</formula>
    </cfRule>
  </conditionalFormatting>
  <conditionalFormatting sqref="O234">
    <cfRule type="expression" dxfId="2532" priority="1010" stopIfTrue="1">
      <formula>O228&gt;0</formula>
    </cfRule>
  </conditionalFormatting>
  <conditionalFormatting sqref="P234">
    <cfRule type="expression" dxfId="2531" priority="1009">
      <formula>O228&gt;0</formula>
    </cfRule>
  </conditionalFormatting>
  <conditionalFormatting sqref="M234 I234 K234 C234 E234 G234">
    <cfRule type="cellIs" dxfId="2530" priority="1008" stopIfTrue="1" operator="greaterThan">
      <formula>0</formula>
    </cfRule>
  </conditionalFormatting>
  <conditionalFormatting sqref="N234 D234 F234 H234 J234 L234">
    <cfRule type="expression" dxfId="2529" priority="1007" stopIfTrue="1">
      <formula>C234&gt;0</formula>
    </cfRule>
  </conditionalFormatting>
  <conditionalFormatting sqref="O234">
    <cfRule type="expression" dxfId="2528" priority="1006" stopIfTrue="1">
      <formula>O228&gt;0</formula>
    </cfRule>
  </conditionalFormatting>
  <conditionalFormatting sqref="P234">
    <cfRule type="expression" dxfId="2527" priority="1005">
      <formula>O228&gt;0</formula>
    </cfRule>
  </conditionalFormatting>
  <conditionalFormatting sqref="M224 I224 K224 G224">
    <cfRule type="cellIs" dxfId="2526" priority="1004" stopIfTrue="1" operator="greaterThan">
      <formula>0</formula>
    </cfRule>
  </conditionalFormatting>
  <conditionalFormatting sqref="N224 F224 H224 J224 L224">
    <cfRule type="expression" dxfId="2525" priority="1003" stopIfTrue="1">
      <formula>E224&gt;0</formula>
    </cfRule>
  </conditionalFormatting>
  <conditionalFormatting sqref="O224">
    <cfRule type="expression" dxfId="2524" priority="1002" stopIfTrue="1">
      <formula>O218&gt;0</formula>
    </cfRule>
  </conditionalFormatting>
  <conditionalFormatting sqref="P224">
    <cfRule type="expression" dxfId="2523" priority="1001">
      <formula>O218&gt;0</formula>
    </cfRule>
  </conditionalFormatting>
  <conditionalFormatting sqref="M224 I224 K224 C224 E224 G224">
    <cfRule type="cellIs" dxfId="2522" priority="1000" stopIfTrue="1" operator="greaterThan">
      <formula>0</formula>
    </cfRule>
  </conditionalFormatting>
  <conditionalFormatting sqref="N224 D224 F224 H224 J224 L224">
    <cfRule type="expression" dxfId="2521" priority="999" stopIfTrue="1">
      <formula>C224&gt;0</formula>
    </cfRule>
  </conditionalFormatting>
  <conditionalFormatting sqref="O224">
    <cfRule type="expression" dxfId="2520" priority="998" stopIfTrue="1">
      <formula>O218&gt;0</formula>
    </cfRule>
  </conditionalFormatting>
  <conditionalFormatting sqref="P224">
    <cfRule type="expression" dxfId="2519" priority="997">
      <formula>O218&gt;0</formula>
    </cfRule>
  </conditionalFormatting>
  <conditionalFormatting sqref="I221 C221 E221 K221 M221 O221 G221">
    <cfRule type="cellIs" dxfId="2518" priority="996" stopIfTrue="1" operator="greaterThan">
      <formula>0</formula>
    </cfRule>
  </conditionalFormatting>
  <conditionalFormatting sqref="C222">
    <cfRule type="expression" dxfId="2517" priority="995">
      <formula>C221&gt;0</formula>
    </cfRule>
  </conditionalFormatting>
  <conditionalFormatting sqref="D222">
    <cfRule type="expression" dxfId="2516" priority="994">
      <formula>C221&gt;0</formula>
    </cfRule>
  </conditionalFormatting>
  <conditionalFormatting sqref="I223">
    <cfRule type="expression" dxfId="2515" priority="993">
      <formula>"i11&gt;0"</formula>
    </cfRule>
  </conditionalFormatting>
  <conditionalFormatting sqref="O223">
    <cfRule type="expression" dxfId="2514" priority="992">
      <formula>"o11&gt;0"</formula>
    </cfRule>
  </conditionalFormatting>
  <conditionalFormatting sqref="E222">
    <cfRule type="expression" dxfId="2513" priority="991">
      <formula>E221&gt;0</formula>
    </cfRule>
  </conditionalFormatting>
  <conditionalFormatting sqref="F222">
    <cfRule type="expression" dxfId="2512" priority="990">
      <formula>E221&gt;0</formula>
    </cfRule>
  </conditionalFormatting>
  <conditionalFormatting sqref="E223">
    <cfRule type="expression" dxfId="2511" priority="989">
      <formula>E221&gt;0</formula>
    </cfRule>
  </conditionalFormatting>
  <conditionalFormatting sqref="G222 I222 K222 M222 O222">
    <cfRule type="expression" dxfId="2510" priority="988">
      <formula>G221&gt;0</formula>
    </cfRule>
  </conditionalFormatting>
  <conditionalFormatting sqref="C223 G223 I223 K223 M223 O223">
    <cfRule type="expression" dxfId="2509" priority="987">
      <formula>C221&gt;0</formula>
    </cfRule>
  </conditionalFormatting>
  <conditionalFormatting sqref="M214 I214 K214 G214">
    <cfRule type="cellIs" dxfId="2508" priority="986" stopIfTrue="1" operator="greaterThan">
      <formula>0</formula>
    </cfRule>
  </conditionalFormatting>
  <conditionalFormatting sqref="N214 F214 H214 J214 L214">
    <cfRule type="expression" dxfId="2507" priority="985" stopIfTrue="1">
      <formula>E214&gt;0</formula>
    </cfRule>
  </conditionalFormatting>
  <conditionalFormatting sqref="O214">
    <cfRule type="expression" dxfId="2506" priority="984" stopIfTrue="1">
      <formula>O208&gt;0</formula>
    </cfRule>
  </conditionalFormatting>
  <conditionalFormatting sqref="P214">
    <cfRule type="expression" dxfId="2505" priority="983">
      <formula>O208&gt;0</formula>
    </cfRule>
  </conditionalFormatting>
  <conditionalFormatting sqref="M214 I214 K214 C214 E214 G214">
    <cfRule type="cellIs" dxfId="2504" priority="982" stopIfTrue="1" operator="greaterThan">
      <formula>0</formula>
    </cfRule>
  </conditionalFormatting>
  <conditionalFormatting sqref="N214 D214 F214 H214 J214 L214">
    <cfRule type="expression" dxfId="2503" priority="981" stopIfTrue="1">
      <formula>C214&gt;0</formula>
    </cfRule>
  </conditionalFormatting>
  <conditionalFormatting sqref="O214">
    <cfRule type="expression" dxfId="2502" priority="980" stopIfTrue="1">
      <formula>O208&gt;0</formula>
    </cfRule>
  </conditionalFormatting>
  <conditionalFormatting sqref="P214">
    <cfRule type="expression" dxfId="2501" priority="979">
      <formula>O208&gt;0</formula>
    </cfRule>
  </conditionalFormatting>
  <conditionalFormatting sqref="M204 I204 K204 G204">
    <cfRule type="cellIs" dxfId="2500" priority="978" stopIfTrue="1" operator="greaterThan">
      <formula>0</formula>
    </cfRule>
  </conditionalFormatting>
  <conditionalFormatting sqref="N204 F204 H204 J204 L204">
    <cfRule type="expression" dxfId="2499" priority="977" stopIfTrue="1">
      <formula>E204&gt;0</formula>
    </cfRule>
  </conditionalFormatting>
  <conditionalFormatting sqref="O204">
    <cfRule type="expression" dxfId="2498" priority="976" stopIfTrue="1">
      <formula>O198&gt;0</formula>
    </cfRule>
  </conditionalFormatting>
  <conditionalFormatting sqref="P204">
    <cfRule type="expression" dxfId="2497" priority="975">
      <formula>O198&gt;0</formula>
    </cfRule>
  </conditionalFormatting>
  <conditionalFormatting sqref="M204 I204 K204 C204 E204 G204">
    <cfRule type="cellIs" dxfId="2496" priority="974" stopIfTrue="1" operator="greaterThan">
      <formula>0</formula>
    </cfRule>
  </conditionalFormatting>
  <conditionalFormatting sqref="N204 D204 F204 H204 J204 L204">
    <cfRule type="expression" dxfId="2495" priority="973" stopIfTrue="1">
      <formula>C204&gt;0</formula>
    </cfRule>
  </conditionalFormatting>
  <conditionalFormatting sqref="O204">
    <cfRule type="expression" dxfId="2494" priority="972" stopIfTrue="1">
      <formula>O198&gt;0</formula>
    </cfRule>
  </conditionalFormatting>
  <conditionalFormatting sqref="P204">
    <cfRule type="expression" dxfId="2493" priority="971">
      <formula>O198&gt;0</formula>
    </cfRule>
  </conditionalFormatting>
  <conditionalFormatting sqref="M194 I194 K194 G194">
    <cfRule type="cellIs" dxfId="2492" priority="970" stopIfTrue="1" operator="greaterThan">
      <formula>0</formula>
    </cfRule>
  </conditionalFormatting>
  <conditionalFormatting sqref="N194 F194 H194 J194 L194">
    <cfRule type="expression" dxfId="2491" priority="969" stopIfTrue="1">
      <formula>E194&gt;0</formula>
    </cfRule>
  </conditionalFormatting>
  <conditionalFormatting sqref="O194">
    <cfRule type="expression" dxfId="2490" priority="968" stopIfTrue="1">
      <formula>O188&gt;0</formula>
    </cfRule>
  </conditionalFormatting>
  <conditionalFormatting sqref="P194">
    <cfRule type="expression" dxfId="2489" priority="967">
      <formula>O188&gt;0</formula>
    </cfRule>
  </conditionalFormatting>
  <conditionalFormatting sqref="M194 I194 K194 C194 E194 G194">
    <cfRule type="cellIs" dxfId="2488" priority="966" stopIfTrue="1" operator="greaterThan">
      <formula>0</formula>
    </cfRule>
  </conditionalFormatting>
  <conditionalFormatting sqref="N194 D194 F194 H194 J194 L194">
    <cfRule type="expression" dxfId="2487" priority="965" stopIfTrue="1">
      <formula>C194&gt;0</formula>
    </cfRule>
  </conditionalFormatting>
  <conditionalFormatting sqref="O194">
    <cfRule type="expression" dxfId="2486" priority="964" stopIfTrue="1">
      <formula>O188&gt;0</formula>
    </cfRule>
  </conditionalFormatting>
  <conditionalFormatting sqref="P194">
    <cfRule type="expression" dxfId="2485" priority="963">
      <formula>O188&gt;0</formula>
    </cfRule>
  </conditionalFormatting>
  <conditionalFormatting sqref="M184 I184 K184 G184">
    <cfRule type="cellIs" dxfId="2484" priority="962" stopIfTrue="1" operator="greaterThan">
      <formula>0</formula>
    </cfRule>
  </conditionalFormatting>
  <conditionalFormatting sqref="N184 F184 H184 J184 L184">
    <cfRule type="expression" dxfId="2483" priority="961" stopIfTrue="1">
      <formula>E184&gt;0</formula>
    </cfRule>
  </conditionalFormatting>
  <conditionalFormatting sqref="O184">
    <cfRule type="expression" dxfId="2482" priority="960" stopIfTrue="1">
      <formula>O178&gt;0</formula>
    </cfRule>
  </conditionalFormatting>
  <conditionalFormatting sqref="P184">
    <cfRule type="expression" dxfId="2481" priority="959">
      <formula>O178&gt;0</formula>
    </cfRule>
  </conditionalFormatting>
  <conditionalFormatting sqref="M184 I184 K184 C184 E184 G184">
    <cfRule type="cellIs" dxfId="2480" priority="958" stopIfTrue="1" operator="greaterThan">
      <formula>0</formula>
    </cfRule>
  </conditionalFormatting>
  <conditionalFormatting sqref="N184 D184 F184 H184 J184 L184">
    <cfRule type="expression" dxfId="2479" priority="957" stopIfTrue="1">
      <formula>C184&gt;0</formula>
    </cfRule>
  </conditionalFormatting>
  <conditionalFormatting sqref="O184">
    <cfRule type="expression" dxfId="2478" priority="956" stopIfTrue="1">
      <formula>O178&gt;0</formula>
    </cfRule>
  </conditionalFormatting>
  <conditionalFormatting sqref="P184">
    <cfRule type="expression" dxfId="2477" priority="955">
      <formula>O178&gt;0</formula>
    </cfRule>
  </conditionalFormatting>
  <conditionalFormatting sqref="I181 C181 E181 K181 M181 O181 G181">
    <cfRule type="cellIs" dxfId="2476" priority="954" stopIfTrue="1" operator="greaterThan">
      <formula>0</formula>
    </cfRule>
  </conditionalFormatting>
  <conditionalFormatting sqref="H181 D181 J181 L181 N181 P181 F181">
    <cfRule type="expression" dxfId="2475" priority="953" stopIfTrue="1">
      <formula>C181&gt;0</formula>
    </cfRule>
  </conditionalFormatting>
  <conditionalFormatting sqref="D183 F183 H183 J183 L183 N183 P183">
    <cfRule type="expression" dxfId="2474" priority="952" stopIfTrue="1">
      <formula>C181&gt;0</formula>
    </cfRule>
  </conditionalFormatting>
  <conditionalFormatting sqref="C182">
    <cfRule type="expression" dxfId="2473" priority="951">
      <formula>C181&gt;0</formula>
    </cfRule>
  </conditionalFormatting>
  <conditionalFormatting sqref="D182">
    <cfRule type="expression" dxfId="2472" priority="950">
      <formula>C181&gt;0</formula>
    </cfRule>
  </conditionalFormatting>
  <conditionalFormatting sqref="I183">
    <cfRule type="expression" dxfId="2471" priority="949">
      <formula>"i11&gt;0"</formula>
    </cfRule>
  </conditionalFormatting>
  <conditionalFormatting sqref="O183">
    <cfRule type="expression" dxfId="2470" priority="948">
      <formula>"o11&gt;0"</formula>
    </cfRule>
  </conditionalFormatting>
  <conditionalFormatting sqref="E182">
    <cfRule type="expression" dxfId="2469" priority="947">
      <formula>E181&gt;0</formula>
    </cfRule>
  </conditionalFormatting>
  <conditionalFormatting sqref="F182">
    <cfRule type="expression" dxfId="2468" priority="946">
      <formula>E181&gt;0</formula>
    </cfRule>
  </conditionalFormatting>
  <conditionalFormatting sqref="E183">
    <cfRule type="expression" dxfId="2467" priority="945">
      <formula>E181&gt;0</formula>
    </cfRule>
  </conditionalFormatting>
  <conditionalFormatting sqref="G182 I182 K182 M182 O182">
    <cfRule type="expression" dxfId="2466" priority="944">
      <formula>G181&gt;0</formula>
    </cfRule>
  </conditionalFormatting>
  <conditionalFormatting sqref="H182 J182 L182 N182 P182">
    <cfRule type="expression" dxfId="2465" priority="943">
      <formula>G181&gt;0</formula>
    </cfRule>
  </conditionalFormatting>
  <conditionalFormatting sqref="C183 G183 I183 K183 M183 O183">
    <cfRule type="expression" dxfId="2464" priority="942">
      <formula>C181&gt;0</formula>
    </cfRule>
  </conditionalFormatting>
  <conditionalFormatting sqref="O184">
    <cfRule type="expression" dxfId="2463" priority="941" stopIfTrue="1">
      <formula>O178&gt;0</formula>
    </cfRule>
  </conditionalFormatting>
  <conditionalFormatting sqref="P184">
    <cfRule type="expression" dxfId="2462" priority="940">
      <formula>O178&gt;0</formula>
    </cfRule>
  </conditionalFormatting>
  <conditionalFormatting sqref="M154 I154 K154 G154">
    <cfRule type="cellIs" dxfId="2461" priority="939" stopIfTrue="1" operator="greaterThan">
      <formula>0</formula>
    </cfRule>
  </conditionalFormatting>
  <conditionalFormatting sqref="N154 F154 H154 J154 L154">
    <cfRule type="expression" dxfId="2460" priority="938" stopIfTrue="1">
      <formula>E154&gt;0</formula>
    </cfRule>
  </conditionalFormatting>
  <conditionalFormatting sqref="O154">
    <cfRule type="expression" dxfId="2459" priority="937" stopIfTrue="1">
      <formula>O148&gt;0</formula>
    </cfRule>
  </conditionalFormatting>
  <conditionalFormatting sqref="P154">
    <cfRule type="expression" dxfId="2458" priority="936">
      <formula>O148&gt;0</formula>
    </cfRule>
  </conditionalFormatting>
  <conditionalFormatting sqref="M154 I154 K154 C154 E154 G154">
    <cfRule type="cellIs" dxfId="2457" priority="935" stopIfTrue="1" operator="greaterThan">
      <formula>0</formula>
    </cfRule>
  </conditionalFormatting>
  <conditionalFormatting sqref="N154 D154 F154 H154 J154 L154">
    <cfRule type="expression" dxfId="2456" priority="934" stopIfTrue="1">
      <formula>C154&gt;0</formula>
    </cfRule>
  </conditionalFormatting>
  <conditionalFormatting sqref="O154">
    <cfRule type="expression" dxfId="2455" priority="933" stopIfTrue="1">
      <formula>O148&gt;0</formula>
    </cfRule>
  </conditionalFormatting>
  <conditionalFormatting sqref="P154">
    <cfRule type="expression" dxfId="2454" priority="932">
      <formula>O148&gt;0</formula>
    </cfRule>
  </conditionalFormatting>
  <conditionalFormatting sqref="I151 C151 E151 K151 M151 O151 G151">
    <cfRule type="cellIs" dxfId="2453" priority="931" stopIfTrue="1" operator="greaterThan">
      <formula>0</formula>
    </cfRule>
  </conditionalFormatting>
  <conditionalFormatting sqref="H151 D151 J151 L151 N151 P151 F151">
    <cfRule type="expression" dxfId="2452" priority="930" stopIfTrue="1">
      <formula>C151&gt;0</formula>
    </cfRule>
  </conditionalFormatting>
  <conditionalFormatting sqref="D153 F153 H153 J153 L153 N153 P153">
    <cfRule type="expression" dxfId="2451" priority="929" stopIfTrue="1">
      <formula>C151&gt;0</formula>
    </cfRule>
  </conditionalFormatting>
  <conditionalFormatting sqref="C152">
    <cfRule type="expression" dxfId="2450" priority="928">
      <formula>C151&gt;0</formula>
    </cfRule>
  </conditionalFormatting>
  <conditionalFormatting sqref="D152">
    <cfRule type="expression" dxfId="2449" priority="927">
      <formula>C151&gt;0</formula>
    </cfRule>
  </conditionalFormatting>
  <conditionalFormatting sqref="I153">
    <cfRule type="expression" dxfId="2448" priority="926">
      <formula>"i11&gt;0"</formula>
    </cfRule>
  </conditionalFormatting>
  <conditionalFormatting sqref="O153">
    <cfRule type="expression" dxfId="2447" priority="925">
      <formula>"o11&gt;0"</formula>
    </cfRule>
  </conditionalFormatting>
  <conditionalFormatting sqref="E152">
    <cfRule type="expression" dxfId="2446" priority="924">
      <formula>E151&gt;0</formula>
    </cfRule>
  </conditionalFormatting>
  <conditionalFormatting sqref="F152">
    <cfRule type="expression" dxfId="2445" priority="923">
      <formula>E151&gt;0</formula>
    </cfRule>
  </conditionalFormatting>
  <conditionalFormatting sqref="E153">
    <cfRule type="expression" dxfId="2444" priority="922">
      <formula>E151&gt;0</formula>
    </cfRule>
  </conditionalFormatting>
  <conditionalFormatting sqref="G152 I152 K152 M152 O152">
    <cfRule type="expression" dxfId="2443" priority="921">
      <formula>G151&gt;0</formula>
    </cfRule>
  </conditionalFormatting>
  <conditionalFormatting sqref="H152 J152 L152 N152 P152">
    <cfRule type="expression" dxfId="2442" priority="920">
      <formula>G151&gt;0</formula>
    </cfRule>
  </conditionalFormatting>
  <conditionalFormatting sqref="C153 G153 I153 K153 M153 O153">
    <cfRule type="expression" dxfId="2441" priority="919">
      <formula>C151&gt;0</formula>
    </cfRule>
  </conditionalFormatting>
  <conditionalFormatting sqref="O154">
    <cfRule type="expression" dxfId="2440" priority="918" stopIfTrue="1">
      <formula>O148&gt;0</formula>
    </cfRule>
  </conditionalFormatting>
  <conditionalFormatting sqref="P154">
    <cfRule type="expression" dxfId="2439" priority="917">
      <formula>O148&gt;0</formula>
    </cfRule>
  </conditionalFormatting>
  <conditionalFormatting sqref="M144 I144 K144 G144">
    <cfRule type="cellIs" dxfId="2438" priority="916" stopIfTrue="1" operator="greaterThan">
      <formula>0</formula>
    </cfRule>
  </conditionalFormatting>
  <conditionalFormatting sqref="N144 F144 H144 J144 L144">
    <cfRule type="expression" dxfId="2437" priority="915" stopIfTrue="1">
      <formula>E144&gt;0</formula>
    </cfRule>
  </conditionalFormatting>
  <conditionalFormatting sqref="O144">
    <cfRule type="expression" dxfId="2436" priority="914" stopIfTrue="1">
      <formula>O138&gt;0</formula>
    </cfRule>
  </conditionalFormatting>
  <conditionalFormatting sqref="P144">
    <cfRule type="expression" dxfId="2435" priority="913">
      <formula>O138&gt;0</formula>
    </cfRule>
  </conditionalFormatting>
  <conditionalFormatting sqref="M144 I144 K144 C144 E144 G144">
    <cfRule type="cellIs" dxfId="2434" priority="912" stopIfTrue="1" operator="greaterThan">
      <formula>0</formula>
    </cfRule>
  </conditionalFormatting>
  <conditionalFormatting sqref="N144 D144 F144 H144 J144 L144">
    <cfRule type="expression" dxfId="2433" priority="911" stopIfTrue="1">
      <formula>C144&gt;0</formula>
    </cfRule>
  </conditionalFormatting>
  <conditionalFormatting sqref="O144">
    <cfRule type="expression" dxfId="2432" priority="910" stopIfTrue="1">
      <formula>O138&gt;0</formula>
    </cfRule>
  </conditionalFormatting>
  <conditionalFormatting sqref="P144">
    <cfRule type="expression" dxfId="2431" priority="909">
      <formula>O138&gt;0</formula>
    </cfRule>
  </conditionalFormatting>
  <conditionalFormatting sqref="I141 C141 E141 K141 M141 O141 G141">
    <cfRule type="cellIs" dxfId="2430" priority="908" stopIfTrue="1" operator="greaterThan">
      <formula>0</formula>
    </cfRule>
  </conditionalFormatting>
  <conditionalFormatting sqref="H141 D141 J141 L141 N141 P141 F141">
    <cfRule type="expression" dxfId="2429" priority="907" stopIfTrue="1">
      <formula>C141&gt;0</formula>
    </cfRule>
  </conditionalFormatting>
  <conditionalFormatting sqref="D143 F143 H143 J143 L143 N143 P143">
    <cfRule type="expression" dxfId="2428" priority="906" stopIfTrue="1">
      <formula>C141&gt;0</formula>
    </cfRule>
  </conditionalFormatting>
  <conditionalFormatting sqref="C142">
    <cfRule type="expression" dxfId="2427" priority="905">
      <formula>C141&gt;0</formula>
    </cfRule>
  </conditionalFormatting>
  <conditionalFormatting sqref="D142">
    <cfRule type="expression" dxfId="2426" priority="904">
      <formula>C141&gt;0</formula>
    </cfRule>
  </conditionalFormatting>
  <conditionalFormatting sqref="I143">
    <cfRule type="expression" dxfId="2425" priority="903">
      <formula>"i11&gt;0"</formula>
    </cfRule>
  </conditionalFormatting>
  <conditionalFormatting sqref="O143">
    <cfRule type="expression" dxfId="2424" priority="902">
      <formula>"o11&gt;0"</formula>
    </cfRule>
  </conditionalFormatting>
  <conditionalFormatting sqref="E142">
    <cfRule type="expression" dxfId="2423" priority="901">
      <formula>E141&gt;0</formula>
    </cfRule>
  </conditionalFormatting>
  <conditionalFormatting sqref="F142">
    <cfRule type="expression" dxfId="2422" priority="900">
      <formula>E141&gt;0</formula>
    </cfRule>
  </conditionalFormatting>
  <conditionalFormatting sqref="E143">
    <cfRule type="expression" dxfId="2421" priority="899">
      <formula>E141&gt;0</formula>
    </cfRule>
  </conditionalFormatting>
  <conditionalFormatting sqref="G142 I142 K142 M142 O142">
    <cfRule type="expression" dxfId="2420" priority="898">
      <formula>G141&gt;0</formula>
    </cfRule>
  </conditionalFormatting>
  <conditionalFormatting sqref="H142 J142 L142 N142 P142">
    <cfRule type="expression" dxfId="2419" priority="897">
      <formula>G141&gt;0</formula>
    </cfRule>
  </conditionalFormatting>
  <conditionalFormatting sqref="C143 G143 I143 K143 M143 O143">
    <cfRule type="expression" dxfId="2418" priority="896">
      <formula>C141&gt;0</formula>
    </cfRule>
  </conditionalFormatting>
  <conditionalFormatting sqref="O144">
    <cfRule type="expression" dxfId="2417" priority="895" stopIfTrue="1">
      <formula>O138&gt;0</formula>
    </cfRule>
  </conditionalFormatting>
  <conditionalFormatting sqref="P144">
    <cfRule type="expression" dxfId="2416" priority="894">
      <formula>O138&gt;0</formula>
    </cfRule>
  </conditionalFormatting>
  <conditionalFormatting sqref="M134 I134 K134 G134">
    <cfRule type="cellIs" dxfId="2415" priority="893" stopIfTrue="1" operator="greaterThan">
      <formula>0</formula>
    </cfRule>
  </conditionalFormatting>
  <conditionalFormatting sqref="N134 F134 H134 J134 L134">
    <cfRule type="expression" dxfId="2414" priority="892" stopIfTrue="1">
      <formula>E134&gt;0</formula>
    </cfRule>
  </conditionalFormatting>
  <conditionalFormatting sqref="O134">
    <cfRule type="expression" dxfId="2413" priority="891" stopIfTrue="1">
      <formula>O128&gt;0</formula>
    </cfRule>
  </conditionalFormatting>
  <conditionalFormatting sqref="P134">
    <cfRule type="expression" dxfId="2412" priority="890">
      <formula>O128&gt;0</formula>
    </cfRule>
  </conditionalFormatting>
  <conditionalFormatting sqref="M134 I134 K134 C134 E134 G134">
    <cfRule type="cellIs" dxfId="2411" priority="889" stopIfTrue="1" operator="greaterThan">
      <formula>0</formula>
    </cfRule>
  </conditionalFormatting>
  <conditionalFormatting sqref="N134 D134 F134 H134 J134 L134">
    <cfRule type="expression" dxfId="2410" priority="888" stopIfTrue="1">
      <formula>C134&gt;0</formula>
    </cfRule>
  </conditionalFormatting>
  <conditionalFormatting sqref="O134">
    <cfRule type="expression" dxfId="2409" priority="887" stopIfTrue="1">
      <formula>O128&gt;0</formula>
    </cfRule>
  </conditionalFormatting>
  <conditionalFormatting sqref="P134">
    <cfRule type="expression" dxfId="2408" priority="886">
      <formula>O128&gt;0</formula>
    </cfRule>
  </conditionalFormatting>
  <conditionalFormatting sqref="I131 C131 E131 K131 M131 O131 G131">
    <cfRule type="cellIs" dxfId="2407" priority="885" stopIfTrue="1" operator="greaterThan">
      <formula>0</formula>
    </cfRule>
  </conditionalFormatting>
  <conditionalFormatting sqref="H131 D131 J131 L131 N131 P131 F131">
    <cfRule type="expression" dxfId="2406" priority="884" stopIfTrue="1">
      <formula>C131&gt;0</formula>
    </cfRule>
  </conditionalFormatting>
  <conditionalFormatting sqref="D133 F133 H133 J133 L133 N133 P133">
    <cfRule type="expression" dxfId="2405" priority="883" stopIfTrue="1">
      <formula>C131&gt;0</formula>
    </cfRule>
  </conditionalFormatting>
  <conditionalFormatting sqref="C132">
    <cfRule type="expression" dxfId="2404" priority="882">
      <formula>C131&gt;0</formula>
    </cfRule>
  </conditionalFormatting>
  <conditionalFormatting sqref="D132">
    <cfRule type="expression" dxfId="2403" priority="881">
      <formula>C131&gt;0</formula>
    </cfRule>
  </conditionalFormatting>
  <conditionalFormatting sqref="I133">
    <cfRule type="expression" dxfId="2402" priority="880">
      <formula>"i11&gt;0"</formula>
    </cfRule>
  </conditionalFormatting>
  <conditionalFormatting sqref="O133">
    <cfRule type="expression" dxfId="2401" priority="879">
      <formula>"o11&gt;0"</formula>
    </cfRule>
  </conditionalFormatting>
  <conditionalFormatting sqref="E132">
    <cfRule type="expression" dxfId="2400" priority="878">
      <formula>E131&gt;0</formula>
    </cfRule>
  </conditionalFormatting>
  <conditionalFormatting sqref="F132">
    <cfRule type="expression" dxfId="2399" priority="877">
      <formula>E131&gt;0</formula>
    </cfRule>
  </conditionalFormatting>
  <conditionalFormatting sqref="E133">
    <cfRule type="expression" dxfId="2398" priority="876">
      <formula>E131&gt;0</formula>
    </cfRule>
  </conditionalFormatting>
  <conditionalFormatting sqref="G132 I132 K132 M132 O132">
    <cfRule type="expression" dxfId="2397" priority="875">
      <formula>G131&gt;0</formula>
    </cfRule>
  </conditionalFormatting>
  <conditionalFormatting sqref="H132 J132 L132 N132 P132">
    <cfRule type="expression" dxfId="2396" priority="874">
      <formula>G131&gt;0</formula>
    </cfRule>
  </conditionalFormatting>
  <conditionalFormatting sqref="C133 G133 I133 K133 M133 O133">
    <cfRule type="expression" dxfId="2395" priority="873">
      <formula>C131&gt;0</formula>
    </cfRule>
  </conditionalFormatting>
  <conditionalFormatting sqref="O134">
    <cfRule type="expression" dxfId="2394" priority="872" stopIfTrue="1">
      <formula>O128&gt;0</formula>
    </cfRule>
  </conditionalFormatting>
  <conditionalFormatting sqref="P134">
    <cfRule type="expression" dxfId="2393" priority="871">
      <formula>O128&gt;0</formula>
    </cfRule>
  </conditionalFormatting>
  <conditionalFormatting sqref="M124 I124 K124 G124">
    <cfRule type="cellIs" dxfId="2392" priority="870" stopIfTrue="1" operator="greaterThan">
      <formula>0</formula>
    </cfRule>
  </conditionalFormatting>
  <conditionalFormatting sqref="N124 F124 H124 J124 L124">
    <cfRule type="expression" dxfId="2391" priority="869" stopIfTrue="1">
      <formula>E124&gt;0</formula>
    </cfRule>
  </conditionalFormatting>
  <conditionalFormatting sqref="O124">
    <cfRule type="expression" dxfId="2390" priority="868" stopIfTrue="1">
      <formula>O118&gt;0</formula>
    </cfRule>
  </conditionalFormatting>
  <conditionalFormatting sqref="P124">
    <cfRule type="expression" dxfId="2389" priority="867">
      <formula>O118&gt;0</formula>
    </cfRule>
  </conditionalFormatting>
  <conditionalFormatting sqref="M124 I124 K124 C124 E124 G124">
    <cfRule type="cellIs" dxfId="2388" priority="866" stopIfTrue="1" operator="greaterThan">
      <formula>0</formula>
    </cfRule>
  </conditionalFormatting>
  <conditionalFormatting sqref="N124 D124 F124 H124 J124 L124">
    <cfRule type="expression" dxfId="2387" priority="865" stopIfTrue="1">
      <formula>C124&gt;0</formula>
    </cfRule>
  </conditionalFormatting>
  <conditionalFormatting sqref="O124">
    <cfRule type="expression" dxfId="2386" priority="864" stopIfTrue="1">
      <formula>O118&gt;0</formula>
    </cfRule>
  </conditionalFormatting>
  <conditionalFormatting sqref="P124">
    <cfRule type="expression" dxfId="2385" priority="863">
      <formula>O118&gt;0</formula>
    </cfRule>
  </conditionalFormatting>
  <conditionalFormatting sqref="I121 C121 E121 K121 M121 O121 G121">
    <cfRule type="cellIs" dxfId="2384" priority="862" stopIfTrue="1" operator="greaterThan">
      <formula>0</formula>
    </cfRule>
  </conditionalFormatting>
  <conditionalFormatting sqref="H121 D121 J121 L121 N121 P121 F121">
    <cfRule type="expression" dxfId="2383" priority="861" stopIfTrue="1">
      <formula>C121&gt;0</formula>
    </cfRule>
  </conditionalFormatting>
  <conditionalFormatting sqref="D123 F123 H123 J123 L123 N123 P123">
    <cfRule type="expression" dxfId="2382" priority="860" stopIfTrue="1">
      <formula>C121&gt;0</formula>
    </cfRule>
  </conditionalFormatting>
  <conditionalFormatting sqref="C122">
    <cfRule type="expression" dxfId="2381" priority="859">
      <formula>C121&gt;0</formula>
    </cfRule>
  </conditionalFormatting>
  <conditionalFormatting sqref="D122">
    <cfRule type="expression" dxfId="2380" priority="858">
      <formula>C121&gt;0</formula>
    </cfRule>
  </conditionalFormatting>
  <conditionalFormatting sqref="I123">
    <cfRule type="expression" dxfId="2379" priority="857">
      <formula>"i11&gt;0"</formula>
    </cfRule>
  </conditionalFormatting>
  <conditionalFormatting sqref="O123">
    <cfRule type="expression" dxfId="2378" priority="856">
      <formula>"o11&gt;0"</formula>
    </cfRule>
  </conditionalFormatting>
  <conditionalFormatting sqref="E122">
    <cfRule type="expression" dxfId="2377" priority="855">
      <formula>E121&gt;0</formula>
    </cfRule>
  </conditionalFormatting>
  <conditionalFormatting sqref="F122">
    <cfRule type="expression" dxfId="2376" priority="854">
      <formula>E121&gt;0</formula>
    </cfRule>
  </conditionalFormatting>
  <conditionalFormatting sqref="E123">
    <cfRule type="expression" dxfId="2375" priority="853">
      <formula>E121&gt;0</formula>
    </cfRule>
  </conditionalFormatting>
  <conditionalFormatting sqref="G122 I122 K122 M122 O122">
    <cfRule type="expression" dxfId="2374" priority="852">
      <formula>G121&gt;0</formula>
    </cfRule>
  </conditionalFormatting>
  <conditionalFormatting sqref="H122 J122 L122 N122 P122">
    <cfRule type="expression" dxfId="2373" priority="851">
      <formula>G121&gt;0</formula>
    </cfRule>
  </conditionalFormatting>
  <conditionalFormatting sqref="C123 G123 I123 K123 M123 O123">
    <cfRule type="expression" dxfId="2372" priority="850">
      <formula>C121&gt;0</formula>
    </cfRule>
  </conditionalFormatting>
  <conditionalFormatting sqref="O124">
    <cfRule type="expression" dxfId="2371" priority="849" stopIfTrue="1">
      <formula>O118&gt;0</formula>
    </cfRule>
  </conditionalFormatting>
  <conditionalFormatting sqref="P124">
    <cfRule type="expression" dxfId="2370" priority="848">
      <formula>O118&gt;0</formula>
    </cfRule>
  </conditionalFormatting>
  <conditionalFormatting sqref="M114 I114 K114 G114">
    <cfRule type="cellIs" dxfId="2369" priority="847" stopIfTrue="1" operator="greaterThan">
      <formula>0</formula>
    </cfRule>
  </conditionalFormatting>
  <conditionalFormatting sqref="N114 F114 H114 J114 L114">
    <cfRule type="expression" dxfId="2368" priority="846" stopIfTrue="1">
      <formula>E114&gt;0</formula>
    </cfRule>
  </conditionalFormatting>
  <conditionalFormatting sqref="O114">
    <cfRule type="expression" dxfId="2367" priority="845" stopIfTrue="1">
      <formula>O108&gt;0</formula>
    </cfRule>
  </conditionalFormatting>
  <conditionalFormatting sqref="P114">
    <cfRule type="expression" dxfId="2366" priority="844">
      <formula>O108&gt;0</formula>
    </cfRule>
  </conditionalFormatting>
  <conditionalFormatting sqref="M114 I114 K114 C114 E114 G114">
    <cfRule type="cellIs" dxfId="2365" priority="843" stopIfTrue="1" operator="greaterThan">
      <formula>0</formula>
    </cfRule>
  </conditionalFormatting>
  <conditionalFormatting sqref="N114 D114 F114 H114 J114 L114">
    <cfRule type="expression" dxfId="2364" priority="842" stopIfTrue="1">
      <formula>C114&gt;0</formula>
    </cfRule>
  </conditionalFormatting>
  <conditionalFormatting sqref="O114">
    <cfRule type="expression" dxfId="2363" priority="841" stopIfTrue="1">
      <formula>O108&gt;0</formula>
    </cfRule>
  </conditionalFormatting>
  <conditionalFormatting sqref="P114">
    <cfRule type="expression" dxfId="2362" priority="840">
      <formula>O108&gt;0</formula>
    </cfRule>
  </conditionalFormatting>
  <conditionalFormatting sqref="I111 C111 E111 K111 M111 O111 G111">
    <cfRule type="cellIs" dxfId="2361" priority="839" stopIfTrue="1" operator="greaterThan">
      <formula>0</formula>
    </cfRule>
  </conditionalFormatting>
  <conditionalFormatting sqref="H111 D111 J111 L111 N111 P111 F111">
    <cfRule type="expression" dxfId="2360" priority="838" stopIfTrue="1">
      <formula>C111&gt;0</formula>
    </cfRule>
  </conditionalFormatting>
  <conditionalFormatting sqref="D113 F113 H113 J113 L113 N113 P113">
    <cfRule type="expression" dxfId="2359" priority="837" stopIfTrue="1">
      <formula>C111&gt;0</formula>
    </cfRule>
  </conditionalFormatting>
  <conditionalFormatting sqref="C112">
    <cfRule type="expression" dxfId="2358" priority="836">
      <formula>C111&gt;0</formula>
    </cfRule>
  </conditionalFormatting>
  <conditionalFormatting sqref="D112">
    <cfRule type="expression" dxfId="2357" priority="835">
      <formula>C111&gt;0</formula>
    </cfRule>
  </conditionalFormatting>
  <conditionalFormatting sqref="I113">
    <cfRule type="expression" dxfId="2356" priority="834">
      <formula>"i11&gt;0"</formula>
    </cfRule>
  </conditionalFormatting>
  <conditionalFormatting sqref="O113">
    <cfRule type="expression" dxfId="2355" priority="833">
      <formula>"o11&gt;0"</formula>
    </cfRule>
  </conditionalFormatting>
  <conditionalFormatting sqref="E112">
    <cfRule type="expression" dxfId="2354" priority="832">
      <formula>E111&gt;0</formula>
    </cfRule>
  </conditionalFormatting>
  <conditionalFormatting sqref="F112">
    <cfRule type="expression" dxfId="2353" priority="831">
      <formula>E111&gt;0</formula>
    </cfRule>
  </conditionalFormatting>
  <conditionalFormatting sqref="E113">
    <cfRule type="expression" dxfId="2352" priority="830">
      <formula>E111&gt;0</formula>
    </cfRule>
  </conditionalFormatting>
  <conditionalFormatting sqref="G112 I112 K112 M112 O112">
    <cfRule type="expression" dxfId="2351" priority="829">
      <formula>G111&gt;0</formula>
    </cfRule>
  </conditionalFormatting>
  <conditionalFormatting sqref="H112 J112 L112 N112 P112">
    <cfRule type="expression" dxfId="2350" priority="828">
      <formula>G111&gt;0</formula>
    </cfRule>
  </conditionalFormatting>
  <conditionalFormatting sqref="C113 G113 I113 K113 M113 O113">
    <cfRule type="expression" dxfId="2349" priority="827">
      <formula>C111&gt;0</formula>
    </cfRule>
  </conditionalFormatting>
  <conditionalFormatting sqref="O114">
    <cfRule type="expression" dxfId="2348" priority="826" stopIfTrue="1">
      <formula>O108&gt;0</formula>
    </cfRule>
  </conditionalFormatting>
  <conditionalFormatting sqref="P114">
    <cfRule type="expression" dxfId="2347" priority="825">
      <formula>O108&gt;0</formula>
    </cfRule>
  </conditionalFormatting>
  <conditionalFormatting sqref="M104 I104 K104 G104">
    <cfRule type="cellIs" dxfId="2346" priority="824" stopIfTrue="1" operator="greaterThan">
      <formula>0</formula>
    </cfRule>
  </conditionalFormatting>
  <conditionalFormatting sqref="N104 F104 H104 J104 L104">
    <cfRule type="expression" dxfId="2345" priority="823" stopIfTrue="1">
      <formula>E104&gt;0</formula>
    </cfRule>
  </conditionalFormatting>
  <conditionalFormatting sqref="O104">
    <cfRule type="expression" dxfId="2344" priority="822" stopIfTrue="1">
      <formula>O98&gt;0</formula>
    </cfRule>
  </conditionalFormatting>
  <conditionalFormatting sqref="P104">
    <cfRule type="expression" dxfId="2343" priority="821">
      <formula>O98&gt;0</formula>
    </cfRule>
  </conditionalFormatting>
  <conditionalFormatting sqref="M104 I104 K104 C104 E104 G104">
    <cfRule type="cellIs" dxfId="2342" priority="820" stopIfTrue="1" operator="greaterThan">
      <formula>0</formula>
    </cfRule>
  </conditionalFormatting>
  <conditionalFormatting sqref="N104 D104 F104 H104 J104 L104">
    <cfRule type="expression" dxfId="2341" priority="819" stopIfTrue="1">
      <formula>C104&gt;0</formula>
    </cfRule>
  </conditionalFormatting>
  <conditionalFormatting sqref="O104">
    <cfRule type="expression" dxfId="2340" priority="818" stopIfTrue="1">
      <formula>O98&gt;0</formula>
    </cfRule>
  </conditionalFormatting>
  <conditionalFormatting sqref="P104">
    <cfRule type="expression" dxfId="2339" priority="817">
      <formula>O98&gt;0</formula>
    </cfRule>
  </conditionalFormatting>
  <conditionalFormatting sqref="I101 C101 E101 K101 M101 O101 G101">
    <cfRule type="cellIs" dxfId="2338" priority="816" stopIfTrue="1" operator="greaterThan">
      <formula>0</formula>
    </cfRule>
  </conditionalFormatting>
  <conditionalFormatting sqref="H101 D101 J101 L101 N101 P101 F101">
    <cfRule type="expression" dxfId="2337" priority="815" stopIfTrue="1">
      <formula>C101&gt;0</formula>
    </cfRule>
  </conditionalFormatting>
  <conditionalFormatting sqref="D103 F103 H103 J103 L103 N103 P103">
    <cfRule type="expression" dxfId="2336" priority="814" stopIfTrue="1">
      <formula>C101&gt;0</formula>
    </cfRule>
  </conditionalFormatting>
  <conditionalFormatting sqref="C102">
    <cfRule type="expression" dxfId="2335" priority="813">
      <formula>C101&gt;0</formula>
    </cfRule>
  </conditionalFormatting>
  <conditionalFormatting sqref="D102">
    <cfRule type="expression" dxfId="2334" priority="812">
      <formula>C101&gt;0</formula>
    </cfRule>
  </conditionalFormatting>
  <conditionalFormatting sqref="I103">
    <cfRule type="expression" dxfId="2333" priority="811">
      <formula>"i11&gt;0"</formula>
    </cfRule>
  </conditionalFormatting>
  <conditionalFormatting sqref="O103">
    <cfRule type="expression" dxfId="2332" priority="810">
      <formula>"o11&gt;0"</formula>
    </cfRule>
  </conditionalFormatting>
  <conditionalFormatting sqref="E102">
    <cfRule type="expression" dxfId="2331" priority="809">
      <formula>E101&gt;0</formula>
    </cfRule>
  </conditionalFormatting>
  <conditionalFormatting sqref="F102">
    <cfRule type="expression" dxfId="2330" priority="808">
      <formula>E101&gt;0</formula>
    </cfRule>
  </conditionalFormatting>
  <conditionalFormatting sqref="E103">
    <cfRule type="expression" dxfId="2329" priority="807">
      <formula>E101&gt;0</formula>
    </cfRule>
  </conditionalFormatting>
  <conditionalFormatting sqref="G102 I102 K102 M102 O102">
    <cfRule type="expression" dxfId="2328" priority="806">
      <formula>G101&gt;0</formula>
    </cfRule>
  </conditionalFormatting>
  <conditionalFormatting sqref="H102 J102 L102 N102 P102">
    <cfRule type="expression" dxfId="2327" priority="805">
      <formula>G101&gt;0</formula>
    </cfRule>
  </conditionalFormatting>
  <conditionalFormatting sqref="C103 G103 I103 K103 M103 O103">
    <cfRule type="expression" dxfId="2326" priority="804">
      <formula>C101&gt;0</formula>
    </cfRule>
  </conditionalFormatting>
  <conditionalFormatting sqref="O104">
    <cfRule type="expression" dxfId="2325" priority="803" stopIfTrue="1">
      <formula>O98&gt;0</formula>
    </cfRule>
  </conditionalFormatting>
  <conditionalFormatting sqref="P104">
    <cfRule type="expression" dxfId="2324" priority="802">
      <formula>O98&gt;0</formula>
    </cfRule>
  </conditionalFormatting>
  <conditionalFormatting sqref="M94 I94 K94 G94">
    <cfRule type="cellIs" dxfId="2323" priority="801" stopIfTrue="1" operator="greaterThan">
      <formula>0</formula>
    </cfRule>
  </conditionalFormatting>
  <conditionalFormatting sqref="N94 F94 H94 J94 L94">
    <cfRule type="expression" dxfId="2322" priority="800" stopIfTrue="1">
      <formula>E94&gt;0</formula>
    </cfRule>
  </conditionalFormatting>
  <conditionalFormatting sqref="O94">
    <cfRule type="expression" dxfId="2321" priority="799" stopIfTrue="1">
      <formula>O88&gt;0</formula>
    </cfRule>
  </conditionalFormatting>
  <conditionalFormatting sqref="P94">
    <cfRule type="expression" dxfId="2320" priority="798">
      <formula>O88&gt;0</formula>
    </cfRule>
  </conditionalFormatting>
  <conditionalFormatting sqref="M94 I94 K94 C94 E94 G94">
    <cfRule type="cellIs" dxfId="2319" priority="797" stopIfTrue="1" operator="greaterThan">
      <formula>0</formula>
    </cfRule>
  </conditionalFormatting>
  <conditionalFormatting sqref="N94 D94 F94 H94 J94 L94">
    <cfRule type="expression" dxfId="2318" priority="796" stopIfTrue="1">
      <formula>C94&gt;0</formula>
    </cfRule>
  </conditionalFormatting>
  <conditionalFormatting sqref="O94">
    <cfRule type="expression" dxfId="2317" priority="795" stopIfTrue="1">
      <formula>O88&gt;0</formula>
    </cfRule>
  </conditionalFormatting>
  <conditionalFormatting sqref="P94">
    <cfRule type="expression" dxfId="2316" priority="794">
      <formula>O88&gt;0</formula>
    </cfRule>
  </conditionalFormatting>
  <conditionalFormatting sqref="I91 C91 E91 K91 M91 O91 G91">
    <cfRule type="cellIs" dxfId="2315" priority="793" stopIfTrue="1" operator="greaterThan">
      <formula>0</formula>
    </cfRule>
  </conditionalFormatting>
  <conditionalFormatting sqref="H91 D91 J91 L91 N91 P91 F91">
    <cfRule type="expression" dxfId="2314" priority="792" stopIfTrue="1">
      <formula>C91&gt;0</formula>
    </cfRule>
  </conditionalFormatting>
  <conditionalFormatting sqref="D93 F93 H93 J93 L93 N93 P93">
    <cfRule type="expression" dxfId="2313" priority="791" stopIfTrue="1">
      <formula>C91&gt;0</formula>
    </cfRule>
  </conditionalFormatting>
  <conditionalFormatting sqref="C92">
    <cfRule type="expression" dxfId="2312" priority="790">
      <formula>C91&gt;0</formula>
    </cfRule>
  </conditionalFormatting>
  <conditionalFormatting sqref="D92">
    <cfRule type="expression" dxfId="2311" priority="789">
      <formula>C91&gt;0</formula>
    </cfRule>
  </conditionalFormatting>
  <conditionalFormatting sqref="I93">
    <cfRule type="expression" dxfId="2310" priority="788">
      <formula>"i11&gt;0"</formula>
    </cfRule>
  </conditionalFormatting>
  <conditionalFormatting sqref="O93">
    <cfRule type="expression" dxfId="2309" priority="787">
      <formula>"o11&gt;0"</formula>
    </cfRule>
  </conditionalFormatting>
  <conditionalFormatting sqref="E92">
    <cfRule type="expression" dxfId="2308" priority="786">
      <formula>E91&gt;0</formula>
    </cfRule>
  </conditionalFormatting>
  <conditionalFormatting sqref="F92">
    <cfRule type="expression" dxfId="2307" priority="785">
      <formula>E91&gt;0</formula>
    </cfRule>
  </conditionalFormatting>
  <conditionalFormatting sqref="E93">
    <cfRule type="expression" dxfId="2306" priority="784">
      <formula>E91&gt;0</formula>
    </cfRule>
  </conditionalFormatting>
  <conditionalFormatting sqref="G92 I92 K92 M92 O92">
    <cfRule type="expression" dxfId="2305" priority="783">
      <formula>G91&gt;0</formula>
    </cfRule>
  </conditionalFormatting>
  <conditionalFormatting sqref="H92 J92 L92 N92 P92">
    <cfRule type="expression" dxfId="2304" priority="782">
      <formula>G91&gt;0</formula>
    </cfRule>
  </conditionalFormatting>
  <conditionalFormatting sqref="C93 G93 I93 K93 M93 O93">
    <cfRule type="expression" dxfId="2303" priority="781">
      <formula>C91&gt;0</formula>
    </cfRule>
  </conditionalFormatting>
  <conditionalFormatting sqref="O94">
    <cfRule type="expression" dxfId="2302" priority="780" stopIfTrue="1">
      <formula>O88&gt;0</formula>
    </cfRule>
  </conditionalFormatting>
  <conditionalFormatting sqref="P94">
    <cfRule type="expression" dxfId="2301" priority="779">
      <formula>O88&gt;0</formula>
    </cfRule>
  </conditionalFormatting>
  <conditionalFormatting sqref="M84 I84 K84 G84">
    <cfRule type="cellIs" dxfId="2300" priority="778" stopIfTrue="1" operator="greaterThan">
      <formula>0</formula>
    </cfRule>
  </conditionalFormatting>
  <conditionalFormatting sqref="N84 F84 H84 J84 L84">
    <cfRule type="expression" dxfId="2299" priority="777" stopIfTrue="1">
      <formula>E84&gt;0</formula>
    </cfRule>
  </conditionalFormatting>
  <conditionalFormatting sqref="O84">
    <cfRule type="expression" dxfId="2298" priority="776" stopIfTrue="1">
      <formula>O78&gt;0</formula>
    </cfRule>
  </conditionalFormatting>
  <conditionalFormatting sqref="P84">
    <cfRule type="expression" dxfId="2297" priority="775">
      <formula>O78&gt;0</formula>
    </cfRule>
  </conditionalFormatting>
  <conditionalFormatting sqref="M84 I84 K84 C84 E84 G84">
    <cfRule type="cellIs" dxfId="2296" priority="774" stopIfTrue="1" operator="greaterThan">
      <formula>0</formula>
    </cfRule>
  </conditionalFormatting>
  <conditionalFormatting sqref="N84 D84 F84 H84 J84 L84">
    <cfRule type="expression" dxfId="2295" priority="773" stopIfTrue="1">
      <formula>C84&gt;0</formula>
    </cfRule>
  </conditionalFormatting>
  <conditionalFormatting sqref="O84">
    <cfRule type="expression" dxfId="2294" priority="772" stopIfTrue="1">
      <formula>O78&gt;0</formula>
    </cfRule>
  </conditionalFormatting>
  <conditionalFormatting sqref="P84">
    <cfRule type="expression" dxfId="2293" priority="771">
      <formula>O78&gt;0</formula>
    </cfRule>
  </conditionalFormatting>
  <conditionalFormatting sqref="I81 C81 E81 K81 M81 O81 G81">
    <cfRule type="cellIs" dxfId="2292" priority="770" stopIfTrue="1" operator="greaterThan">
      <formula>0</formula>
    </cfRule>
  </conditionalFormatting>
  <conditionalFormatting sqref="H81 D81 J81 L81 N81 P81 F81">
    <cfRule type="expression" dxfId="2291" priority="769" stopIfTrue="1">
      <formula>C81&gt;0</formula>
    </cfRule>
  </conditionalFormatting>
  <conditionalFormatting sqref="D83 F83 H83 J83 L83 N83 P83">
    <cfRule type="expression" dxfId="2290" priority="768" stopIfTrue="1">
      <formula>C81&gt;0</formula>
    </cfRule>
  </conditionalFormatting>
  <conditionalFormatting sqref="C82">
    <cfRule type="expression" dxfId="2289" priority="767">
      <formula>C81&gt;0</formula>
    </cfRule>
  </conditionalFormatting>
  <conditionalFormatting sqref="D82">
    <cfRule type="expression" dxfId="2288" priority="766">
      <formula>C81&gt;0</formula>
    </cfRule>
  </conditionalFormatting>
  <conditionalFormatting sqref="I83">
    <cfRule type="expression" dxfId="2287" priority="765">
      <formula>"i11&gt;0"</formula>
    </cfRule>
  </conditionalFormatting>
  <conditionalFormatting sqref="O83">
    <cfRule type="expression" dxfId="2286" priority="764">
      <formula>"o11&gt;0"</formula>
    </cfRule>
  </conditionalFormatting>
  <conditionalFormatting sqref="E82">
    <cfRule type="expression" dxfId="2285" priority="763">
      <formula>E81&gt;0</formula>
    </cfRule>
  </conditionalFormatting>
  <conditionalFormatting sqref="F82">
    <cfRule type="expression" dxfId="2284" priority="762">
      <formula>E81&gt;0</formula>
    </cfRule>
  </conditionalFormatting>
  <conditionalFormatting sqref="E83">
    <cfRule type="expression" dxfId="2283" priority="761">
      <formula>E81&gt;0</formula>
    </cfRule>
  </conditionalFormatting>
  <conditionalFormatting sqref="G82 I82 K82 M82 O82">
    <cfRule type="expression" dxfId="2282" priority="760">
      <formula>G81&gt;0</formula>
    </cfRule>
  </conditionalFormatting>
  <conditionalFormatting sqref="H82 J82 L82 N82 P82">
    <cfRule type="expression" dxfId="2281" priority="759">
      <formula>G81&gt;0</formula>
    </cfRule>
  </conditionalFormatting>
  <conditionalFormatting sqref="C83 G83 I83 K83 M83 O83">
    <cfRule type="expression" dxfId="2280" priority="758">
      <formula>C81&gt;0</formula>
    </cfRule>
  </conditionalFormatting>
  <conditionalFormatting sqref="O84">
    <cfRule type="expression" dxfId="2279" priority="757" stopIfTrue="1">
      <formula>O78&gt;0</formula>
    </cfRule>
  </conditionalFormatting>
  <conditionalFormatting sqref="P84">
    <cfRule type="expression" dxfId="2278" priority="756">
      <formula>O78&gt;0</formula>
    </cfRule>
  </conditionalFormatting>
  <conditionalFormatting sqref="M74 I74 K74 G74">
    <cfRule type="cellIs" dxfId="2277" priority="755" stopIfTrue="1" operator="greaterThan">
      <formula>0</formula>
    </cfRule>
  </conditionalFormatting>
  <conditionalFormatting sqref="N74 F74 H74 J74 L74">
    <cfRule type="expression" dxfId="2276" priority="754" stopIfTrue="1">
      <formula>E74&gt;0</formula>
    </cfRule>
  </conditionalFormatting>
  <conditionalFormatting sqref="O74">
    <cfRule type="expression" dxfId="2275" priority="753" stopIfTrue="1">
      <formula>O68&gt;0</formula>
    </cfRule>
  </conditionalFormatting>
  <conditionalFormatting sqref="P74">
    <cfRule type="expression" dxfId="2274" priority="752">
      <formula>O68&gt;0</formula>
    </cfRule>
  </conditionalFormatting>
  <conditionalFormatting sqref="M74 I74 K74 C74 E74 G74">
    <cfRule type="cellIs" dxfId="2273" priority="751" stopIfTrue="1" operator="greaterThan">
      <formula>0</formula>
    </cfRule>
  </conditionalFormatting>
  <conditionalFormatting sqref="N74 D74 F74 H74 J74 L74">
    <cfRule type="expression" dxfId="2272" priority="750" stopIfTrue="1">
      <formula>C74&gt;0</formula>
    </cfRule>
  </conditionalFormatting>
  <conditionalFormatting sqref="O74">
    <cfRule type="expression" dxfId="2271" priority="749" stopIfTrue="1">
      <formula>O68&gt;0</formula>
    </cfRule>
  </conditionalFormatting>
  <conditionalFormatting sqref="P74">
    <cfRule type="expression" dxfId="2270" priority="748">
      <formula>O68&gt;0</formula>
    </cfRule>
  </conditionalFormatting>
  <conditionalFormatting sqref="I71 C71 E71 K71 M71 O71 G71">
    <cfRule type="cellIs" dxfId="2269" priority="747" stopIfTrue="1" operator="greaterThan">
      <formula>0</formula>
    </cfRule>
  </conditionalFormatting>
  <conditionalFormatting sqref="H71 D71 J71 L71 N71 P71 F71">
    <cfRule type="expression" dxfId="2268" priority="746" stopIfTrue="1">
      <formula>C71&gt;0</formula>
    </cfRule>
  </conditionalFormatting>
  <conditionalFormatting sqref="D73 F73 H73 J73 L73 N73 P73">
    <cfRule type="expression" dxfId="2267" priority="745" stopIfTrue="1">
      <formula>C71&gt;0</formula>
    </cfRule>
  </conditionalFormatting>
  <conditionalFormatting sqref="C72">
    <cfRule type="expression" dxfId="2266" priority="744">
      <formula>C71&gt;0</formula>
    </cfRule>
  </conditionalFormatting>
  <conditionalFormatting sqref="D72">
    <cfRule type="expression" dxfId="2265" priority="743">
      <formula>C71&gt;0</formula>
    </cfRule>
  </conditionalFormatting>
  <conditionalFormatting sqref="I73">
    <cfRule type="expression" dxfId="2264" priority="742">
      <formula>"i11&gt;0"</formula>
    </cfRule>
  </conditionalFormatting>
  <conditionalFormatting sqref="O73">
    <cfRule type="expression" dxfId="2263" priority="741">
      <formula>"o11&gt;0"</formula>
    </cfRule>
  </conditionalFormatting>
  <conditionalFormatting sqref="E72">
    <cfRule type="expression" dxfId="2262" priority="740">
      <formula>E71&gt;0</formula>
    </cfRule>
  </conditionalFormatting>
  <conditionalFormatting sqref="F72">
    <cfRule type="expression" dxfId="2261" priority="739">
      <formula>E71&gt;0</formula>
    </cfRule>
  </conditionalFormatting>
  <conditionalFormatting sqref="E73">
    <cfRule type="expression" dxfId="2260" priority="738">
      <formula>E71&gt;0</formula>
    </cfRule>
  </conditionalFormatting>
  <conditionalFormatting sqref="G72 I72 K72 M72 O72">
    <cfRule type="expression" dxfId="2259" priority="737">
      <formula>G71&gt;0</formula>
    </cfRule>
  </conditionalFormatting>
  <conditionalFormatting sqref="H72 J72 L72 N72 P72">
    <cfRule type="expression" dxfId="2258" priority="736">
      <formula>G71&gt;0</formula>
    </cfRule>
  </conditionalFormatting>
  <conditionalFormatting sqref="C73 G73 I73 K73 M73 O73">
    <cfRule type="expression" dxfId="2257" priority="735">
      <formula>C71&gt;0</formula>
    </cfRule>
  </conditionalFormatting>
  <conditionalFormatting sqref="O74">
    <cfRule type="expression" dxfId="2256" priority="734" stopIfTrue="1">
      <formula>O68&gt;0</formula>
    </cfRule>
  </conditionalFormatting>
  <conditionalFormatting sqref="P74">
    <cfRule type="expression" dxfId="2255" priority="733">
      <formula>O68&gt;0</formula>
    </cfRule>
  </conditionalFormatting>
  <conditionalFormatting sqref="M64 I64 K64 G64">
    <cfRule type="cellIs" dxfId="2254" priority="732" stopIfTrue="1" operator="greaterThan">
      <formula>0</formula>
    </cfRule>
  </conditionalFormatting>
  <conditionalFormatting sqref="N64 F64 H64 J64 L64">
    <cfRule type="expression" dxfId="2253" priority="731" stopIfTrue="1">
      <formula>E64&gt;0</formula>
    </cfRule>
  </conditionalFormatting>
  <conditionalFormatting sqref="O64">
    <cfRule type="expression" dxfId="2252" priority="730" stopIfTrue="1">
      <formula>O58&gt;0</formula>
    </cfRule>
  </conditionalFormatting>
  <conditionalFormatting sqref="P64">
    <cfRule type="expression" dxfId="2251" priority="729">
      <formula>O58&gt;0</formula>
    </cfRule>
  </conditionalFormatting>
  <conditionalFormatting sqref="M64 I64 K64 C64 E64 G64">
    <cfRule type="cellIs" dxfId="2250" priority="728" stopIfTrue="1" operator="greaterThan">
      <formula>0</formula>
    </cfRule>
  </conditionalFormatting>
  <conditionalFormatting sqref="N64 D64 F64 H64 J64 L64">
    <cfRule type="expression" dxfId="2249" priority="727" stopIfTrue="1">
      <formula>C64&gt;0</formula>
    </cfRule>
  </conditionalFormatting>
  <conditionalFormatting sqref="O64">
    <cfRule type="expression" dxfId="2248" priority="726" stopIfTrue="1">
      <formula>O58&gt;0</formula>
    </cfRule>
  </conditionalFormatting>
  <conditionalFormatting sqref="P64">
    <cfRule type="expression" dxfId="2247" priority="725">
      <formula>O58&gt;0</formula>
    </cfRule>
  </conditionalFormatting>
  <conditionalFormatting sqref="I61 C61 E61 K61 M61 O61 G61">
    <cfRule type="cellIs" dxfId="2246" priority="724" stopIfTrue="1" operator="greaterThan">
      <formula>0</formula>
    </cfRule>
  </conditionalFormatting>
  <conditionalFormatting sqref="H61 D61 J61 L61 N61 P61 F61">
    <cfRule type="expression" dxfId="2245" priority="723" stopIfTrue="1">
      <formula>C61&gt;0</formula>
    </cfRule>
  </conditionalFormatting>
  <conditionalFormatting sqref="D63 F63 H63 J63 L63 N63 P63">
    <cfRule type="expression" dxfId="2244" priority="722" stopIfTrue="1">
      <formula>C61&gt;0</formula>
    </cfRule>
  </conditionalFormatting>
  <conditionalFormatting sqref="C62">
    <cfRule type="expression" dxfId="2243" priority="721">
      <formula>C61&gt;0</formula>
    </cfRule>
  </conditionalFormatting>
  <conditionalFormatting sqref="D62">
    <cfRule type="expression" dxfId="2242" priority="720">
      <formula>C61&gt;0</formula>
    </cfRule>
  </conditionalFormatting>
  <conditionalFormatting sqref="I63">
    <cfRule type="expression" dxfId="2241" priority="719">
      <formula>"i11&gt;0"</formula>
    </cfRule>
  </conditionalFormatting>
  <conditionalFormatting sqref="O63">
    <cfRule type="expression" dxfId="2240" priority="718">
      <formula>"o11&gt;0"</formula>
    </cfRule>
  </conditionalFormatting>
  <conditionalFormatting sqref="E62">
    <cfRule type="expression" dxfId="2239" priority="717">
      <formula>E61&gt;0</formula>
    </cfRule>
  </conditionalFormatting>
  <conditionalFormatting sqref="F62">
    <cfRule type="expression" dxfId="2238" priority="716">
      <formula>E61&gt;0</formula>
    </cfRule>
  </conditionalFormatting>
  <conditionalFormatting sqref="E63">
    <cfRule type="expression" dxfId="2237" priority="715">
      <formula>E61&gt;0</formula>
    </cfRule>
  </conditionalFormatting>
  <conditionalFormatting sqref="G62 I62 K62 M62 O62">
    <cfRule type="expression" dxfId="2236" priority="714">
      <formula>G61&gt;0</formula>
    </cfRule>
  </conditionalFormatting>
  <conditionalFormatting sqref="H62 J62 L62 N62 P62">
    <cfRule type="expression" dxfId="2235" priority="713">
      <formula>G61&gt;0</formula>
    </cfRule>
  </conditionalFormatting>
  <conditionalFormatting sqref="C63 G63 I63 K63 M63 O63">
    <cfRule type="expression" dxfId="2234" priority="712">
      <formula>C61&gt;0</formula>
    </cfRule>
  </conditionalFormatting>
  <conditionalFormatting sqref="O64">
    <cfRule type="expression" dxfId="2233" priority="711" stopIfTrue="1">
      <formula>O58&gt;0</formula>
    </cfRule>
  </conditionalFormatting>
  <conditionalFormatting sqref="P64">
    <cfRule type="expression" dxfId="2232" priority="710">
      <formula>O58&gt;0</formula>
    </cfRule>
  </conditionalFormatting>
  <conditionalFormatting sqref="M54 I54 K54 G54">
    <cfRule type="cellIs" dxfId="2231" priority="709" stopIfTrue="1" operator="greaterThan">
      <formula>0</formula>
    </cfRule>
  </conditionalFormatting>
  <conditionalFormatting sqref="N54 F54 H54 J54 L54">
    <cfRule type="expression" dxfId="2230" priority="708" stopIfTrue="1">
      <formula>E54&gt;0</formula>
    </cfRule>
  </conditionalFormatting>
  <conditionalFormatting sqref="O54">
    <cfRule type="expression" dxfId="2229" priority="707" stopIfTrue="1">
      <formula>O48&gt;0</formula>
    </cfRule>
  </conditionalFormatting>
  <conditionalFormatting sqref="P54">
    <cfRule type="expression" dxfId="2228" priority="706">
      <formula>O48&gt;0</formula>
    </cfRule>
  </conditionalFormatting>
  <conditionalFormatting sqref="M54 I54 K54 C54 E54 G54">
    <cfRule type="cellIs" dxfId="2227" priority="705" stopIfTrue="1" operator="greaterThan">
      <formula>0</formula>
    </cfRule>
  </conditionalFormatting>
  <conditionalFormatting sqref="N54 D54 F54 H54 J54 L54">
    <cfRule type="expression" dxfId="2226" priority="704" stopIfTrue="1">
      <formula>C54&gt;0</formula>
    </cfRule>
  </conditionalFormatting>
  <conditionalFormatting sqref="O54">
    <cfRule type="expression" dxfId="2225" priority="703" stopIfTrue="1">
      <formula>O48&gt;0</formula>
    </cfRule>
  </conditionalFormatting>
  <conditionalFormatting sqref="P54">
    <cfRule type="expression" dxfId="2224" priority="702">
      <formula>O48&gt;0</formula>
    </cfRule>
  </conditionalFormatting>
  <conditionalFormatting sqref="I51 C51 E51 K51 M51 O51 G51">
    <cfRule type="cellIs" dxfId="2223" priority="701" stopIfTrue="1" operator="greaterThan">
      <formula>0</formula>
    </cfRule>
  </conditionalFormatting>
  <conditionalFormatting sqref="H51 D51 J51 L51 N51 P51 F51">
    <cfRule type="expression" dxfId="2222" priority="700" stopIfTrue="1">
      <formula>C51&gt;0</formula>
    </cfRule>
  </conditionalFormatting>
  <conditionalFormatting sqref="D53 F53 H53 J53 L53 N53 P53">
    <cfRule type="expression" dxfId="2221" priority="699" stopIfTrue="1">
      <formula>C51&gt;0</formula>
    </cfRule>
  </conditionalFormatting>
  <conditionalFormatting sqref="C52">
    <cfRule type="expression" dxfId="2220" priority="698">
      <formula>C51&gt;0</formula>
    </cfRule>
  </conditionalFormatting>
  <conditionalFormatting sqref="D52">
    <cfRule type="expression" dxfId="2219" priority="697">
      <formula>C51&gt;0</formula>
    </cfRule>
  </conditionalFormatting>
  <conditionalFormatting sqref="I53">
    <cfRule type="expression" dxfId="2218" priority="696">
      <formula>"i11&gt;0"</formula>
    </cfRule>
  </conditionalFormatting>
  <conditionalFormatting sqref="O53">
    <cfRule type="expression" dxfId="2217" priority="695">
      <formula>"o11&gt;0"</formula>
    </cfRule>
  </conditionalFormatting>
  <conditionalFormatting sqref="E52">
    <cfRule type="expression" dxfId="2216" priority="694">
      <formula>E51&gt;0</formula>
    </cfRule>
  </conditionalFormatting>
  <conditionalFormatting sqref="F52">
    <cfRule type="expression" dxfId="2215" priority="693">
      <formula>E51&gt;0</formula>
    </cfRule>
  </conditionalFormatting>
  <conditionalFormatting sqref="E53">
    <cfRule type="expression" dxfId="2214" priority="692">
      <formula>E51&gt;0</formula>
    </cfRule>
  </conditionalFormatting>
  <conditionalFormatting sqref="G52 I52 K52 M52 O52">
    <cfRule type="expression" dxfId="2213" priority="691">
      <formula>G51&gt;0</formula>
    </cfRule>
  </conditionalFormatting>
  <conditionalFormatting sqref="H52 J52 L52 N52 P52">
    <cfRule type="expression" dxfId="2212" priority="690">
      <formula>G51&gt;0</formula>
    </cfRule>
  </conditionalFormatting>
  <conditionalFormatting sqref="C53 G53 I53 K53 M53 O53">
    <cfRule type="expression" dxfId="2211" priority="689">
      <formula>C51&gt;0</formula>
    </cfRule>
  </conditionalFormatting>
  <conditionalFormatting sqref="O54">
    <cfRule type="expression" dxfId="2210" priority="688" stopIfTrue="1">
      <formula>O48&gt;0</formula>
    </cfRule>
  </conditionalFormatting>
  <conditionalFormatting sqref="P54">
    <cfRule type="expression" dxfId="2209" priority="687">
      <formula>O48&gt;0</formula>
    </cfRule>
  </conditionalFormatting>
  <conditionalFormatting sqref="M44 I44 K44 G44">
    <cfRule type="cellIs" dxfId="2208" priority="686" stopIfTrue="1" operator="greaterThan">
      <formula>0</formula>
    </cfRule>
  </conditionalFormatting>
  <conditionalFormatting sqref="N44 F44 H44 J44 L44">
    <cfRule type="expression" dxfId="2207" priority="685" stopIfTrue="1">
      <formula>E44&gt;0</formula>
    </cfRule>
  </conditionalFormatting>
  <conditionalFormatting sqref="O44">
    <cfRule type="expression" dxfId="2206" priority="684" stopIfTrue="1">
      <formula>O38&gt;0</formula>
    </cfRule>
  </conditionalFormatting>
  <conditionalFormatting sqref="P44">
    <cfRule type="expression" dxfId="2205" priority="683">
      <formula>O38&gt;0</formula>
    </cfRule>
  </conditionalFormatting>
  <conditionalFormatting sqref="M44 I44 K44 C44 E44 G44">
    <cfRule type="cellIs" dxfId="2204" priority="682" stopIfTrue="1" operator="greaterThan">
      <formula>0</formula>
    </cfRule>
  </conditionalFormatting>
  <conditionalFormatting sqref="N44 D44 F44 H44 J44 L44">
    <cfRule type="expression" dxfId="2203" priority="681" stopIfTrue="1">
      <formula>C44&gt;0</formula>
    </cfRule>
  </conditionalFormatting>
  <conditionalFormatting sqref="O44">
    <cfRule type="expression" dxfId="2202" priority="680" stopIfTrue="1">
      <formula>O38&gt;0</formula>
    </cfRule>
  </conditionalFormatting>
  <conditionalFormatting sqref="P44">
    <cfRule type="expression" dxfId="2201" priority="679">
      <formula>O38&gt;0</formula>
    </cfRule>
  </conditionalFormatting>
  <conditionalFormatting sqref="I41 C41 E41 K41 M41 O41 G41">
    <cfRule type="cellIs" dxfId="2200" priority="678" stopIfTrue="1" operator="greaterThan">
      <formula>0</formula>
    </cfRule>
  </conditionalFormatting>
  <conditionalFormatting sqref="H41 D41 J41 L41 N41 P41 F41">
    <cfRule type="expression" dxfId="2199" priority="677" stopIfTrue="1">
      <formula>C41&gt;0</formula>
    </cfRule>
  </conditionalFormatting>
  <conditionalFormatting sqref="D43 F43 H43 J43 L43 N43 P43">
    <cfRule type="expression" dxfId="2198" priority="676" stopIfTrue="1">
      <formula>C41&gt;0</formula>
    </cfRule>
  </conditionalFormatting>
  <conditionalFormatting sqref="C42">
    <cfRule type="expression" dxfId="2197" priority="675">
      <formula>C41&gt;0</formula>
    </cfRule>
  </conditionalFormatting>
  <conditionalFormatting sqref="D42">
    <cfRule type="expression" dxfId="2196" priority="674">
      <formula>C41&gt;0</formula>
    </cfRule>
  </conditionalFormatting>
  <conditionalFormatting sqref="I43">
    <cfRule type="expression" dxfId="2195" priority="673">
      <formula>"i11&gt;0"</formula>
    </cfRule>
  </conditionalFormatting>
  <conditionalFormatting sqref="O43">
    <cfRule type="expression" dxfId="2194" priority="672">
      <formula>"o11&gt;0"</formula>
    </cfRule>
  </conditionalFormatting>
  <conditionalFormatting sqref="E42">
    <cfRule type="expression" dxfId="2193" priority="671">
      <formula>E41&gt;0</formula>
    </cfRule>
  </conditionalFormatting>
  <conditionalFormatting sqref="F42">
    <cfRule type="expression" dxfId="2192" priority="670">
      <formula>E41&gt;0</formula>
    </cfRule>
  </conditionalFormatting>
  <conditionalFormatting sqref="E43">
    <cfRule type="expression" dxfId="2191" priority="669">
      <formula>E41&gt;0</formula>
    </cfRule>
  </conditionalFormatting>
  <conditionalFormatting sqref="G42 I42 K42 M42 O42">
    <cfRule type="expression" dxfId="2190" priority="668">
      <formula>G41&gt;0</formula>
    </cfRule>
  </conditionalFormatting>
  <conditionalFormatting sqref="H42 J42 L42 N42 P42">
    <cfRule type="expression" dxfId="2189" priority="667">
      <formula>G41&gt;0</formula>
    </cfRule>
  </conditionalFormatting>
  <conditionalFormatting sqref="C43 G43 I43 K43 M43 O43">
    <cfRule type="expression" dxfId="2188" priority="666">
      <formula>C41&gt;0</formula>
    </cfRule>
  </conditionalFormatting>
  <conditionalFormatting sqref="O44">
    <cfRule type="expression" dxfId="2187" priority="665" stopIfTrue="1">
      <formula>O38&gt;0</formula>
    </cfRule>
  </conditionalFormatting>
  <conditionalFormatting sqref="P44">
    <cfRule type="expression" dxfId="2186" priority="664">
      <formula>O38&gt;0</formula>
    </cfRule>
  </conditionalFormatting>
  <conditionalFormatting sqref="M34 I34 K34 G34">
    <cfRule type="cellIs" dxfId="2185" priority="663" stopIfTrue="1" operator="greaterThan">
      <formula>0</formula>
    </cfRule>
  </conditionalFormatting>
  <conditionalFormatting sqref="N34 F34 H34 J34 L34">
    <cfRule type="expression" dxfId="2184" priority="662" stopIfTrue="1">
      <formula>E34&gt;0</formula>
    </cfRule>
  </conditionalFormatting>
  <conditionalFormatting sqref="O34">
    <cfRule type="expression" dxfId="2183" priority="661" stopIfTrue="1">
      <formula>O28&gt;0</formula>
    </cfRule>
  </conditionalFormatting>
  <conditionalFormatting sqref="P34">
    <cfRule type="expression" dxfId="2182" priority="660">
      <formula>O28&gt;0</formula>
    </cfRule>
  </conditionalFormatting>
  <conditionalFormatting sqref="M34 I34 K34 C34 E34 G34">
    <cfRule type="cellIs" dxfId="2181" priority="659" stopIfTrue="1" operator="greaterThan">
      <formula>0</formula>
    </cfRule>
  </conditionalFormatting>
  <conditionalFormatting sqref="N34 D34 F34 H34 J34 L34">
    <cfRule type="expression" dxfId="2180" priority="658" stopIfTrue="1">
      <formula>C34&gt;0</formula>
    </cfRule>
  </conditionalFormatting>
  <conditionalFormatting sqref="O34">
    <cfRule type="expression" dxfId="2179" priority="657" stopIfTrue="1">
      <formula>O28&gt;0</formula>
    </cfRule>
  </conditionalFormatting>
  <conditionalFormatting sqref="P34">
    <cfRule type="expression" dxfId="2178" priority="656">
      <formula>O28&gt;0</formula>
    </cfRule>
  </conditionalFormatting>
  <conditionalFormatting sqref="I31 C31 E31 K31 M31 O31 G31">
    <cfRule type="cellIs" dxfId="2177" priority="655" stopIfTrue="1" operator="greaterThan">
      <formula>0</formula>
    </cfRule>
  </conditionalFormatting>
  <conditionalFormatting sqref="H31 D31 J31 L31 N31 P31 F31">
    <cfRule type="expression" dxfId="2176" priority="654" stopIfTrue="1">
      <formula>C31&gt;0</formula>
    </cfRule>
  </conditionalFormatting>
  <conditionalFormatting sqref="D33 F33 H33 J33 L33 N33 P33">
    <cfRule type="expression" dxfId="2175" priority="653" stopIfTrue="1">
      <formula>C31&gt;0</formula>
    </cfRule>
  </conditionalFormatting>
  <conditionalFormatting sqref="C32">
    <cfRule type="expression" dxfId="2174" priority="652">
      <formula>C31&gt;0</formula>
    </cfRule>
  </conditionalFormatting>
  <conditionalFormatting sqref="D32">
    <cfRule type="expression" dxfId="2173" priority="651">
      <formula>C31&gt;0</formula>
    </cfRule>
  </conditionalFormatting>
  <conditionalFormatting sqref="I33">
    <cfRule type="expression" dxfId="2172" priority="650">
      <formula>"i11&gt;0"</formula>
    </cfRule>
  </conditionalFormatting>
  <conditionalFormatting sqref="O33">
    <cfRule type="expression" dxfId="2171" priority="649">
      <formula>"o11&gt;0"</formula>
    </cfRule>
  </conditionalFormatting>
  <conditionalFormatting sqref="E32">
    <cfRule type="expression" dxfId="2170" priority="648">
      <formula>E31&gt;0</formula>
    </cfRule>
  </conditionalFormatting>
  <conditionalFormatting sqref="F32">
    <cfRule type="expression" dxfId="2169" priority="647">
      <formula>E31&gt;0</formula>
    </cfRule>
  </conditionalFormatting>
  <conditionalFormatting sqref="E33">
    <cfRule type="expression" dxfId="2168" priority="646">
      <formula>E31&gt;0</formula>
    </cfRule>
  </conditionalFormatting>
  <conditionalFormatting sqref="G32 I32 K32 M32 O32">
    <cfRule type="expression" dxfId="2167" priority="645">
      <formula>G31&gt;0</formula>
    </cfRule>
  </conditionalFormatting>
  <conditionalFormatting sqref="H32 J32 L32 N32 P32">
    <cfRule type="expression" dxfId="2166" priority="644">
      <formula>G31&gt;0</formula>
    </cfRule>
  </conditionalFormatting>
  <conditionalFormatting sqref="C33 G33 I33 K33 M33 O33">
    <cfRule type="expression" dxfId="2165" priority="643">
      <formula>C31&gt;0</formula>
    </cfRule>
  </conditionalFormatting>
  <conditionalFormatting sqref="O34">
    <cfRule type="expression" dxfId="2164" priority="642" stopIfTrue="1">
      <formula>O28&gt;0</formula>
    </cfRule>
  </conditionalFormatting>
  <conditionalFormatting sqref="P34">
    <cfRule type="expression" dxfId="2163" priority="641">
      <formula>O28&gt;0</formula>
    </cfRule>
  </conditionalFormatting>
  <conditionalFormatting sqref="M24 I24 K24 G24">
    <cfRule type="cellIs" dxfId="2162" priority="640" stopIfTrue="1" operator="greaterThan">
      <formula>0</formula>
    </cfRule>
  </conditionalFormatting>
  <conditionalFormatting sqref="N24 F24 H24 J24 L24">
    <cfRule type="expression" dxfId="2161" priority="639" stopIfTrue="1">
      <formula>E24&gt;0</formula>
    </cfRule>
  </conditionalFormatting>
  <conditionalFormatting sqref="O24">
    <cfRule type="expression" dxfId="2160" priority="638" stopIfTrue="1">
      <formula>O18&gt;0</formula>
    </cfRule>
  </conditionalFormatting>
  <conditionalFormatting sqref="P24">
    <cfRule type="expression" dxfId="2159" priority="637">
      <formula>O18&gt;0</formula>
    </cfRule>
  </conditionalFormatting>
  <conditionalFormatting sqref="M24 I24 K24 C24 E24 G24">
    <cfRule type="cellIs" dxfId="2158" priority="636" stopIfTrue="1" operator="greaterThan">
      <formula>0</formula>
    </cfRule>
  </conditionalFormatting>
  <conditionalFormatting sqref="N24 D24 F24 H24 J24 L24">
    <cfRule type="expression" dxfId="2157" priority="635" stopIfTrue="1">
      <formula>C24&gt;0</formula>
    </cfRule>
  </conditionalFormatting>
  <conditionalFormatting sqref="O24">
    <cfRule type="expression" dxfId="2156" priority="634" stopIfTrue="1">
      <formula>O18&gt;0</formula>
    </cfRule>
  </conditionalFormatting>
  <conditionalFormatting sqref="P24">
    <cfRule type="expression" dxfId="2155" priority="633">
      <formula>O18&gt;0</formula>
    </cfRule>
  </conditionalFormatting>
  <conditionalFormatting sqref="I21 C21 E21 K21 M21 O21 G21">
    <cfRule type="cellIs" dxfId="2154" priority="632" stopIfTrue="1" operator="greaterThan">
      <formula>0</formula>
    </cfRule>
  </conditionalFormatting>
  <conditionalFormatting sqref="H21 D21 J21 L21 N21 P21 F21">
    <cfRule type="expression" dxfId="2153" priority="631" stopIfTrue="1">
      <formula>C21&gt;0</formula>
    </cfRule>
  </conditionalFormatting>
  <conditionalFormatting sqref="D23 F23 H23 J23 L23 N23 P23">
    <cfRule type="expression" dxfId="2152" priority="630" stopIfTrue="1">
      <formula>C21&gt;0</formula>
    </cfRule>
  </conditionalFormatting>
  <conditionalFormatting sqref="C22">
    <cfRule type="expression" dxfId="2151" priority="629">
      <formula>C21&gt;0</formula>
    </cfRule>
  </conditionalFormatting>
  <conditionalFormatting sqref="D22">
    <cfRule type="expression" dxfId="2150" priority="628">
      <formula>C21&gt;0</formula>
    </cfRule>
  </conditionalFormatting>
  <conditionalFormatting sqref="I23">
    <cfRule type="expression" dxfId="2149" priority="627">
      <formula>"i11&gt;0"</formula>
    </cfRule>
  </conditionalFormatting>
  <conditionalFormatting sqref="O23">
    <cfRule type="expression" dxfId="2148" priority="626">
      <formula>"o11&gt;0"</formula>
    </cfRule>
  </conditionalFormatting>
  <conditionalFormatting sqref="E22">
    <cfRule type="expression" dxfId="2147" priority="625">
      <formula>E21&gt;0</formula>
    </cfRule>
  </conditionalFormatting>
  <conditionalFormatting sqref="F22">
    <cfRule type="expression" dxfId="2146" priority="624">
      <formula>E21&gt;0</formula>
    </cfRule>
  </conditionalFormatting>
  <conditionalFormatting sqref="E23">
    <cfRule type="expression" dxfId="2145" priority="623">
      <formula>E21&gt;0</formula>
    </cfRule>
  </conditionalFormatting>
  <conditionalFormatting sqref="G22 I22 K22 M22 O22">
    <cfRule type="expression" dxfId="2144" priority="622">
      <formula>G21&gt;0</formula>
    </cfRule>
  </conditionalFormatting>
  <conditionalFormatting sqref="H22 J22 L22 N22 P22">
    <cfRule type="expression" dxfId="2143" priority="621">
      <formula>G21&gt;0</formula>
    </cfRule>
  </conditionalFormatting>
  <conditionalFormatting sqref="C23 G23 I23 K23 M23 O23">
    <cfRule type="expression" dxfId="2142" priority="620">
      <formula>C21&gt;0</formula>
    </cfRule>
  </conditionalFormatting>
  <conditionalFormatting sqref="O24">
    <cfRule type="expression" dxfId="2141" priority="619" stopIfTrue="1">
      <formula>O18&gt;0</formula>
    </cfRule>
  </conditionalFormatting>
  <conditionalFormatting sqref="P24">
    <cfRule type="expression" dxfId="2140" priority="618">
      <formula>O18&gt;0</formula>
    </cfRule>
  </conditionalFormatting>
  <conditionalFormatting sqref="M14 I14 K14 G14">
    <cfRule type="cellIs" dxfId="2139" priority="617" stopIfTrue="1" operator="greaterThan">
      <formula>0</formula>
    </cfRule>
  </conditionalFormatting>
  <conditionalFormatting sqref="N14 F14 H14 J14 L14">
    <cfRule type="expression" dxfId="2138" priority="616" stopIfTrue="1">
      <formula>E14&gt;0</formula>
    </cfRule>
  </conditionalFormatting>
  <conditionalFormatting sqref="O14">
    <cfRule type="expression" dxfId="2137" priority="615" stopIfTrue="1">
      <formula>O8&gt;0</formula>
    </cfRule>
  </conditionalFormatting>
  <conditionalFormatting sqref="P14">
    <cfRule type="expression" dxfId="2136" priority="614">
      <formula>O8&gt;0</formula>
    </cfRule>
  </conditionalFormatting>
  <conditionalFormatting sqref="M14 I14 K14 C14 E14 G14">
    <cfRule type="cellIs" dxfId="2135" priority="613" stopIfTrue="1" operator="greaterThan">
      <formula>0</formula>
    </cfRule>
  </conditionalFormatting>
  <conditionalFormatting sqref="N14 D14 F14 H14 J14 L14">
    <cfRule type="expression" dxfId="2134" priority="612" stopIfTrue="1">
      <formula>C14&gt;0</formula>
    </cfRule>
  </conditionalFormatting>
  <conditionalFormatting sqref="O14">
    <cfRule type="expression" dxfId="2133" priority="611" stopIfTrue="1">
      <formula>O8&gt;0</formula>
    </cfRule>
  </conditionalFormatting>
  <conditionalFormatting sqref="P14">
    <cfRule type="expression" dxfId="2132" priority="610">
      <formula>O8&gt;0</formula>
    </cfRule>
  </conditionalFormatting>
  <conditionalFormatting sqref="I11 C11 E11 K11 M11 O11 G11">
    <cfRule type="cellIs" dxfId="2131" priority="609" stopIfTrue="1" operator="greaterThan">
      <formula>0</formula>
    </cfRule>
  </conditionalFormatting>
  <conditionalFormatting sqref="H11 D11 J11 L11 N11 P11 F11">
    <cfRule type="expression" dxfId="2130" priority="608" stopIfTrue="1">
      <formula>C11&gt;0</formula>
    </cfRule>
  </conditionalFormatting>
  <conditionalFormatting sqref="D13 F13 H13 J13 L13 N13 P13">
    <cfRule type="expression" dxfId="2129" priority="607" stopIfTrue="1">
      <formula>C11&gt;0</formula>
    </cfRule>
  </conditionalFormatting>
  <conditionalFormatting sqref="C12">
    <cfRule type="expression" dxfId="2128" priority="606">
      <formula>C11&gt;0</formula>
    </cfRule>
  </conditionalFormatting>
  <conditionalFormatting sqref="D12">
    <cfRule type="expression" dxfId="2127" priority="605">
      <formula>C11&gt;0</formula>
    </cfRule>
  </conditionalFormatting>
  <conditionalFormatting sqref="I13">
    <cfRule type="expression" dxfId="2126" priority="604">
      <formula>"i11&gt;0"</formula>
    </cfRule>
  </conditionalFormatting>
  <conditionalFormatting sqref="O13">
    <cfRule type="expression" dxfId="2125" priority="603">
      <formula>"o11&gt;0"</formula>
    </cfRule>
  </conditionalFormatting>
  <conditionalFormatting sqref="E12">
    <cfRule type="expression" dxfId="2124" priority="602">
      <formula>E11&gt;0</formula>
    </cfRule>
  </conditionalFormatting>
  <conditionalFormatting sqref="F12">
    <cfRule type="expression" dxfId="2123" priority="601">
      <formula>E11&gt;0</formula>
    </cfRule>
  </conditionalFormatting>
  <conditionalFormatting sqref="E13">
    <cfRule type="expression" dxfId="2122" priority="600">
      <formula>E11&gt;0</formula>
    </cfRule>
  </conditionalFormatting>
  <conditionalFormatting sqref="G12 I12 K12 M12 O12">
    <cfRule type="expression" dxfId="2121" priority="599">
      <formula>G11&gt;0</formula>
    </cfRule>
  </conditionalFormatting>
  <conditionalFormatting sqref="H12 J12 L12 N12 P12">
    <cfRule type="expression" dxfId="2120" priority="598">
      <formula>G11&gt;0</formula>
    </cfRule>
  </conditionalFormatting>
  <conditionalFormatting sqref="C13 G13 I13 K13 M13 O13">
    <cfRule type="expression" dxfId="2119" priority="597">
      <formula>C11&gt;0</formula>
    </cfRule>
  </conditionalFormatting>
  <conditionalFormatting sqref="O14">
    <cfRule type="expression" dxfId="2118" priority="596" stopIfTrue="1">
      <formula>O8&gt;0</formula>
    </cfRule>
  </conditionalFormatting>
  <conditionalFormatting sqref="P14">
    <cfRule type="expression" dxfId="2117" priority="595">
      <formula>O8&gt;0</formula>
    </cfRule>
  </conditionalFormatting>
  <conditionalFormatting sqref="M164 C164 E164 G164 I164 K164">
    <cfRule type="cellIs" dxfId="2116" priority="594" stopIfTrue="1" operator="greaterThan">
      <formula>0</formula>
    </cfRule>
  </conditionalFormatting>
  <conditionalFormatting sqref="N164 D164 F164 H164 J164 L164">
    <cfRule type="expression" dxfId="2115" priority="593" stopIfTrue="1">
      <formula>C164&gt;0</formula>
    </cfRule>
  </conditionalFormatting>
  <conditionalFormatting sqref="O164">
    <cfRule type="expression" dxfId="2114" priority="592" stopIfTrue="1">
      <formula>O158&gt;0</formula>
    </cfRule>
  </conditionalFormatting>
  <conditionalFormatting sqref="P164">
    <cfRule type="expression" dxfId="2113" priority="591">
      <formula>O158&gt;0</formula>
    </cfRule>
  </conditionalFormatting>
  <conditionalFormatting sqref="O164">
    <cfRule type="expression" dxfId="2112" priority="590" stopIfTrue="1">
      <formula>O158&gt;0</formula>
    </cfRule>
  </conditionalFormatting>
  <conditionalFormatting sqref="I161 C161 E161 K161 M161 O161 G161">
    <cfRule type="cellIs" dxfId="2111" priority="589" stopIfTrue="1" operator="greaterThan">
      <formula>0</formula>
    </cfRule>
  </conditionalFormatting>
  <conditionalFormatting sqref="H161 D161 J161 L161 N161 P161 F161">
    <cfRule type="expression" dxfId="2110" priority="588" stopIfTrue="1">
      <formula>C161&gt;0</formula>
    </cfRule>
  </conditionalFormatting>
  <conditionalFormatting sqref="D163 F163 H163 J163 L163 N163 P163">
    <cfRule type="expression" dxfId="2109" priority="587" stopIfTrue="1">
      <formula>C161&gt;0</formula>
    </cfRule>
  </conditionalFormatting>
  <conditionalFormatting sqref="C162">
    <cfRule type="expression" dxfId="2108" priority="586">
      <formula>C161&gt;0</formula>
    </cfRule>
  </conditionalFormatting>
  <conditionalFormatting sqref="D162">
    <cfRule type="expression" dxfId="2107" priority="585">
      <formula>C161&gt;0</formula>
    </cfRule>
  </conditionalFormatting>
  <conditionalFormatting sqref="I163">
    <cfRule type="expression" dxfId="2106" priority="584">
      <formula>"i11&gt;0"</formula>
    </cfRule>
  </conditionalFormatting>
  <conditionalFormatting sqref="O163">
    <cfRule type="expression" dxfId="2105" priority="583">
      <formula>"o11&gt;0"</formula>
    </cfRule>
  </conditionalFormatting>
  <conditionalFormatting sqref="E162">
    <cfRule type="expression" dxfId="2104" priority="582">
      <formula>E161&gt;0</formula>
    </cfRule>
  </conditionalFormatting>
  <conditionalFormatting sqref="F162">
    <cfRule type="expression" dxfId="2103" priority="581">
      <formula>E161&gt;0</formula>
    </cfRule>
  </conditionalFormatting>
  <conditionalFormatting sqref="E163">
    <cfRule type="expression" dxfId="2102" priority="580">
      <formula>E161&gt;0</formula>
    </cfRule>
  </conditionalFormatting>
  <conditionalFormatting sqref="G162 I162 K162 M162 O162">
    <cfRule type="expression" dxfId="2101" priority="579">
      <formula>G161&gt;0</formula>
    </cfRule>
  </conditionalFormatting>
  <conditionalFormatting sqref="H162 J162 L162 N162 P162">
    <cfRule type="expression" dxfId="2100" priority="578">
      <formula>G161&gt;0</formula>
    </cfRule>
  </conditionalFormatting>
  <conditionalFormatting sqref="C163 G163 I163 K163 M163 O163">
    <cfRule type="expression" dxfId="2099" priority="577">
      <formula>C161&gt;0</formula>
    </cfRule>
  </conditionalFormatting>
  <conditionalFormatting sqref="O164">
    <cfRule type="expression" dxfId="2098" priority="576" stopIfTrue="1">
      <formula>O158&gt;0</formula>
    </cfRule>
  </conditionalFormatting>
  <conditionalFormatting sqref="P164">
    <cfRule type="expression" dxfId="2097" priority="575">
      <formula>O158&gt;0</formula>
    </cfRule>
  </conditionalFormatting>
  <conditionalFormatting sqref="M164 I164 K164 G164">
    <cfRule type="cellIs" dxfId="2096" priority="574" stopIfTrue="1" operator="greaterThan">
      <formula>0</formula>
    </cfRule>
  </conditionalFormatting>
  <conditionalFormatting sqref="N164 F164 H164 J164 L164">
    <cfRule type="expression" dxfId="2095" priority="573" stopIfTrue="1">
      <formula>E164&gt;0</formula>
    </cfRule>
  </conditionalFormatting>
  <conditionalFormatting sqref="O164">
    <cfRule type="expression" dxfId="2094" priority="572" stopIfTrue="1">
      <formula>O158&gt;0</formula>
    </cfRule>
  </conditionalFormatting>
  <conditionalFormatting sqref="P164">
    <cfRule type="expression" dxfId="2093" priority="571">
      <formula>O158&gt;0</formula>
    </cfRule>
  </conditionalFormatting>
  <conditionalFormatting sqref="M164 I164 K164 C164 E164 G164">
    <cfRule type="cellIs" dxfId="2092" priority="570" stopIfTrue="1" operator="greaterThan">
      <formula>0</formula>
    </cfRule>
  </conditionalFormatting>
  <conditionalFormatting sqref="N164 D164 F164 H164 J164 L164">
    <cfRule type="expression" dxfId="2091" priority="569" stopIfTrue="1">
      <formula>C164&gt;0</formula>
    </cfRule>
  </conditionalFormatting>
  <conditionalFormatting sqref="O164">
    <cfRule type="expression" dxfId="2090" priority="568" stopIfTrue="1">
      <formula>O158&gt;0</formula>
    </cfRule>
  </conditionalFormatting>
  <conditionalFormatting sqref="P164">
    <cfRule type="expression" dxfId="2089" priority="567">
      <formula>O158&gt;0</formula>
    </cfRule>
  </conditionalFormatting>
  <conditionalFormatting sqref="I161 C161 E161 K161 M161 O161 G161">
    <cfRule type="cellIs" dxfId="2088" priority="566" stopIfTrue="1" operator="greaterThan">
      <formula>0</formula>
    </cfRule>
  </conditionalFormatting>
  <conditionalFormatting sqref="H161 D161 J161 L161 N161 P161 F161">
    <cfRule type="expression" dxfId="2087" priority="565" stopIfTrue="1">
      <formula>C161&gt;0</formula>
    </cfRule>
  </conditionalFormatting>
  <conditionalFormatting sqref="D163 F163 H163 J163 L163 N163 P163">
    <cfRule type="expression" dxfId="2086" priority="564" stopIfTrue="1">
      <formula>C161&gt;0</formula>
    </cfRule>
  </conditionalFormatting>
  <conditionalFormatting sqref="C162">
    <cfRule type="expression" dxfId="2085" priority="563">
      <formula>C161&gt;0</formula>
    </cfRule>
  </conditionalFormatting>
  <conditionalFormatting sqref="D162">
    <cfRule type="expression" dxfId="2084" priority="562">
      <formula>C161&gt;0</formula>
    </cfRule>
  </conditionalFormatting>
  <conditionalFormatting sqref="I163">
    <cfRule type="expression" dxfId="2083" priority="561">
      <formula>"i11&gt;0"</formula>
    </cfRule>
  </conditionalFormatting>
  <conditionalFormatting sqref="O163">
    <cfRule type="expression" dxfId="2082" priority="560">
      <formula>"o11&gt;0"</formula>
    </cfRule>
  </conditionalFormatting>
  <conditionalFormatting sqref="E162">
    <cfRule type="expression" dxfId="2081" priority="559">
      <formula>E161&gt;0</formula>
    </cfRule>
  </conditionalFormatting>
  <conditionalFormatting sqref="F162">
    <cfRule type="expression" dxfId="2080" priority="558">
      <formula>E161&gt;0</formula>
    </cfRule>
  </conditionalFormatting>
  <conditionalFormatting sqref="E163">
    <cfRule type="expression" dxfId="2079" priority="557">
      <formula>E161&gt;0</formula>
    </cfRule>
  </conditionalFormatting>
  <conditionalFormatting sqref="G162 I162 K162 M162 O162">
    <cfRule type="expression" dxfId="2078" priority="556">
      <formula>G161&gt;0</formula>
    </cfRule>
  </conditionalFormatting>
  <conditionalFormatting sqref="H162 J162 L162 N162 P162">
    <cfRule type="expression" dxfId="2077" priority="555">
      <formula>G161&gt;0</formula>
    </cfRule>
  </conditionalFormatting>
  <conditionalFormatting sqref="C163 G163 I163 K163 M163 O163">
    <cfRule type="expression" dxfId="2076" priority="554">
      <formula>C161&gt;0</formula>
    </cfRule>
  </conditionalFormatting>
  <conditionalFormatting sqref="O164">
    <cfRule type="expression" dxfId="2075" priority="553" stopIfTrue="1">
      <formula>O158&gt;0</formula>
    </cfRule>
  </conditionalFormatting>
  <conditionalFormatting sqref="P164">
    <cfRule type="expression" dxfId="2074" priority="552">
      <formula>O158&gt;0</formula>
    </cfRule>
  </conditionalFormatting>
  <conditionalFormatting sqref="M174 C174 E174 G174 I174 K174">
    <cfRule type="cellIs" dxfId="2073" priority="551" stopIfTrue="1" operator="greaterThan">
      <formula>0</formula>
    </cfRule>
  </conditionalFormatting>
  <conditionalFormatting sqref="N174 D174 F174 H174 J174 L174">
    <cfRule type="expression" dxfId="2072" priority="550" stopIfTrue="1">
      <formula>C174&gt;0</formula>
    </cfRule>
  </conditionalFormatting>
  <conditionalFormatting sqref="O174">
    <cfRule type="expression" dxfId="2071" priority="549" stopIfTrue="1">
      <formula>O168&gt;0</formula>
    </cfRule>
  </conditionalFormatting>
  <conditionalFormatting sqref="P174">
    <cfRule type="expression" dxfId="2070" priority="548">
      <formula>O168&gt;0</formula>
    </cfRule>
  </conditionalFormatting>
  <conditionalFormatting sqref="O174">
    <cfRule type="expression" dxfId="2069" priority="547" stopIfTrue="1">
      <formula>O168&gt;0</formula>
    </cfRule>
  </conditionalFormatting>
  <conditionalFormatting sqref="I171 C171 E171 K171 M171 O171 G171">
    <cfRule type="cellIs" dxfId="2068" priority="546" stopIfTrue="1" operator="greaterThan">
      <formula>0</formula>
    </cfRule>
  </conditionalFormatting>
  <conditionalFormatting sqref="H171 D171 J171 L171 N171 P171 F171">
    <cfRule type="expression" dxfId="2067" priority="545" stopIfTrue="1">
      <formula>C171&gt;0</formula>
    </cfRule>
  </conditionalFormatting>
  <conditionalFormatting sqref="D173 F173 H173 J173 L173 N173 P173">
    <cfRule type="expression" dxfId="2066" priority="544" stopIfTrue="1">
      <formula>C171&gt;0</formula>
    </cfRule>
  </conditionalFormatting>
  <conditionalFormatting sqref="C172">
    <cfRule type="expression" dxfId="2065" priority="543">
      <formula>C171&gt;0</formula>
    </cfRule>
  </conditionalFormatting>
  <conditionalFormatting sqref="D172">
    <cfRule type="expression" dxfId="2064" priority="542">
      <formula>C171&gt;0</formula>
    </cfRule>
  </conditionalFormatting>
  <conditionalFormatting sqref="I173">
    <cfRule type="expression" dxfId="2063" priority="541">
      <formula>"i11&gt;0"</formula>
    </cfRule>
  </conditionalFormatting>
  <conditionalFormatting sqref="O173">
    <cfRule type="expression" dxfId="2062" priority="540">
      <formula>"o11&gt;0"</formula>
    </cfRule>
  </conditionalFormatting>
  <conditionalFormatting sqref="E172">
    <cfRule type="expression" dxfId="2061" priority="539">
      <formula>E171&gt;0</formula>
    </cfRule>
  </conditionalFormatting>
  <conditionalFormatting sqref="F172">
    <cfRule type="expression" dxfId="2060" priority="538">
      <formula>E171&gt;0</formula>
    </cfRule>
  </conditionalFormatting>
  <conditionalFormatting sqref="E173">
    <cfRule type="expression" dxfId="2059" priority="537">
      <formula>E171&gt;0</formula>
    </cfRule>
  </conditionalFormatting>
  <conditionalFormatting sqref="G172 I172 K172 M172 O172">
    <cfRule type="expression" dxfId="2058" priority="536">
      <formula>G171&gt;0</formula>
    </cfRule>
  </conditionalFormatting>
  <conditionalFormatting sqref="H172 J172 L172 N172 P172">
    <cfRule type="expression" dxfId="2057" priority="535">
      <formula>G171&gt;0</formula>
    </cfRule>
  </conditionalFormatting>
  <conditionalFormatting sqref="C173 G173 I173 K173 M173 O173">
    <cfRule type="expression" dxfId="2056" priority="534">
      <formula>C171&gt;0</formula>
    </cfRule>
  </conditionalFormatting>
  <conditionalFormatting sqref="O174">
    <cfRule type="expression" dxfId="2055" priority="533" stopIfTrue="1">
      <formula>O168&gt;0</formula>
    </cfRule>
  </conditionalFormatting>
  <conditionalFormatting sqref="P174">
    <cfRule type="expression" dxfId="2054" priority="532">
      <formula>O168&gt;0</formula>
    </cfRule>
  </conditionalFormatting>
  <conditionalFormatting sqref="M174 I174 K174 G174">
    <cfRule type="cellIs" dxfId="2053" priority="531" stopIfTrue="1" operator="greaterThan">
      <formula>0</formula>
    </cfRule>
  </conditionalFormatting>
  <conditionalFormatting sqref="N174 F174 H174 J174 L174">
    <cfRule type="expression" dxfId="2052" priority="530" stopIfTrue="1">
      <formula>E174&gt;0</formula>
    </cfRule>
  </conditionalFormatting>
  <conditionalFormatting sqref="O174">
    <cfRule type="expression" dxfId="2051" priority="529" stopIfTrue="1">
      <formula>O168&gt;0</formula>
    </cfRule>
  </conditionalFormatting>
  <conditionalFormatting sqref="P174">
    <cfRule type="expression" dxfId="2050" priority="528">
      <formula>O168&gt;0</formula>
    </cfRule>
  </conditionalFormatting>
  <conditionalFormatting sqref="M174 I174 K174 C174 E174 G174">
    <cfRule type="cellIs" dxfId="2049" priority="527" stopIfTrue="1" operator="greaterThan">
      <formula>0</formula>
    </cfRule>
  </conditionalFormatting>
  <conditionalFormatting sqref="N174 D174 F174 H174 J174 L174">
    <cfRule type="expression" dxfId="2048" priority="526" stopIfTrue="1">
      <formula>C174&gt;0</formula>
    </cfRule>
  </conditionalFormatting>
  <conditionalFormatting sqref="O174">
    <cfRule type="expression" dxfId="2047" priority="525" stopIfTrue="1">
      <formula>O168&gt;0</formula>
    </cfRule>
  </conditionalFormatting>
  <conditionalFormatting sqref="P174">
    <cfRule type="expression" dxfId="2046" priority="524">
      <formula>O168&gt;0</formula>
    </cfRule>
  </conditionalFormatting>
  <conditionalFormatting sqref="I171 C171 E171 K171 M171 O171 G171">
    <cfRule type="cellIs" dxfId="2045" priority="523" stopIfTrue="1" operator="greaterThan">
      <formula>0</formula>
    </cfRule>
  </conditionalFormatting>
  <conditionalFormatting sqref="H171 D171 J171 L171 N171 P171 F171">
    <cfRule type="expression" dxfId="2044" priority="522" stopIfTrue="1">
      <formula>C171&gt;0</formula>
    </cfRule>
  </conditionalFormatting>
  <conditionalFormatting sqref="D173 F173 H173 J173 L173 N173 P173">
    <cfRule type="expression" dxfId="2043" priority="521" stopIfTrue="1">
      <formula>C171&gt;0</formula>
    </cfRule>
  </conditionalFormatting>
  <conditionalFormatting sqref="C172">
    <cfRule type="expression" dxfId="2042" priority="520">
      <formula>C171&gt;0</formula>
    </cfRule>
  </conditionalFormatting>
  <conditionalFormatting sqref="D172">
    <cfRule type="expression" dxfId="2041" priority="519">
      <formula>C171&gt;0</formula>
    </cfRule>
  </conditionalFormatting>
  <conditionalFormatting sqref="I173">
    <cfRule type="expression" dxfId="2040" priority="518">
      <formula>"i11&gt;0"</formula>
    </cfRule>
  </conditionalFormatting>
  <conditionalFormatting sqref="O173">
    <cfRule type="expression" dxfId="2039" priority="517">
      <formula>"o11&gt;0"</formula>
    </cfRule>
  </conditionalFormatting>
  <conditionalFormatting sqref="E172">
    <cfRule type="expression" dxfId="2038" priority="516">
      <formula>E171&gt;0</formula>
    </cfRule>
  </conditionalFormatting>
  <conditionalFormatting sqref="F172">
    <cfRule type="expression" dxfId="2037" priority="515">
      <formula>E171&gt;0</formula>
    </cfRule>
  </conditionalFormatting>
  <conditionalFormatting sqref="E173">
    <cfRule type="expression" dxfId="2036" priority="514">
      <formula>E171&gt;0</formula>
    </cfRule>
  </conditionalFormatting>
  <conditionalFormatting sqref="G172 I172 K172 M172 O172">
    <cfRule type="expression" dxfId="2035" priority="513">
      <formula>G171&gt;0</formula>
    </cfRule>
  </conditionalFormatting>
  <conditionalFormatting sqref="H172 J172 L172 N172 P172">
    <cfRule type="expression" dxfId="2034" priority="512">
      <formula>G171&gt;0</formula>
    </cfRule>
  </conditionalFormatting>
  <conditionalFormatting sqref="C173 G173 I173 K173 M173 O173">
    <cfRule type="expression" dxfId="2033" priority="511">
      <formula>C171&gt;0</formula>
    </cfRule>
  </conditionalFormatting>
  <conditionalFormatting sqref="O174">
    <cfRule type="expression" dxfId="2032" priority="510" stopIfTrue="1">
      <formula>O168&gt;0</formula>
    </cfRule>
  </conditionalFormatting>
  <conditionalFormatting sqref="P174">
    <cfRule type="expression" dxfId="2031" priority="509">
      <formula>O168&gt;0</formula>
    </cfRule>
  </conditionalFormatting>
  <conditionalFormatting sqref="P14">
    <cfRule type="expression" dxfId="2030" priority="508">
      <formula>O8&gt;0</formula>
    </cfRule>
  </conditionalFormatting>
  <conditionalFormatting sqref="P14">
    <cfRule type="expression" dxfId="2029" priority="507">
      <formula>O8&gt;0</formula>
    </cfRule>
  </conditionalFormatting>
  <conditionalFormatting sqref="P14">
    <cfRule type="expression" dxfId="2028" priority="506">
      <formula>O8&gt;0</formula>
    </cfRule>
  </conditionalFormatting>
  <conditionalFormatting sqref="P14">
    <cfRule type="expression" dxfId="2027" priority="505">
      <formula>O8&gt;0</formula>
    </cfRule>
  </conditionalFormatting>
  <conditionalFormatting sqref="P14">
    <cfRule type="expression" dxfId="2026" priority="504">
      <formula>O8&gt;0</formula>
    </cfRule>
  </conditionalFormatting>
  <conditionalFormatting sqref="P24">
    <cfRule type="expression" dxfId="2025" priority="503">
      <formula>O18&gt;0</formula>
    </cfRule>
  </conditionalFormatting>
  <conditionalFormatting sqref="P24">
    <cfRule type="expression" dxfId="2024" priority="502">
      <formula>O18&gt;0</formula>
    </cfRule>
  </conditionalFormatting>
  <conditionalFormatting sqref="P24">
    <cfRule type="expression" dxfId="2023" priority="501">
      <formula>O18&gt;0</formula>
    </cfRule>
  </conditionalFormatting>
  <conditionalFormatting sqref="P24">
    <cfRule type="expression" dxfId="2022" priority="500">
      <formula>O18&gt;0</formula>
    </cfRule>
  </conditionalFormatting>
  <conditionalFormatting sqref="P24">
    <cfRule type="expression" dxfId="2021" priority="499">
      <formula>O18&gt;0</formula>
    </cfRule>
  </conditionalFormatting>
  <conditionalFormatting sqref="P24">
    <cfRule type="expression" dxfId="2020" priority="498">
      <formula>O18&gt;0</formula>
    </cfRule>
  </conditionalFormatting>
  <conditionalFormatting sqref="P24">
    <cfRule type="expression" dxfId="2019" priority="497">
      <formula>O18&gt;0</formula>
    </cfRule>
  </conditionalFormatting>
  <conditionalFormatting sqref="P24">
    <cfRule type="expression" dxfId="2018" priority="496">
      <formula>O18&gt;0</formula>
    </cfRule>
  </conditionalFormatting>
  <conditionalFormatting sqref="P24">
    <cfRule type="expression" dxfId="2017" priority="495">
      <formula>O18&gt;0</formula>
    </cfRule>
  </conditionalFormatting>
  <conditionalFormatting sqref="P34">
    <cfRule type="expression" dxfId="2016" priority="494">
      <formula>O28&gt;0</formula>
    </cfRule>
  </conditionalFormatting>
  <conditionalFormatting sqref="P34">
    <cfRule type="expression" dxfId="2015" priority="493">
      <formula>O28&gt;0</formula>
    </cfRule>
  </conditionalFormatting>
  <conditionalFormatting sqref="P34">
    <cfRule type="expression" dxfId="2014" priority="492">
      <formula>O28&gt;0</formula>
    </cfRule>
  </conditionalFormatting>
  <conditionalFormatting sqref="P34">
    <cfRule type="expression" dxfId="2013" priority="491">
      <formula>O28&gt;0</formula>
    </cfRule>
  </conditionalFormatting>
  <conditionalFormatting sqref="P34">
    <cfRule type="expression" dxfId="2012" priority="490">
      <formula>O28&gt;0</formula>
    </cfRule>
  </conditionalFormatting>
  <conditionalFormatting sqref="P34">
    <cfRule type="expression" dxfId="2011" priority="489">
      <formula>O28&gt;0</formula>
    </cfRule>
  </conditionalFormatting>
  <conditionalFormatting sqref="P34">
    <cfRule type="expression" dxfId="2010" priority="488">
      <formula>O28&gt;0</formula>
    </cfRule>
  </conditionalFormatting>
  <conditionalFormatting sqref="P34">
    <cfRule type="expression" dxfId="2009" priority="487">
      <formula>O28&gt;0</formula>
    </cfRule>
  </conditionalFormatting>
  <conditionalFormatting sqref="P34">
    <cfRule type="expression" dxfId="2008" priority="486">
      <formula>O28&gt;0</formula>
    </cfRule>
  </conditionalFormatting>
  <conditionalFormatting sqref="P44">
    <cfRule type="expression" dxfId="2007" priority="485">
      <formula>O38&gt;0</formula>
    </cfRule>
  </conditionalFormatting>
  <conditionalFormatting sqref="P44">
    <cfRule type="expression" dxfId="2006" priority="484">
      <formula>O38&gt;0</formula>
    </cfRule>
  </conditionalFormatting>
  <conditionalFormatting sqref="P44">
    <cfRule type="expression" dxfId="2005" priority="483">
      <formula>O38&gt;0</formula>
    </cfRule>
  </conditionalFormatting>
  <conditionalFormatting sqref="P44">
    <cfRule type="expression" dxfId="2004" priority="482">
      <formula>O38&gt;0</formula>
    </cfRule>
  </conditionalFormatting>
  <conditionalFormatting sqref="P44">
    <cfRule type="expression" dxfId="2003" priority="481">
      <formula>O38&gt;0</formula>
    </cfRule>
  </conditionalFormatting>
  <conditionalFormatting sqref="P44">
    <cfRule type="expression" dxfId="2002" priority="480">
      <formula>O38&gt;0</formula>
    </cfRule>
  </conditionalFormatting>
  <conditionalFormatting sqref="P44">
    <cfRule type="expression" dxfId="2001" priority="479">
      <formula>O38&gt;0</formula>
    </cfRule>
  </conditionalFormatting>
  <conditionalFormatting sqref="P44">
    <cfRule type="expression" dxfId="2000" priority="478">
      <formula>O38&gt;0</formula>
    </cfRule>
  </conditionalFormatting>
  <conditionalFormatting sqref="P44">
    <cfRule type="expression" dxfId="1999" priority="477">
      <formula>O38&gt;0</formula>
    </cfRule>
  </conditionalFormatting>
  <conditionalFormatting sqref="P54">
    <cfRule type="expression" dxfId="1998" priority="476">
      <formula>O48&gt;0</formula>
    </cfRule>
  </conditionalFormatting>
  <conditionalFormatting sqref="P54">
    <cfRule type="expression" dxfId="1997" priority="475">
      <formula>O48&gt;0</formula>
    </cfRule>
  </conditionalFormatting>
  <conditionalFormatting sqref="P54">
    <cfRule type="expression" dxfId="1996" priority="474">
      <formula>O48&gt;0</formula>
    </cfRule>
  </conditionalFormatting>
  <conditionalFormatting sqref="P54">
    <cfRule type="expression" dxfId="1995" priority="473">
      <formula>O48&gt;0</formula>
    </cfRule>
  </conditionalFormatting>
  <conditionalFormatting sqref="P54">
    <cfRule type="expression" dxfId="1994" priority="472">
      <formula>O48&gt;0</formula>
    </cfRule>
  </conditionalFormatting>
  <conditionalFormatting sqref="P54">
    <cfRule type="expression" dxfId="1993" priority="471">
      <formula>O48&gt;0</formula>
    </cfRule>
  </conditionalFormatting>
  <conditionalFormatting sqref="P54">
    <cfRule type="expression" dxfId="1992" priority="470">
      <formula>O48&gt;0</formula>
    </cfRule>
  </conditionalFormatting>
  <conditionalFormatting sqref="P54">
    <cfRule type="expression" dxfId="1991" priority="469">
      <formula>O48&gt;0</formula>
    </cfRule>
  </conditionalFormatting>
  <conditionalFormatting sqref="P54">
    <cfRule type="expression" dxfId="1990" priority="468">
      <formula>O48&gt;0</formula>
    </cfRule>
  </conditionalFormatting>
  <conditionalFormatting sqref="P64">
    <cfRule type="expression" dxfId="1989" priority="467">
      <formula>O58&gt;0</formula>
    </cfRule>
  </conditionalFormatting>
  <conditionalFormatting sqref="P64">
    <cfRule type="expression" dxfId="1988" priority="466">
      <formula>O58&gt;0</formula>
    </cfRule>
  </conditionalFormatting>
  <conditionalFormatting sqref="P64">
    <cfRule type="expression" dxfId="1987" priority="465">
      <formula>O58&gt;0</formula>
    </cfRule>
  </conditionalFormatting>
  <conditionalFormatting sqref="P64">
    <cfRule type="expression" dxfId="1986" priority="464">
      <formula>O58&gt;0</formula>
    </cfRule>
  </conditionalFormatting>
  <conditionalFormatting sqref="P64">
    <cfRule type="expression" dxfId="1985" priority="463">
      <formula>O58&gt;0</formula>
    </cfRule>
  </conditionalFormatting>
  <conditionalFormatting sqref="P64">
    <cfRule type="expression" dxfId="1984" priority="462">
      <formula>O58&gt;0</formula>
    </cfRule>
  </conditionalFormatting>
  <conditionalFormatting sqref="P64">
    <cfRule type="expression" dxfId="1983" priority="461">
      <formula>O58&gt;0</formula>
    </cfRule>
  </conditionalFormatting>
  <conditionalFormatting sqref="P64">
    <cfRule type="expression" dxfId="1982" priority="460">
      <formula>O58&gt;0</formula>
    </cfRule>
  </conditionalFormatting>
  <conditionalFormatting sqref="P64">
    <cfRule type="expression" dxfId="1981" priority="459">
      <formula>O58&gt;0</formula>
    </cfRule>
  </conditionalFormatting>
  <conditionalFormatting sqref="P74">
    <cfRule type="expression" dxfId="1980" priority="458">
      <formula>O68&gt;0</formula>
    </cfRule>
  </conditionalFormatting>
  <conditionalFormatting sqref="P74">
    <cfRule type="expression" dxfId="1979" priority="457">
      <formula>O68&gt;0</formula>
    </cfRule>
  </conditionalFormatting>
  <conditionalFormatting sqref="P74">
    <cfRule type="expression" dxfId="1978" priority="456">
      <formula>O68&gt;0</formula>
    </cfRule>
  </conditionalFormatting>
  <conditionalFormatting sqref="P74">
    <cfRule type="expression" dxfId="1977" priority="455">
      <formula>O68&gt;0</formula>
    </cfRule>
  </conditionalFormatting>
  <conditionalFormatting sqref="P74">
    <cfRule type="expression" dxfId="1976" priority="454">
      <formula>O68&gt;0</formula>
    </cfRule>
  </conditionalFormatting>
  <conditionalFormatting sqref="P74">
    <cfRule type="expression" dxfId="1975" priority="453">
      <formula>O68&gt;0</formula>
    </cfRule>
  </conditionalFormatting>
  <conditionalFormatting sqref="P74">
    <cfRule type="expression" dxfId="1974" priority="452">
      <formula>O68&gt;0</formula>
    </cfRule>
  </conditionalFormatting>
  <conditionalFormatting sqref="P74">
    <cfRule type="expression" dxfId="1973" priority="451">
      <formula>O68&gt;0</formula>
    </cfRule>
  </conditionalFormatting>
  <conditionalFormatting sqref="P74">
    <cfRule type="expression" dxfId="1972" priority="450">
      <formula>O68&gt;0</formula>
    </cfRule>
  </conditionalFormatting>
  <conditionalFormatting sqref="P84">
    <cfRule type="expression" dxfId="1971" priority="449">
      <formula>O78&gt;0</formula>
    </cfRule>
  </conditionalFormatting>
  <conditionalFormatting sqref="P84">
    <cfRule type="expression" dxfId="1970" priority="448">
      <formula>O78&gt;0</formula>
    </cfRule>
  </conditionalFormatting>
  <conditionalFormatting sqref="P84">
    <cfRule type="expression" dxfId="1969" priority="447">
      <formula>O78&gt;0</formula>
    </cfRule>
  </conditionalFormatting>
  <conditionalFormatting sqref="P84">
    <cfRule type="expression" dxfId="1968" priority="446">
      <formula>O78&gt;0</formula>
    </cfRule>
  </conditionalFormatting>
  <conditionalFormatting sqref="P84">
    <cfRule type="expression" dxfId="1967" priority="445">
      <formula>O78&gt;0</formula>
    </cfRule>
  </conditionalFormatting>
  <conditionalFormatting sqref="P84">
    <cfRule type="expression" dxfId="1966" priority="444">
      <formula>O78&gt;0</formula>
    </cfRule>
  </conditionalFormatting>
  <conditionalFormatting sqref="P84">
    <cfRule type="expression" dxfId="1965" priority="443">
      <formula>O78&gt;0</formula>
    </cfRule>
  </conditionalFormatting>
  <conditionalFormatting sqref="P84">
    <cfRule type="expression" dxfId="1964" priority="442">
      <formula>O78&gt;0</formula>
    </cfRule>
  </conditionalFormatting>
  <conditionalFormatting sqref="P84">
    <cfRule type="expression" dxfId="1963" priority="441">
      <formula>O78&gt;0</formula>
    </cfRule>
  </conditionalFormatting>
  <conditionalFormatting sqref="P94">
    <cfRule type="expression" dxfId="1962" priority="440">
      <formula>O88&gt;0</formula>
    </cfRule>
  </conditionalFormatting>
  <conditionalFormatting sqref="P94">
    <cfRule type="expression" dxfId="1961" priority="439">
      <formula>O88&gt;0</formula>
    </cfRule>
  </conditionalFormatting>
  <conditionalFormatting sqref="P94">
    <cfRule type="expression" dxfId="1960" priority="438">
      <formula>O88&gt;0</formula>
    </cfRule>
  </conditionalFormatting>
  <conditionalFormatting sqref="P94">
    <cfRule type="expression" dxfId="1959" priority="437">
      <formula>O88&gt;0</formula>
    </cfRule>
  </conditionalFormatting>
  <conditionalFormatting sqref="P94">
    <cfRule type="expression" dxfId="1958" priority="436">
      <formula>O88&gt;0</formula>
    </cfRule>
  </conditionalFormatting>
  <conditionalFormatting sqref="P94">
    <cfRule type="expression" dxfId="1957" priority="435">
      <formula>O88&gt;0</formula>
    </cfRule>
  </conditionalFormatting>
  <conditionalFormatting sqref="P94">
    <cfRule type="expression" dxfId="1956" priority="434">
      <formula>O88&gt;0</formula>
    </cfRule>
  </conditionalFormatting>
  <conditionalFormatting sqref="P94">
    <cfRule type="expression" dxfId="1955" priority="433">
      <formula>O88&gt;0</formula>
    </cfRule>
  </conditionalFormatting>
  <conditionalFormatting sqref="P94">
    <cfRule type="expression" dxfId="1954" priority="432">
      <formula>O88&gt;0</formula>
    </cfRule>
  </conditionalFormatting>
  <conditionalFormatting sqref="P104">
    <cfRule type="expression" dxfId="1953" priority="431">
      <formula>O98&gt;0</formula>
    </cfRule>
  </conditionalFormatting>
  <conditionalFormatting sqref="P104">
    <cfRule type="expression" dxfId="1952" priority="430">
      <formula>O98&gt;0</formula>
    </cfRule>
  </conditionalFormatting>
  <conditionalFormatting sqref="P104">
    <cfRule type="expression" dxfId="1951" priority="429">
      <formula>O98&gt;0</formula>
    </cfRule>
  </conditionalFormatting>
  <conditionalFormatting sqref="P104">
    <cfRule type="expression" dxfId="1950" priority="428">
      <formula>O98&gt;0</formula>
    </cfRule>
  </conditionalFormatting>
  <conditionalFormatting sqref="P104">
    <cfRule type="expression" dxfId="1949" priority="427">
      <formula>O98&gt;0</formula>
    </cfRule>
  </conditionalFormatting>
  <conditionalFormatting sqref="P104">
    <cfRule type="expression" dxfId="1948" priority="426">
      <formula>O98&gt;0</formula>
    </cfRule>
  </conditionalFormatting>
  <conditionalFormatting sqref="P104">
    <cfRule type="expression" dxfId="1947" priority="425">
      <formula>O98&gt;0</formula>
    </cfRule>
  </conditionalFormatting>
  <conditionalFormatting sqref="P104">
    <cfRule type="expression" dxfId="1946" priority="424">
      <formula>O98&gt;0</formula>
    </cfRule>
  </conditionalFormatting>
  <conditionalFormatting sqref="P104">
    <cfRule type="expression" dxfId="1945" priority="423">
      <formula>O98&gt;0</formula>
    </cfRule>
  </conditionalFormatting>
  <conditionalFormatting sqref="P114">
    <cfRule type="expression" dxfId="1944" priority="422">
      <formula>O108&gt;0</formula>
    </cfRule>
  </conditionalFormatting>
  <conditionalFormatting sqref="P114">
    <cfRule type="expression" dxfId="1943" priority="421">
      <formula>O108&gt;0</formula>
    </cfRule>
  </conditionalFormatting>
  <conditionalFormatting sqref="P114">
    <cfRule type="expression" dxfId="1942" priority="420">
      <formula>O108&gt;0</formula>
    </cfRule>
  </conditionalFormatting>
  <conditionalFormatting sqref="P114">
    <cfRule type="expression" dxfId="1941" priority="419">
      <formula>O108&gt;0</formula>
    </cfRule>
  </conditionalFormatting>
  <conditionalFormatting sqref="P114">
    <cfRule type="expression" dxfId="1940" priority="418">
      <formula>O108&gt;0</formula>
    </cfRule>
  </conditionalFormatting>
  <conditionalFormatting sqref="P114">
    <cfRule type="expression" dxfId="1939" priority="417">
      <formula>O108&gt;0</formula>
    </cfRule>
  </conditionalFormatting>
  <conditionalFormatting sqref="P114">
    <cfRule type="expression" dxfId="1938" priority="416">
      <formula>O108&gt;0</formula>
    </cfRule>
  </conditionalFormatting>
  <conditionalFormatting sqref="P114">
    <cfRule type="expression" dxfId="1937" priority="415">
      <formula>O108&gt;0</formula>
    </cfRule>
  </conditionalFormatting>
  <conditionalFormatting sqref="P114">
    <cfRule type="expression" dxfId="1936" priority="414">
      <formula>O108&gt;0</formula>
    </cfRule>
  </conditionalFormatting>
  <conditionalFormatting sqref="P124">
    <cfRule type="expression" dxfId="1935" priority="413">
      <formula>O118&gt;0</formula>
    </cfRule>
  </conditionalFormatting>
  <conditionalFormatting sqref="P124">
    <cfRule type="expression" dxfId="1934" priority="412">
      <formula>O118&gt;0</formula>
    </cfRule>
  </conditionalFormatting>
  <conditionalFormatting sqref="P124">
    <cfRule type="expression" dxfId="1933" priority="411">
      <formula>O118&gt;0</formula>
    </cfRule>
  </conditionalFormatting>
  <conditionalFormatting sqref="P124">
    <cfRule type="expression" dxfId="1932" priority="410">
      <formula>O118&gt;0</formula>
    </cfRule>
  </conditionalFormatting>
  <conditionalFormatting sqref="P124">
    <cfRule type="expression" dxfId="1931" priority="409">
      <formula>O118&gt;0</formula>
    </cfRule>
  </conditionalFormatting>
  <conditionalFormatting sqref="P124">
    <cfRule type="expression" dxfId="1930" priority="408">
      <formula>O118&gt;0</formula>
    </cfRule>
  </conditionalFormatting>
  <conditionalFormatting sqref="P124">
    <cfRule type="expression" dxfId="1929" priority="407">
      <formula>O118&gt;0</formula>
    </cfRule>
  </conditionalFormatting>
  <conditionalFormatting sqref="P124">
    <cfRule type="expression" dxfId="1928" priority="406">
      <formula>O118&gt;0</formula>
    </cfRule>
  </conditionalFormatting>
  <conditionalFormatting sqref="P124">
    <cfRule type="expression" dxfId="1927" priority="405">
      <formula>O118&gt;0</formula>
    </cfRule>
  </conditionalFormatting>
  <conditionalFormatting sqref="P134">
    <cfRule type="expression" dxfId="1926" priority="404">
      <formula>O128&gt;0</formula>
    </cfRule>
  </conditionalFormatting>
  <conditionalFormatting sqref="P134">
    <cfRule type="expression" dxfId="1925" priority="403">
      <formula>O128&gt;0</formula>
    </cfRule>
  </conditionalFormatting>
  <conditionalFormatting sqref="P134">
    <cfRule type="expression" dxfId="1924" priority="402">
      <formula>O128&gt;0</formula>
    </cfRule>
  </conditionalFormatting>
  <conditionalFormatting sqref="P134">
    <cfRule type="expression" dxfId="1923" priority="401">
      <formula>O128&gt;0</formula>
    </cfRule>
  </conditionalFormatting>
  <conditionalFormatting sqref="P134">
    <cfRule type="expression" dxfId="1922" priority="400">
      <formula>O128&gt;0</formula>
    </cfRule>
  </conditionalFormatting>
  <conditionalFormatting sqref="P134">
    <cfRule type="expression" dxfId="1921" priority="399">
      <formula>O128&gt;0</formula>
    </cfRule>
  </conditionalFormatting>
  <conditionalFormatting sqref="P134">
    <cfRule type="expression" dxfId="1920" priority="398">
      <formula>O128&gt;0</formula>
    </cfRule>
  </conditionalFormatting>
  <conditionalFormatting sqref="P134">
    <cfRule type="expression" dxfId="1919" priority="397">
      <formula>O128&gt;0</formula>
    </cfRule>
  </conditionalFormatting>
  <conditionalFormatting sqref="P134">
    <cfRule type="expression" dxfId="1918" priority="396">
      <formula>O128&gt;0</formula>
    </cfRule>
  </conditionalFormatting>
  <conditionalFormatting sqref="P144">
    <cfRule type="expression" dxfId="1917" priority="395">
      <formula>O138&gt;0</formula>
    </cfRule>
  </conditionalFormatting>
  <conditionalFormatting sqref="P144">
    <cfRule type="expression" dxfId="1916" priority="394">
      <formula>O138&gt;0</formula>
    </cfRule>
  </conditionalFormatting>
  <conditionalFormatting sqref="P144">
    <cfRule type="expression" dxfId="1915" priority="393">
      <formula>O138&gt;0</formula>
    </cfRule>
  </conditionalFormatting>
  <conditionalFormatting sqref="P144">
    <cfRule type="expression" dxfId="1914" priority="392">
      <formula>O138&gt;0</formula>
    </cfRule>
  </conditionalFormatting>
  <conditionalFormatting sqref="P144">
    <cfRule type="expression" dxfId="1913" priority="391">
      <formula>O138&gt;0</formula>
    </cfRule>
  </conditionalFormatting>
  <conditionalFormatting sqref="P144">
    <cfRule type="expression" dxfId="1912" priority="390">
      <formula>O138&gt;0</formula>
    </cfRule>
  </conditionalFormatting>
  <conditionalFormatting sqref="P144">
    <cfRule type="expression" dxfId="1911" priority="389">
      <formula>O138&gt;0</formula>
    </cfRule>
  </conditionalFormatting>
  <conditionalFormatting sqref="P144">
    <cfRule type="expression" dxfId="1910" priority="388">
      <formula>O138&gt;0</formula>
    </cfRule>
  </conditionalFormatting>
  <conditionalFormatting sqref="P144">
    <cfRule type="expression" dxfId="1909" priority="387">
      <formula>O138&gt;0</formula>
    </cfRule>
  </conditionalFormatting>
  <conditionalFormatting sqref="P154">
    <cfRule type="expression" dxfId="1908" priority="386">
      <formula>O148&gt;0</formula>
    </cfRule>
  </conditionalFormatting>
  <conditionalFormatting sqref="P154">
    <cfRule type="expression" dxfId="1907" priority="385">
      <formula>O148&gt;0</formula>
    </cfRule>
  </conditionalFormatting>
  <conditionalFormatting sqref="P154">
    <cfRule type="expression" dxfId="1906" priority="384">
      <formula>O148&gt;0</formula>
    </cfRule>
  </conditionalFormatting>
  <conditionalFormatting sqref="P154">
    <cfRule type="expression" dxfId="1905" priority="383">
      <formula>O148&gt;0</formula>
    </cfRule>
  </conditionalFormatting>
  <conditionalFormatting sqref="P154">
    <cfRule type="expression" dxfId="1904" priority="382">
      <formula>O148&gt;0</formula>
    </cfRule>
  </conditionalFormatting>
  <conditionalFormatting sqref="P154">
    <cfRule type="expression" dxfId="1903" priority="381">
      <formula>O148&gt;0</formula>
    </cfRule>
  </conditionalFormatting>
  <conditionalFormatting sqref="P154">
    <cfRule type="expression" dxfId="1902" priority="380">
      <formula>O148&gt;0</formula>
    </cfRule>
  </conditionalFormatting>
  <conditionalFormatting sqref="P154">
    <cfRule type="expression" dxfId="1901" priority="379">
      <formula>O148&gt;0</formula>
    </cfRule>
  </conditionalFormatting>
  <conditionalFormatting sqref="P154">
    <cfRule type="expression" dxfId="1900" priority="378">
      <formula>O148&gt;0</formula>
    </cfRule>
  </conditionalFormatting>
  <conditionalFormatting sqref="P164">
    <cfRule type="expression" dxfId="1899" priority="377">
      <formula>O158&gt;0</formula>
    </cfRule>
  </conditionalFormatting>
  <conditionalFormatting sqref="P164">
    <cfRule type="expression" dxfId="1898" priority="376">
      <formula>O158&gt;0</formula>
    </cfRule>
  </conditionalFormatting>
  <conditionalFormatting sqref="P164">
    <cfRule type="expression" dxfId="1897" priority="375">
      <formula>O158&gt;0</formula>
    </cfRule>
  </conditionalFormatting>
  <conditionalFormatting sqref="P164">
    <cfRule type="expression" dxfId="1896" priority="374">
      <formula>O158&gt;0</formula>
    </cfRule>
  </conditionalFormatting>
  <conditionalFormatting sqref="P164">
    <cfRule type="expression" dxfId="1895" priority="373">
      <formula>O158&gt;0</formula>
    </cfRule>
  </conditionalFormatting>
  <conditionalFormatting sqref="P164">
    <cfRule type="expression" dxfId="1894" priority="372">
      <formula>O158&gt;0</formula>
    </cfRule>
  </conditionalFormatting>
  <conditionalFormatting sqref="P164">
    <cfRule type="expression" dxfId="1893" priority="371">
      <formula>O158&gt;0</formula>
    </cfRule>
  </conditionalFormatting>
  <conditionalFormatting sqref="P164">
    <cfRule type="expression" dxfId="1892" priority="370">
      <formula>O158&gt;0</formula>
    </cfRule>
  </conditionalFormatting>
  <conditionalFormatting sqref="P164">
    <cfRule type="expression" dxfId="1891" priority="369">
      <formula>O158&gt;0</formula>
    </cfRule>
  </conditionalFormatting>
  <conditionalFormatting sqref="P174">
    <cfRule type="expression" dxfId="1890" priority="368">
      <formula>O168&gt;0</formula>
    </cfRule>
  </conditionalFormatting>
  <conditionalFormatting sqref="P174">
    <cfRule type="expression" dxfId="1889" priority="367">
      <formula>O168&gt;0</formula>
    </cfRule>
  </conditionalFormatting>
  <conditionalFormatting sqref="P174">
    <cfRule type="expression" dxfId="1888" priority="366">
      <formula>O168&gt;0</formula>
    </cfRule>
  </conditionalFormatting>
  <conditionalFormatting sqref="P174">
    <cfRule type="expression" dxfId="1887" priority="365">
      <formula>O168&gt;0</formula>
    </cfRule>
  </conditionalFormatting>
  <conditionalFormatting sqref="P174">
    <cfRule type="expression" dxfId="1886" priority="364">
      <formula>O168&gt;0</formula>
    </cfRule>
  </conditionalFormatting>
  <conditionalFormatting sqref="P174">
    <cfRule type="expression" dxfId="1885" priority="363">
      <formula>O168&gt;0</formula>
    </cfRule>
  </conditionalFormatting>
  <conditionalFormatting sqref="P174">
    <cfRule type="expression" dxfId="1884" priority="362">
      <formula>O168&gt;0</formula>
    </cfRule>
  </conditionalFormatting>
  <conditionalFormatting sqref="P174">
    <cfRule type="expression" dxfId="1883" priority="361">
      <formula>O168&gt;0</formula>
    </cfRule>
  </conditionalFormatting>
  <conditionalFormatting sqref="P174">
    <cfRule type="expression" dxfId="1882" priority="360">
      <formula>O168&gt;0</formula>
    </cfRule>
  </conditionalFormatting>
  <conditionalFormatting sqref="P184">
    <cfRule type="expression" dxfId="1881" priority="359">
      <formula>O178&gt;0</formula>
    </cfRule>
  </conditionalFormatting>
  <conditionalFormatting sqref="P184">
    <cfRule type="expression" dxfId="1880" priority="358">
      <formula>O178&gt;0</formula>
    </cfRule>
  </conditionalFormatting>
  <conditionalFormatting sqref="P184">
    <cfRule type="expression" dxfId="1879" priority="357">
      <formula>O178&gt;0</formula>
    </cfRule>
  </conditionalFormatting>
  <conditionalFormatting sqref="P184">
    <cfRule type="expression" dxfId="1878" priority="356">
      <formula>O178&gt;0</formula>
    </cfRule>
  </conditionalFormatting>
  <conditionalFormatting sqref="P184">
    <cfRule type="expression" dxfId="1877" priority="355">
      <formula>O178&gt;0</formula>
    </cfRule>
  </conditionalFormatting>
  <conditionalFormatting sqref="P184">
    <cfRule type="expression" dxfId="1876" priority="354">
      <formula>O178&gt;0</formula>
    </cfRule>
  </conditionalFormatting>
  <conditionalFormatting sqref="P184">
    <cfRule type="expression" dxfId="1875" priority="353">
      <formula>O178&gt;0</formula>
    </cfRule>
  </conditionalFormatting>
  <conditionalFormatting sqref="P184">
    <cfRule type="expression" dxfId="1874" priority="352">
      <formula>O178&gt;0</formula>
    </cfRule>
  </conditionalFormatting>
  <conditionalFormatting sqref="P184">
    <cfRule type="expression" dxfId="1873" priority="351">
      <formula>O178&gt;0</formula>
    </cfRule>
  </conditionalFormatting>
  <conditionalFormatting sqref="P194">
    <cfRule type="expression" dxfId="1872" priority="350">
      <formula>O188&gt;0</formula>
    </cfRule>
  </conditionalFormatting>
  <conditionalFormatting sqref="P194">
    <cfRule type="expression" dxfId="1871" priority="349">
      <formula>O188&gt;0</formula>
    </cfRule>
  </conditionalFormatting>
  <conditionalFormatting sqref="P194">
    <cfRule type="expression" dxfId="1870" priority="348">
      <formula>O188&gt;0</formula>
    </cfRule>
  </conditionalFormatting>
  <conditionalFormatting sqref="P194">
    <cfRule type="expression" dxfId="1869" priority="347">
      <formula>O188&gt;0</formula>
    </cfRule>
  </conditionalFormatting>
  <conditionalFormatting sqref="P194">
    <cfRule type="expression" dxfId="1868" priority="346">
      <formula>O188&gt;0</formula>
    </cfRule>
  </conditionalFormatting>
  <conditionalFormatting sqref="P194">
    <cfRule type="expression" dxfId="1867" priority="345">
      <formula>O188&gt;0</formula>
    </cfRule>
  </conditionalFormatting>
  <conditionalFormatting sqref="P194">
    <cfRule type="expression" dxfId="1866" priority="344">
      <formula>O188&gt;0</formula>
    </cfRule>
  </conditionalFormatting>
  <conditionalFormatting sqref="P194">
    <cfRule type="expression" dxfId="1865" priority="343">
      <formula>O188&gt;0</formula>
    </cfRule>
  </conditionalFormatting>
  <conditionalFormatting sqref="P194">
    <cfRule type="expression" dxfId="1864" priority="342">
      <formula>O188&gt;0</formula>
    </cfRule>
  </conditionalFormatting>
  <conditionalFormatting sqref="P204">
    <cfRule type="expression" dxfId="1863" priority="341">
      <formula>O198&gt;0</formula>
    </cfRule>
  </conditionalFormatting>
  <conditionalFormatting sqref="P204">
    <cfRule type="expression" dxfId="1862" priority="340">
      <formula>O198&gt;0</formula>
    </cfRule>
  </conditionalFormatting>
  <conditionalFormatting sqref="P204">
    <cfRule type="expression" dxfId="1861" priority="339">
      <formula>O198&gt;0</formula>
    </cfRule>
  </conditionalFormatting>
  <conditionalFormatting sqref="P204">
    <cfRule type="expression" dxfId="1860" priority="338">
      <formula>O198&gt;0</formula>
    </cfRule>
  </conditionalFormatting>
  <conditionalFormatting sqref="P204">
    <cfRule type="expression" dxfId="1859" priority="337">
      <formula>O198&gt;0</formula>
    </cfRule>
  </conditionalFormatting>
  <conditionalFormatting sqref="P204">
    <cfRule type="expression" dxfId="1858" priority="336">
      <formula>O198&gt;0</formula>
    </cfRule>
  </conditionalFormatting>
  <conditionalFormatting sqref="P204">
    <cfRule type="expression" dxfId="1857" priority="335">
      <formula>O198&gt;0</formula>
    </cfRule>
  </conditionalFormatting>
  <conditionalFormatting sqref="P204">
    <cfRule type="expression" dxfId="1856" priority="334">
      <formula>O198&gt;0</formula>
    </cfRule>
  </conditionalFormatting>
  <conditionalFormatting sqref="P204">
    <cfRule type="expression" dxfId="1855" priority="333">
      <formula>O198&gt;0</formula>
    </cfRule>
  </conditionalFormatting>
  <conditionalFormatting sqref="P214">
    <cfRule type="expression" dxfId="1854" priority="332">
      <formula>O208&gt;0</formula>
    </cfRule>
  </conditionalFormatting>
  <conditionalFormatting sqref="P214">
    <cfRule type="expression" dxfId="1853" priority="331">
      <formula>O208&gt;0</formula>
    </cfRule>
  </conditionalFormatting>
  <conditionalFormatting sqref="P214">
    <cfRule type="expression" dxfId="1852" priority="330">
      <formula>O208&gt;0</formula>
    </cfRule>
  </conditionalFormatting>
  <conditionalFormatting sqref="P214">
    <cfRule type="expression" dxfId="1851" priority="329">
      <formula>O208&gt;0</formula>
    </cfRule>
  </conditionalFormatting>
  <conditionalFormatting sqref="P214">
    <cfRule type="expression" dxfId="1850" priority="328">
      <formula>O208&gt;0</formula>
    </cfRule>
  </conditionalFormatting>
  <conditionalFormatting sqref="P214">
    <cfRule type="expression" dxfId="1849" priority="327">
      <formula>O208&gt;0</formula>
    </cfRule>
  </conditionalFormatting>
  <conditionalFormatting sqref="P214">
    <cfRule type="expression" dxfId="1848" priority="326">
      <formula>O208&gt;0</formula>
    </cfRule>
  </conditionalFormatting>
  <conditionalFormatting sqref="P214">
    <cfRule type="expression" dxfId="1847" priority="325">
      <formula>O208&gt;0</formula>
    </cfRule>
  </conditionalFormatting>
  <conditionalFormatting sqref="P214">
    <cfRule type="expression" dxfId="1846" priority="324">
      <formula>O208&gt;0</formula>
    </cfRule>
  </conditionalFormatting>
  <conditionalFormatting sqref="P224 P234 P244 P254 P264 P274 P284 P294 P304 P314 P324 P334">
    <cfRule type="expression" dxfId="1845" priority="323">
      <formula>O218&gt;0</formula>
    </cfRule>
  </conditionalFormatting>
  <conditionalFormatting sqref="P224 P234 P244 P254 P264 P274 P284 P294 P304 P314 P324 P334">
    <cfRule type="expression" dxfId="1844" priority="322">
      <formula>O218&gt;0</formula>
    </cfRule>
  </conditionalFormatting>
  <conditionalFormatting sqref="P224 P234 P244 P254 P264 P274 P284 P294 P304 P314 P324 P334">
    <cfRule type="expression" dxfId="1843" priority="321">
      <formula>O218&gt;0</formula>
    </cfRule>
  </conditionalFormatting>
  <conditionalFormatting sqref="P224 P234 P244 P254 P264 P274 P284 P294 P304 P314 P324 P334">
    <cfRule type="expression" dxfId="1842" priority="320">
      <formula>O218&gt;0</formula>
    </cfRule>
  </conditionalFormatting>
  <conditionalFormatting sqref="P224 P234 P244 P254 P264 P274 P284 P294 P304 P314 P324 P334">
    <cfRule type="expression" dxfId="1841" priority="319">
      <formula>O218&gt;0</formula>
    </cfRule>
  </conditionalFormatting>
  <conditionalFormatting sqref="P224 P234 P244 P254 P264 P274 P284 P294 P304 P314 P324 P334">
    <cfRule type="expression" dxfId="1840" priority="318">
      <formula>O218&gt;0</formula>
    </cfRule>
  </conditionalFormatting>
  <conditionalFormatting sqref="P224 P234 P244 P254 P264 P274 P284 P294 P304 P314 P324 P334">
    <cfRule type="expression" dxfId="1839" priority="317">
      <formula>O218&gt;0</formula>
    </cfRule>
  </conditionalFormatting>
  <conditionalFormatting sqref="P224 P234 P244 P254 P264 P274 P284 P294 P304 P314 P324 P334">
    <cfRule type="expression" dxfId="1838" priority="316">
      <formula>O218&gt;0</formula>
    </cfRule>
  </conditionalFormatting>
  <conditionalFormatting sqref="P224 P234 P244 P254 P264 P274 P284 P294 P304 P314 P324 P334">
    <cfRule type="expression" dxfId="1837" priority="315">
      <formula>O218&gt;0</formula>
    </cfRule>
  </conditionalFormatting>
  <conditionalFormatting sqref="O14">
    <cfRule type="expression" dxfId="1836" priority="314" stopIfTrue="1">
      <formula>O8&gt;0</formula>
    </cfRule>
  </conditionalFormatting>
  <conditionalFormatting sqref="O14">
    <cfRule type="expression" dxfId="1835" priority="313" stopIfTrue="1">
      <formula>O8&gt;0</formula>
    </cfRule>
  </conditionalFormatting>
  <conditionalFormatting sqref="O14">
    <cfRule type="expression" dxfId="1834" priority="312" stopIfTrue="1">
      <formula>O8&gt;0</formula>
    </cfRule>
  </conditionalFormatting>
  <conditionalFormatting sqref="O14">
    <cfRule type="expression" dxfId="1833" priority="311" stopIfTrue="1">
      <formula>O8&gt;0</formula>
    </cfRule>
  </conditionalFormatting>
  <conditionalFormatting sqref="O14">
    <cfRule type="expression" dxfId="1832" priority="310" stopIfTrue="1">
      <formula>O8&gt;0</formula>
    </cfRule>
  </conditionalFormatting>
  <conditionalFormatting sqref="P14">
    <cfRule type="expression" dxfId="1831" priority="309">
      <formula>O8&gt;0</formula>
    </cfRule>
  </conditionalFormatting>
  <conditionalFormatting sqref="P14">
    <cfRule type="expression" dxfId="1830" priority="308">
      <formula>O8&gt;0</formula>
    </cfRule>
  </conditionalFormatting>
  <conditionalFormatting sqref="P14">
    <cfRule type="expression" dxfId="1829" priority="307">
      <formula>O8&gt;0</formula>
    </cfRule>
  </conditionalFormatting>
  <conditionalFormatting sqref="P14">
    <cfRule type="expression" dxfId="1828" priority="306">
      <formula>O8&gt;0</formula>
    </cfRule>
  </conditionalFormatting>
  <conditionalFormatting sqref="P14">
    <cfRule type="expression" dxfId="1827" priority="305">
      <formula>O8&gt;0</formula>
    </cfRule>
  </conditionalFormatting>
  <conditionalFormatting sqref="P14">
    <cfRule type="expression" dxfId="1826" priority="304">
      <formula>O8&gt;0</formula>
    </cfRule>
  </conditionalFormatting>
  <conditionalFormatting sqref="P14">
    <cfRule type="expression" dxfId="1825" priority="303">
      <formula>O8&gt;0</formula>
    </cfRule>
  </conditionalFormatting>
  <conditionalFormatting sqref="P14">
    <cfRule type="expression" dxfId="1824" priority="302">
      <formula>O8&gt;0</formula>
    </cfRule>
  </conditionalFormatting>
  <conditionalFormatting sqref="P14">
    <cfRule type="expression" dxfId="1823" priority="301">
      <formula>O8&gt;0</formula>
    </cfRule>
  </conditionalFormatting>
  <conditionalFormatting sqref="P14">
    <cfRule type="expression" dxfId="1822" priority="300">
      <formula>O8&gt;0</formula>
    </cfRule>
  </conditionalFormatting>
  <conditionalFormatting sqref="P14">
    <cfRule type="expression" dxfId="1821" priority="299">
      <formula>O8&gt;0</formula>
    </cfRule>
  </conditionalFormatting>
  <conditionalFormatting sqref="P14">
    <cfRule type="expression" dxfId="1820" priority="298">
      <formula>O8&gt;0</formula>
    </cfRule>
  </conditionalFormatting>
  <conditionalFormatting sqref="P14">
    <cfRule type="expression" dxfId="1819" priority="297">
      <formula>O8&gt;0</formula>
    </cfRule>
  </conditionalFormatting>
  <conditionalFormatting sqref="P14">
    <cfRule type="expression" dxfId="1818" priority="296">
      <formula>O8&gt;0</formula>
    </cfRule>
  </conditionalFormatting>
  <conditionalFormatting sqref="P14">
    <cfRule type="expression" dxfId="1817" priority="295">
      <formula>O8&gt;0</formula>
    </cfRule>
  </conditionalFormatting>
  <conditionalFormatting sqref="P14">
    <cfRule type="expression" dxfId="1816" priority="294">
      <formula>O8&gt;0</formula>
    </cfRule>
  </conditionalFormatting>
  <conditionalFormatting sqref="P14">
    <cfRule type="expression" dxfId="1815" priority="293">
      <formula>O8&gt;0</formula>
    </cfRule>
  </conditionalFormatting>
  <conditionalFormatting sqref="P14">
    <cfRule type="expression" dxfId="1814" priority="292">
      <formula>O8&gt;0</formula>
    </cfRule>
  </conditionalFormatting>
  <conditionalFormatting sqref="D23 F23 H23 J23 L23 N23 P23">
    <cfRule type="expression" dxfId="1813" priority="291" stopIfTrue="1">
      <formula>C21&gt;0</formula>
    </cfRule>
  </conditionalFormatting>
  <conditionalFormatting sqref="D23 F23 H23 J23 L23 N23 P23">
    <cfRule type="expression" dxfId="1812" priority="290" stopIfTrue="1">
      <formula>C21&gt;0</formula>
    </cfRule>
  </conditionalFormatting>
  <conditionalFormatting sqref="D23 F23 H23 J23 L23 N23 P23 D33 F33 H33 J33 L33 N33 P33">
    <cfRule type="expression" dxfId="1811" priority="289" stopIfTrue="1">
      <formula>C21&gt;0</formula>
    </cfRule>
  </conditionalFormatting>
  <conditionalFormatting sqref="D23 F23 H23 J23 L23 N23 P23 D33 F33 H33 J33 L33 N33 P33">
    <cfRule type="expression" dxfId="1810" priority="288" stopIfTrue="1">
      <formula>C21&gt;0</formula>
    </cfRule>
  </conditionalFormatting>
  <conditionalFormatting sqref="D23 F23 H23 J23 L23 N23 P23 D33 F33 H33 J33 L33 N33 P33 D43 F43 H43 J43 L43 N43 P43">
    <cfRule type="expression" dxfId="1809" priority="287" stopIfTrue="1">
      <formula>C21&gt;0</formula>
    </cfRule>
  </conditionalFormatting>
  <conditionalFormatting sqref="D23 F23 H23 J23 L23 N23 P23 D33 F33 H33 J33 L33 N33 P33 D43 F43 H43 J43 L43 N43 P43">
    <cfRule type="expression" dxfId="1808" priority="286" stopIfTrue="1">
      <formula>C21&gt;0</formula>
    </cfRule>
  </conditionalFormatting>
  <conditionalFormatting sqref="D23 F23 H23 J23 L23 N23 P23 D33 F33 H33 J33 L33 N33 P33 D43 F43 H43 J43 L43 N43 P43 D53 F53 H53 J53 L53 N53 P53">
    <cfRule type="expression" dxfId="1807" priority="285" stopIfTrue="1">
      <formula>C21&gt;0</formula>
    </cfRule>
  </conditionalFormatting>
  <conditionalFormatting sqref="D23 F23 H23 J23 L23 N23 P23 D33 F33 H33 J33 L33 N33 P33 D43 F43 H43 J43 L43 N43 P43 D53 F53 H53 J53 L53 N53 P53">
    <cfRule type="expression" dxfId="1806" priority="284" stopIfTrue="1">
      <formula>C21&gt;0</formula>
    </cfRule>
  </conditionalFormatting>
  <conditionalFormatting sqref="D63 F63 H63 J63 L63 N63 P63">
    <cfRule type="expression" dxfId="1805" priority="283" stopIfTrue="1">
      <formula>C61&gt;0</formula>
    </cfRule>
  </conditionalFormatting>
  <conditionalFormatting sqref="D63 F63 H63 J63 L63 N63 P63">
    <cfRule type="expression" dxfId="1804" priority="282" stopIfTrue="1">
      <formula>C61&gt;0</formula>
    </cfRule>
  </conditionalFormatting>
  <conditionalFormatting sqref="D63 F63 H63 J63 L63 N63 P63 D73 F73 H73 J73 L73 N73 P73">
    <cfRule type="expression" dxfId="1803" priority="281" stopIfTrue="1">
      <formula>C61&gt;0</formula>
    </cfRule>
  </conditionalFormatting>
  <conditionalFormatting sqref="D63 F63 H63 J63 L63 N63 P63 D73 F73 H73 J73 L73 N73 P73">
    <cfRule type="expression" dxfId="1802" priority="280" stopIfTrue="1">
      <formula>C61&gt;0</formula>
    </cfRule>
  </conditionalFormatting>
  <conditionalFormatting sqref="D63 F63 H63 J63 L63 N63 P63 D73 F73 H73 J73 L73 N73 P73 D83 F83 H83 J83 L83 N83 P83">
    <cfRule type="expression" dxfId="1801" priority="279" stopIfTrue="1">
      <formula>C61&gt;0</formula>
    </cfRule>
  </conditionalFormatting>
  <conditionalFormatting sqref="D63 F63 H63 J63 L63 N63 P63 D73 F73 H73 J73 L73 N73 P73 D83 F83 H83 J83 L83 N83 P83">
    <cfRule type="expression" dxfId="1800" priority="278" stopIfTrue="1">
      <formula>C61&gt;0</formula>
    </cfRule>
  </conditionalFormatting>
  <conditionalFormatting sqref="D63 F63 H63 J63 L63 N63 P63 D73 F73 H73 J73 L73 N73 P73 D83 F83 H83 J83 L83 N83 P83 D93 F93 H93 J93 L93 N93 P93">
    <cfRule type="expression" dxfId="1799" priority="277" stopIfTrue="1">
      <formula>C61&gt;0</formula>
    </cfRule>
  </conditionalFormatting>
  <conditionalFormatting sqref="D63 F63 H63 J63 L63 N63 P63 D73 F73 H73 J73 L73 N73 P73 D83 F83 H83 J83 L83 N83 P83 D93 F93 H93 J93 L93 N93 P93">
    <cfRule type="expression" dxfId="1798" priority="276" stopIfTrue="1">
      <formula>C61&gt;0</formula>
    </cfRule>
  </conditionalFormatting>
  <conditionalFormatting sqref="D63 F63 H63 J63 L63 N63 P63 D73 F73 H73 J73 L73 N73 P73 D83 F83 H83 J83 L83 N83 P83 D93 F93 H93 J93 L93 N93 P93 D103 F103 H103 J103 L103 N103 P103">
    <cfRule type="expression" dxfId="1797" priority="275" stopIfTrue="1">
      <formula>C61&gt;0</formula>
    </cfRule>
  </conditionalFormatting>
  <conditionalFormatting sqref="D63 F63 H63 J63 L63 N63 P63 D73 F73 H73 J73 L73 N73 P73 D83 F83 H83 J83 L83 N83 P83 D93 F93 H93 J93 L93 N93 P93 D103 F103 H103 J103 L103 N103 P103">
    <cfRule type="expression" dxfId="1796" priority="274"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1795" priority="273"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1794" priority="27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1793" priority="27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1792" priority="27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1791" priority="26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1790" priority="26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1789" priority="26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1788" priority="26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1787" priority="26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1786" priority="26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1785" priority="263"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1784" priority="26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1783" priority="26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1782" priority="26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1781" priority="25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1780" priority="258" stopIfTrue="1">
      <formula>C61&gt;0</formula>
    </cfRule>
  </conditionalFormatting>
  <conditionalFormatting sqref="D273 F273 H273 J273 L273 N273 P273 D283 F283 H283 J283 L283 N283 P283 D293 F293 H293 J293 L293 N293 P293">
    <cfRule type="expression" dxfId="1779" priority="257" stopIfTrue="1">
      <formula>C271&gt;0</formula>
    </cfRule>
  </conditionalFormatting>
  <conditionalFormatting sqref="D273 F273 H273 J273 L273 N273 P273 D283 F283 H283 J283 L283 N283 P283 D293 F293 H293 J293 L293 N293 P293">
    <cfRule type="expression" dxfId="1778" priority="256"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1777" priority="255"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1776" priority="254"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1775" priority="253"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1774" priority="252" stopIfTrue="1">
      <formula>C271&gt;0</formula>
    </cfRule>
  </conditionalFormatting>
  <conditionalFormatting sqref="P24 P34 P44 P54 P64 P74 P84 P94 P104 P114 P124 P134 P144 P154 P164 P174 P184 P194 P204 P214 P224 P234 P244 P254 P264 P274 P284 P294 P304 P314 P324 P334">
    <cfRule type="expression" dxfId="1773" priority="251">
      <formula>O18&gt;0</formula>
    </cfRule>
  </conditionalFormatting>
  <conditionalFormatting sqref="P24 P34 P44 P54 P64 P74 P84 P94 P104 P114 P124 P134 P144 P154 P164 P174 P184 P194 P204 P214 P224 P234 P244 P254 P264 P274 P284 P294 P304 P314 P324 P334">
    <cfRule type="expression" dxfId="1772" priority="250">
      <formula>O18&gt;0</formula>
    </cfRule>
  </conditionalFormatting>
  <conditionalFormatting sqref="P24 P34 P44 P54 P64 P74 P84 P94 P104 P114 P124 P134 P144 P154 P164 P174 P184 P194 P204 P214 P224 P234 P244 P254 P264 P274 P284 P294 P304 P314 P324 P334">
    <cfRule type="expression" dxfId="1771" priority="249">
      <formula>O18&gt;0</formula>
    </cfRule>
  </conditionalFormatting>
  <conditionalFormatting sqref="P24 P34 P44 P54 P64 P74 P84 P94 P104 P114 P124 P134 P144 P154 P164 P174 P184 P194 P204 P214 P224 P234 P244 P254 P264 P274 P284 P294 P304 P314 P324 P334">
    <cfRule type="expression" dxfId="1770" priority="248">
      <formula>O18&gt;0</formula>
    </cfRule>
  </conditionalFormatting>
  <conditionalFormatting sqref="P24 P34 P44 P54 P64 P74 P84 P94 P104 P114 P124 P134 P144 P154 P164 P174 P184 P194 P204 P214 P224 P234 P244 P254 P264 P274 P284 P294 P304 P314 P324 P334">
    <cfRule type="expression" dxfId="1769" priority="247">
      <formula>O18&gt;0</formula>
    </cfRule>
  </conditionalFormatting>
  <conditionalFormatting sqref="P24 P34 P44 P54 P64 P74 P84 P94 P104 P114 P124 P134 P144 P154 P164 P174 P184 P194 P204 P214 P224 P234 P244 P254 P264 P274 P284 P294 P304 P314 P324 P334">
    <cfRule type="expression" dxfId="1768" priority="246">
      <formula>O18&gt;0</formula>
    </cfRule>
  </conditionalFormatting>
  <conditionalFormatting sqref="P24 P34 P44 P54 P64 P74 P84 P94 P104 P114 P124 P134 P144 P154 P164 P174 P184 P194 P204 P214 P224 P234 P244 P254 P264 P274 P284 P294 P304 P314 P324 P334">
    <cfRule type="expression" dxfId="1767" priority="245">
      <formula>O18&gt;0</formula>
    </cfRule>
  </conditionalFormatting>
  <conditionalFormatting sqref="P24 P34 P44 P54 P64 P74 P84 P94 P104 P114 P124 P134 P144 P154 P164 P174 P184 P194 P204 P214 P224 P234 P244 P254 P264 P274 P284 P294 P304 P314 P324 P334">
    <cfRule type="expression" dxfId="1766" priority="244">
      <formula>O18&gt;0</formula>
    </cfRule>
  </conditionalFormatting>
  <conditionalFormatting sqref="P24 P34 P44 P54 P64 P74 P84 P94 P104 P114 P124 P134 P144 P154 P164 P174 P184 P194 P204 P214 P224 P234 P244 P254 P264 P274 P284 P294 P304 P314 P324 P334">
    <cfRule type="expression" dxfId="1765" priority="243">
      <formula>O18&gt;0</formula>
    </cfRule>
  </conditionalFormatting>
  <conditionalFormatting sqref="P24 P34 P44 P54 P64 P74 P84 P94 P104 P114 P124 P134 P144 P154 P164 P174 P184 P194 P204 P214 P224 P234 P244 P254 P264 P274 P284 P294 P304 P314 P324 P334">
    <cfRule type="expression" dxfId="1764" priority="242">
      <formula>O18&gt;0</formula>
    </cfRule>
  </conditionalFormatting>
  <conditionalFormatting sqref="P24 P34 P44 P54 P64 P74 P84 P94 P104 P114 P124 P134 P144 P154 P164 P174 P184 P194 P204 P214 P224 P234 P244 P254 P264 P274 P284 P294 P304 P314 P324 P334">
    <cfRule type="expression" dxfId="1763" priority="241">
      <formula>O18&gt;0</formula>
    </cfRule>
  </conditionalFormatting>
  <conditionalFormatting sqref="P24 P34 P44 P54 P64 P74 P84 P94 P104 P114 P124 P134 P144 P154 P164 P174 P184 P194 P204 P214 P224 P234 P244 P254 P264 P274 P284 P294 P304 P314 P324 P334">
    <cfRule type="expression" dxfId="1762" priority="240">
      <formula>O18&gt;0</formula>
    </cfRule>
  </conditionalFormatting>
  <conditionalFormatting sqref="P24 P34 P44 P54 P64 P74 P84 P94 P104 P114 P124 P134 P144 P154 P164 P174 P184 P194 P204 P214 P224 P234 P244 P254 P264 P274 P284 P294 P304 P314 P324 P334">
    <cfRule type="expression" dxfId="1761" priority="239">
      <formula>O18&gt;0</formula>
    </cfRule>
  </conditionalFormatting>
  <conditionalFormatting sqref="P24 P34 P44 P54 P64 P74 P84 P94 P104 P114 P124 P134 P144 P154 P164 P174 P184 P194 P204 P214 P224 P234 P244 P254 P264 P274 P284 P294 P304 P314 P324 P334">
    <cfRule type="expression" dxfId="1760" priority="238">
      <formula>O18&gt;0</formula>
    </cfRule>
  </conditionalFormatting>
  <conditionalFormatting sqref="P24 P34 P44 P54 P64 P74 P84 P94 P104 P114 P124 P134 P144 P154 P164 P174 P184 P194 P204 P214 P224 P234 P244 P254 P264 P274 P284 P294 P304 P314 P324 P334">
    <cfRule type="expression" dxfId="1759" priority="237">
      <formula>O18&gt;0</formula>
    </cfRule>
  </conditionalFormatting>
  <conditionalFormatting sqref="P24 P34 P44 P54 P64 P74 P84 P94 P104 P114 P124 P134 P144 P154 P164 P174 P184 P194 P204 P214 P224 P234 P244 P254 P264 P274 P284 P294 P304 P314 P324 P334">
    <cfRule type="expression" dxfId="1758" priority="236">
      <formula>O18&gt;0</formula>
    </cfRule>
  </conditionalFormatting>
  <conditionalFormatting sqref="P24 P34 P44 P54 P64 P74 P84 P94 P104 P114 P124 P134 P144 P154 P164 P174 P184 P194 P204 P214 P224 P234 P244 P254 P264 P274 P284 P294 P304 P314 P324 P334">
    <cfRule type="expression" dxfId="1757" priority="235">
      <formula>O18&gt;0</formula>
    </cfRule>
  </conditionalFormatting>
  <conditionalFormatting sqref="P24 P34 P44 P54 P64 P74 P84 P94 P104 P114 P124 P134 P144 P154 P164 P174 P184 P194 P204 P214 P224 P234 P244 P254 P264 P274 P284 P294 P304 P314 P324 P334">
    <cfRule type="expression" dxfId="1756" priority="234">
      <formula>O18&gt;0</formula>
    </cfRule>
  </conditionalFormatting>
  <conditionalFormatting sqref="P24 P34 P44 P54 P64 P74 P84 P94 P104 P114 P124 P134 P144 P154 P164 P174 P184 P194 P204 P214 P224 P234 P244 P254 P264 P274 P284 P294 P304 P314 P324 P334">
    <cfRule type="expression" dxfId="1755" priority="233">
      <formula>O18&gt;0</formula>
    </cfRule>
  </conditionalFormatting>
  <conditionalFormatting sqref="P24 P34 P44 P54 P64 P74 P84 P94 P104 P114 P124 P134 P144 P154 P164 P174 P184 P194 P204 P214 P224 P234 P244 P254 P264 P274 P284 P294 P304 P314 P324 P334">
    <cfRule type="expression" dxfId="1754" priority="232">
      <formula>O18&gt;0</formula>
    </cfRule>
  </conditionalFormatting>
  <conditionalFormatting sqref="P24 P34 P44 P54 P64 P74 P84 P94 P104 P114 P124 P134 P144 P154 P164 P174 P184 P194 P204 P214 P224 P234 P244 P254 P264 P274 P284 P294 P304 P314 P324 P334">
    <cfRule type="expression" dxfId="1753" priority="231">
      <formula>O18&gt;0</formula>
    </cfRule>
  </conditionalFormatting>
  <conditionalFormatting sqref="P24 P34 P44 P54 P64 P74 P84 P94 P104 P114 P124 P134 P144 P154 P164 P174 P184 P194 P204 P214 P224 P234 P244 P254 P264 P274 P284 P294 P304 P314 P324 P334">
    <cfRule type="expression" dxfId="1752" priority="230">
      <formula>O18&gt;0</formula>
    </cfRule>
  </conditionalFormatting>
  <conditionalFormatting sqref="P24 P34 P44 P54 P64 P74 P84 P94 P104 P114 P124 P134 P144 P154 P164 P174 P184 P194 P204 P214 P224 P234 P244 P254 P264 P274 P284 P294 P304 P314 P324 P334">
    <cfRule type="expression" dxfId="1751" priority="229">
      <formula>O18&gt;0</formula>
    </cfRule>
  </conditionalFormatting>
  <conditionalFormatting sqref="P24 P34 P44 P54 P64 P74 P84 P94 P104 P114 P124 P134 P144 P154 P164 P174 P184 P194 P204 P214 P224 P234 P244 P254 P264 P274 P284 P294 P304 P314 P324 P334">
    <cfRule type="expression" dxfId="1750" priority="228">
      <formula>O18&gt;0</formula>
    </cfRule>
  </conditionalFormatting>
  <conditionalFormatting sqref="P24 P34 P44 P54 P64 P74 P84 P94 P104 P114 P124 P134 P144 P154 P164 P174 P184 P194 P204 P214 P224 P234 P244 P254 P264 P274 P284 P294 P304 P314 P324 P334">
    <cfRule type="expression" dxfId="1749" priority="227">
      <formula>O18&gt;0</formula>
    </cfRule>
  </conditionalFormatting>
  <conditionalFormatting sqref="P24 P34 P44 P54 P64 P74 P84 P94 P104 P114 P124 P134 P144 P154 P164 P174 P184 P194 P204 P214 P224 P234 P244 P254 P264 P274 P284 P294 P304 P314 P324 P334">
    <cfRule type="expression" dxfId="1748" priority="226">
      <formula>O18&gt;0</formula>
    </cfRule>
  </conditionalFormatting>
  <conditionalFormatting sqref="P24 P34 P44 P54 P64 P74 P84 P94 P104 P114 P124 P134 P144 P154 P164 P174 P184 P194 P204 P214 P224 P234 P244 P254 P264 P274 P284 P294 P304 P314 P324 P334">
    <cfRule type="expression" dxfId="1747" priority="225">
      <formula>O18&gt;0</formula>
    </cfRule>
  </conditionalFormatting>
  <conditionalFormatting sqref="P14">
    <cfRule type="expression" dxfId="1746" priority="224">
      <formula>O8&gt;0</formula>
    </cfRule>
  </conditionalFormatting>
  <conditionalFormatting sqref="P14">
    <cfRule type="expression" dxfId="1745" priority="223">
      <formula>O8&gt;0</formula>
    </cfRule>
  </conditionalFormatting>
  <conditionalFormatting sqref="P14">
    <cfRule type="expression" dxfId="1744" priority="222">
      <formula>O8&gt;0</formula>
    </cfRule>
  </conditionalFormatting>
  <conditionalFormatting sqref="P14">
    <cfRule type="expression" dxfId="1743" priority="221">
      <formula>O8&gt;0</formula>
    </cfRule>
  </conditionalFormatting>
  <conditionalFormatting sqref="P14">
    <cfRule type="expression" dxfId="1742" priority="220">
      <formula>O8&gt;0</formula>
    </cfRule>
  </conditionalFormatting>
  <conditionalFormatting sqref="P14">
    <cfRule type="expression" dxfId="1741" priority="219">
      <formula>O8&gt;0</formula>
    </cfRule>
  </conditionalFormatting>
  <conditionalFormatting sqref="P14">
    <cfRule type="expression" dxfId="1740" priority="218">
      <formula>O8&gt;0</formula>
    </cfRule>
  </conditionalFormatting>
  <conditionalFormatting sqref="P14">
    <cfRule type="expression" dxfId="1739" priority="217">
      <formula>O8&gt;0</formula>
    </cfRule>
  </conditionalFormatting>
  <conditionalFormatting sqref="P14">
    <cfRule type="expression" dxfId="1738" priority="216">
      <formula>O8&gt;0</formula>
    </cfRule>
  </conditionalFormatting>
  <conditionalFormatting sqref="P14">
    <cfRule type="expression" dxfId="1737" priority="215">
      <formula>O8&gt;0</formula>
    </cfRule>
  </conditionalFormatting>
  <conditionalFormatting sqref="P14">
    <cfRule type="expression" dxfId="1736" priority="214">
      <formula>O8&gt;0</formula>
    </cfRule>
  </conditionalFormatting>
  <conditionalFormatting sqref="P14">
    <cfRule type="expression" dxfId="1735" priority="213">
      <formula>O8&gt;0</formula>
    </cfRule>
  </conditionalFormatting>
  <conditionalFormatting sqref="P14">
    <cfRule type="expression" dxfId="1734" priority="212">
      <formula>O8&gt;0</formula>
    </cfRule>
  </conditionalFormatting>
  <conditionalFormatting sqref="P14">
    <cfRule type="expression" dxfId="1733" priority="211">
      <formula>O8&gt;0</formula>
    </cfRule>
  </conditionalFormatting>
  <conditionalFormatting sqref="P14">
    <cfRule type="expression" dxfId="1732" priority="210">
      <formula>O8&gt;0</formula>
    </cfRule>
  </conditionalFormatting>
  <conditionalFormatting sqref="P14">
    <cfRule type="expression" dxfId="1731" priority="209">
      <formula>O8&gt;0</formula>
    </cfRule>
  </conditionalFormatting>
  <conditionalFormatting sqref="P14">
    <cfRule type="expression" dxfId="1730" priority="208">
      <formula>O8&gt;0</formula>
    </cfRule>
  </conditionalFormatting>
  <conditionalFormatting sqref="P14">
    <cfRule type="expression" dxfId="1729" priority="207">
      <formula>O8&gt;0</formula>
    </cfRule>
  </conditionalFormatting>
  <conditionalFormatting sqref="P14">
    <cfRule type="expression" dxfId="1728" priority="206">
      <formula>O8&gt;0</formula>
    </cfRule>
  </conditionalFormatting>
  <conditionalFormatting sqref="P14">
    <cfRule type="expression" dxfId="1727" priority="205">
      <formula>O8&gt;0</formula>
    </cfRule>
  </conditionalFormatting>
  <conditionalFormatting sqref="P14">
    <cfRule type="expression" dxfId="1726" priority="204">
      <formula>O8&gt;0</formula>
    </cfRule>
  </conditionalFormatting>
  <conditionalFormatting sqref="P14">
    <cfRule type="expression" dxfId="1725" priority="203">
      <formula>O8&gt;0</formula>
    </cfRule>
  </conditionalFormatting>
  <conditionalFormatting sqref="P14">
    <cfRule type="expression" dxfId="1724" priority="202">
      <formula>O8&gt;0</formula>
    </cfRule>
  </conditionalFormatting>
  <conditionalFormatting sqref="P14">
    <cfRule type="expression" dxfId="1723" priority="201">
      <formula>O8&gt;0</formula>
    </cfRule>
  </conditionalFormatting>
  <conditionalFormatting sqref="P14">
    <cfRule type="expression" dxfId="1722" priority="200">
      <formula>O8&gt;0</formula>
    </cfRule>
  </conditionalFormatting>
  <conditionalFormatting sqref="P14">
    <cfRule type="expression" dxfId="1721" priority="199">
      <formula>O8&gt;0</formula>
    </cfRule>
  </conditionalFormatting>
  <conditionalFormatting sqref="P14">
    <cfRule type="expression" dxfId="1720" priority="198">
      <formula>O8&gt;0</formula>
    </cfRule>
  </conditionalFormatting>
  <conditionalFormatting sqref="P14">
    <cfRule type="expression" dxfId="1719" priority="197">
      <formula>O8&gt;0</formula>
    </cfRule>
  </conditionalFormatting>
  <conditionalFormatting sqref="P14">
    <cfRule type="expression" dxfId="1718" priority="196">
      <formula>O8&gt;0</formula>
    </cfRule>
  </conditionalFormatting>
  <conditionalFormatting sqref="P14">
    <cfRule type="expression" dxfId="1717" priority="195">
      <formula>O8&gt;0</formula>
    </cfRule>
  </conditionalFormatting>
  <conditionalFormatting sqref="P14">
    <cfRule type="expression" dxfId="1716" priority="194">
      <formula>O8&gt;0</formula>
    </cfRule>
  </conditionalFormatting>
  <conditionalFormatting sqref="P14">
    <cfRule type="expression" dxfId="1715" priority="193">
      <formula>O8&gt;0</formula>
    </cfRule>
  </conditionalFormatting>
  <conditionalFormatting sqref="P14">
    <cfRule type="expression" dxfId="1714" priority="192">
      <formula>O8&gt;0</formula>
    </cfRule>
  </conditionalFormatting>
  <conditionalFormatting sqref="P14">
    <cfRule type="expression" dxfId="1713" priority="191">
      <formula>O8&gt;0</formula>
    </cfRule>
  </conditionalFormatting>
  <conditionalFormatting sqref="P14">
    <cfRule type="expression" dxfId="1712" priority="190">
      <formula>O8&gt;0</formula>
    </cfRule>
  </conditionalFormatting>
  <conditionalFormatting sqref="P14">
    <cfRule type="expression" dxfId="1711" priority="189">
      <formula>O8&gt;0</formula>
    </cfRule>
  </conditionalFormatting>
  <conditionalFormatting sqref="P14">
    <cfRule type="expression" dxfId="1710" priority="188">
      <formula>O8&gt;0</formula>
    </cfRule>
  </conditionalFormatting>
  <conditionalFormatting sqref="P14">
    <cfRule type="expression" dxfId="1709" priority="187">
      <formula>O8&gt;0</formula>
    </cfRule>
  </conditionalFormatting>
  <conditionalFormatting sqref="P14">
    <cfRule type="expression" dxfId="1708" priority="186">
      <formula>O8&gt;0</formula>
    </cfRule>
  </conditionalFormatting>
  <conditionalFormatting sqref="P14">
    <cfRule type="expression" dxfId="1707" priority="185">
      <formula>O8&gt;0</formula>
    </cfRule>
  </conditionalFormatting>
  <conditionalFormatting sqref="P14">
    <cfRule type="expression" dxfId="1706" priority="184">
      <formula>O8&gt;0</formula>
    </cfRule>
  </conditionalFormatting>
  <conditionalFormatting sqref="P14">
    <cfRule type="expression" dxfId="1705" priority="183">
      <formula>O8&gt;0</formula>
    </cfRule>
  </conditionalFormatting>
  <conditionalFormatting sqref="P14">
    <cfRule type="expression" dxfId="1704" priority="182">
      <formula>O8&gt;0</formula>
    </cfRule>
  </conditionalFormatting>
  <conditionalFormatting sqref="P14">
    <cfRule type="expression" dxfId="1703" priority="181">
      <formula>O8&gt;0</formula>
    </cfRule>
  </conditionalFormatting>
  <conditionalFormatting sqref="P14">
    <cfRule type="expression" dxfId="1702" priority="180">
      <formula>O8&gt;0</formula>
    </cfRule>
  </conditionalFormatting>
  <conditionalFormatting sqref="P14">
    <cfRule type="expression" dxfId="1701" priority="179">
      <formula>O8&gt;0</formula>
    </cfRule>
  </conditionalFormatting>
  <conditionalFormatting sqref="P14">
    <cfRule type="expression" dxfId="1700" priority="178">
      <formula>O8&gt;0</formula>
    </cfRule>
  </conditionalFormatting>
  <conditionalFormatting sqref="P14">
    <cfRule type="expression" dxfId="1699" priority="177">
      <formula>O8&gt;0</formula>
    </cfRule>
  </conditionalFormatting>
  <conditionalFormatting sqref="P14">
    <cfRule type="expression" dxfId="1698" priority="176">
      <formula>O8&gt;0</formula>
    </cfRule>
  </conditionalFormatting>
  <conditionalFormatting sqref="P14">
    <cfRule type="expression" dxfId="1697" priority="175">
      <formula>O8&gt;0</formula>
    </cfRule>
  </conditionalFormatting>
  <conditionalFormatting sqref="P14">
    <cfRule type="expression" dxfId="1696" priority="174">
      <formula>O8&gt;0</formula>
    </cfRule>
  </conditionalFormatting>
  <conditionalFormatting sqref="P14">
    <cfRule type="expression" dxfId="1695" priority="173">
      <formula>O8&gt;0</formula>
    </cfRule>
  </conditionalFormatting>
  <conditionalFormatting sqref="P14">
    <cfRule type="expression" dxfId="1694" priority="172">
      <formula>O8&gt;0</formula>
    </cfRule>
  </conditionalFormatting>
  <conditionalFormatting sqref="P14">
    <cfRule type="expression" dxfId="1693" priority="171">
      <formula>O8&gt;0</formula>
    </cfRule>
  </conditionalFormatting>
  <conditionalFormatting sqref="P14">
    <cfRule type="expression" dxfId="1692" priority="170">
      <formula>O8&gt;0</formula>
    </cfRule>
  </conditionalFormatting>
  <conditionalFormatting sqref="P14">
    <cfRule type="expression" dxfId="1691" priority="169">
      <formula>O8&gt;0</formula>
    </cfRule>
  </conditionalFormatting>
  <conditionalFormatting sqref="P14">
    <cfRule type="expression" dxfId="1690" priority="168">
      <formula>O8&gt;0</formula>
    </cfRule>
  </conditionalFormatting>
  <conditionalFormatting sqref="P14">
    <cfRule type="expression" dxfId="1689" priority="167">
      <formula>O8&gt;0</formula>
    </cfRule>
  </conditionalFormatting>
  <conditionalFormatting sqref="P14">
    <cfRule type="expression" dxfId="1688" priority="166">
      <formula>O8&gt;0</formula>
    </cfRule>
  </conditionalFormatting>
  <conditionalFormatting sqref="P14">
    <cfRule type="expression" dxfId="1687" priority="165">
      <formula>O8&gt;0</formula>
    </cfRule>
  </conditionalFormatting>
  <conditionalFormatting sqref="P14">
    <cfRule type="expression" dxfId="1686" priority="164">
      <formula>O8&gt;0</formula>
    </cfRule>
  </conditionalFormatting>
  <conditionalFormatting sqref="P14">
    <cfRule type="expression" dxfId="1685" priority="163">
      <formula>O8&gt;0</formula>
    </cfRule>
  </conditionalFormatting>
  <conditionalFormatting sqref="P14">
    <cfRule type="expression" dxfId="1684" priority="162">
      <formula>O8&gt;0</formula>
    </cfRule>
  </conditionalFormatting>
  <conditionalFormatting sqref="P14">
    <cfRule type="expression" dxfId="1683" priority="161">
      <formula>O8&gt;0</formula>
    </cfRule>
  </conditionalFormatting>
  <conditionalFormatting sqref="P14">
    <cfRule type="expression" dxfId="1682" priority="160">
      <formula>O8&gt;0</formula>
    </cfRule>
  </conditionalFormatting>
  <conditionalFormatting sqref="P14">
    <cfRule type="expression" dxfId="1681" priority="159">
      <formula>O8&gt;0</formula>
    </cfRule>
  </conditionalFormatting>
  <conditionalFormatting sqref="P14">
    <cfRule type="expression" dxfId="1680" priority="158">
      <formula>O8&gt;0</formula>
    </cfRule>
  </conditionalFormatting>
  <conditionalFormatting sqref="P14">
    <cfRule type="expression" dxfId="1679" priority="157">
      <formula>O8&gt;0</formula>
    </cfRule>
  </conditionalFormatting>
  <conditionalFormatting sqref="P14">
    <cfRule type="expression" dxfId="1678" priority="156">
      <formula>O8&gt;0</formula>
    </cfRule>
  </conditionalFormatting>
  <conditionalFormatting sqref="P14">
    <cfRule type="expression" dxfId="1677" priority="155">
      <formula>O8&gt;0</formula>
    </cfRule>
  </conditionalFormatting>
  <conditionalFormatting sqref="P14">
    <cfRule type="expression" dxfId="1676" priority="154">
      <formula>O8&gt;0</formula>
    </cfRule>
  </conditionalFormatting>
  <conditionalFormatting sqref="P14">
    <cfRule type="expression" dxfId="1675" priority="153">
      <formula>O8&gt;0</formula>
    </cfRule>
  </conditionalFormatting>
  <conditionalFormatting sqref="P14">
    <cfRule type="expression" dxfId="1674" priority="152">
      <formula>O8&gt;0</formula>
    </cfRule>
  </conditionalFormatting>
  <conditionalFormatting sqref="P14">
    <cfRule type="expression" dxfId="1673" priority="151">
      <formula>O8&gt;0</formula>
    </cfRule>
  </conditionalFormatting>
  <conditionalFormatting sqref="P14">
    <cfRule type="expression" dxfId="1672" priority="150">
      <formula>O8&gt;0</formula>
    </cfRule>
  </conditionalFormatting>
  <conditionalFormatting sqref="P14">
    <cfRule type="expression" dxfId="1671" priority="149">
      <formula>O8&gt;0</formula>
    </cfRule>
  </conditionalFormatting>
  <conditionalFormatting sqref="P14">
    <cfRule type="expression" dxfId="1670" priority="148">
      <formula>O8&gt;0</formula>
    </cfRule>
  </conditionalFormatting>
  <conditionalFormatting sqref="P14">
    <cfRule type="expression" dxfId="1669" priority="147">
      <formula>O8&gt;0</formula>
    </cfRule>
  </conditionalFormatting>
  <conditionalFormatting sqref="P14">
    <cfRule type="expression" dxfId="1668" priority="146">
      <formula>O8&gt;0</formula>
    </cfRule>
  </conditionalFormatting>
  <conditionalFormatting sqref="P14">
    <cfRule type="expression" dxfId="1667" priority="145">
      <formula>O8&gt;0</formula>
    </cfRule>
  </conditionalFormatting>
  <conditionalFormatting sqref="P14">
    <cfRule type="expression" dxfId="1666" priority="144">
      <formula>O8&gt;0</formula>
    </cfRule>
  </conditionalFormatting>
  <conditionalFormatting sqref="P14">
    <cfRule type="expression" dxfId="1665" priority="143">
      <formula>O8&gt;0</formula>
    </cfRule>
  </conditionalFormatting>
  <conditionalFormatting sqref="P14">
    <cfRule type="expression" dxfId="1664" priority="142">
      <formula>O8&gt;0</formula>
    </cfRule>
  </conditionalFormatting>
  <conditionalFormatting sqref="P14">
    <cfRule type="expression" dxfId="1663" priority="141">
      <formula>O8&gt;0</formula>
    </cfRule>
  </conditionalFormatting>
  <conditionalFormatting sqref="P14">
    <cfRule type="expression" dxfId="1662" priority="140">
      <formula>O8&gt;0</formula>
    </cfRule>
  </conditionalFormatting>
  <conditionalFormatting sqref="P14">
    <cfRule type="expression" dxfId="1661" priority="139">
      <formula>O8&gt;0</formula>
    </cfRule>
  </conditionalFormatting>
  <conditionalFormatting sqref="P14">
    <cfRule type="expression" dxfId="1660" priority="138">
      <formula>O8&gt;0</formula>
    </cfRule>
  </conditionalFormatting>
  <conditionalFormatting sqref="P14">
    <cfRule type="expression" dxfId="1659" priority="137">
      <formula>O8&gt;0</formula>
    </cfRule>
  </conditionalFormatting>
  <conditionalFormatting sqref="P14">
    <cfRule type="expression" dxfId="1658" priority="136">
      <formula>O8&gt;0</formula>
    </cfRule>
  </conditionalFormatting>
  <conditionalFormatting sqref="P14">
    <cfRule type="expression" dxfId="1657" priority="135">
      <formula>O8&gt;0</formula>
    </cfRule>
  </conditionalFormatting>
  <conditionalFormatting sqref="P14">
    <cfRule type="expression" dxfId="1656" priority="134">
      <formula>O8&gt;0</formula>
    </cfRule>
  </conditionalFormatting>
  <conditionalFormatting sqref="P14">
    <cfRule type="expression" dxfId="1655" priority="133">
      <formula>O8&gt;0</formula>
    </cfRule>
  </conditionalFormatting>
  <conditionalFormatting sqref="P14">
    <cfRule type="expression" dxfId="1654" priority="132">
      <formula>O8&gt;0</formula>
    </cfRule>
  </conditionalFormatting>
  <conditionalFormatting sqref="P14">
    <cfRule type="expression" dxfId="1653" priority="131">
      <formula>O8&gt;0</formula>
    </cfRule>
  </conditionalFormatting>
  <conditionalFormatting sqref="P14">
    <cfRule type="expression" dxfId="1652" priority="130">
      <formula>O8&gt;0</formula>
    </cfRule>
  </conditionalFormatting>
  <conditionalFormatting sqref="P14">
    <cfRule type="expression" dxfId="1651" priority="129">
      <formula>O8&gt;0</formula>
    </cfRule>
  </conditionalFormatting>
  <conditionalFormatting sqref="P14">
    <cfRule type="expression" dxfId="1650" priority="128">
      <formula>O8&gt;0</formula>
    </cfRule>
  </conditionalFormatting>
  <conditionalFormatting sqref="P14">
    <cfRule type="expression" dxfId="1649" priority="127">
      <formula>O8&gt;0</formula>
    </cfRule>
  </conditionalFormatting>
  <conditionalFormatting sqref="P14">
    <cfRule type="expression" dxfId="1648" priority="126">
      <formula>O8&gt;0</formula>
    </cfRule>
  </conditionalFormatting>
  <conditionalFormatting sqref="P14">
    <cfRule type="expression" dxfId="1647" priority="125">
      <formula>O8&gt;0</formula>
    </cfRule>
  </conditionalFormatting>
  <conditionalFormatting sqref="P14">
    <cfRule type="expression" dxfId="1646" priority="124">
      <formula>O8&gt;0</formula>
    </cfRule>
  </conditionalFormatting>
  <conditionalFormatting sqref="P14">
    <cfRule type="expression" dxfId="1645" priority="123">
      <formula>O8&gt;0</formula>
    </cfRule>
  </conditionalFormatting>
  <conditionalFormatting sqref="P14">
    <cfRule type="expression" dxfId="1644" priority="122">
      <formula>O8&gt;0</formula>
    </cfRule>
  </conditionalFormatting>
  <conditionalFormatting sqref="P14">
    <cfRule type="expression" dxfId="1643" priority="121">
      <formula>O8&gt;0</formula>
    </cfRule>
  </conditionalFormatting>
  <conditionalFormatting sqref="P14">
    <cfRule type="expression" dxfId="1642" priority="120">
      <formula>O8&gt;0</formula>
    </cfRule>
  </conditionalFormatting>
  <conditionalFormatting sqref="P14">
    <cfRule type="expression" dxfId="1641" priority="119">
      <formula>O8&gt;0</formula>
    </cfRule>
  </conditionalFormatting>
  <conditionalFormatting sqref="P14">
    <cfRule type="expression" dxfId="1640" priority="118">
      <formula>O8&gt;0</formula>
    </cfRule>
  </conditionalFormatting>
  <conditionalFormatting sqref="P14">
    <cfRule type="expression" dxfId="1639" priority="117">
      <formula>O8&gt;0</formula>
    </cfRule>
  </conditionalFormatting>
  <conditionalFormatting sqref="P14">
    <cfRule type="expression" dxfId="1638" priority="116">
      <formula>O8&gt;0</formula>
    </cfRule>
  </conditionalFormatting>
  <conditionalFormatting sqref="P14">
    <cfRule type="expression" dxfId="1637" priority="115">
      <formula>O8&gt;0</formula>
    </cfRule>
  </conditionalFormatting>
  <conditionalFormatting sqref="P14">
    <cfRule type="expression" dxfId="1636" priority="114">
      <formula>O8&gt;0</formula>
    </cfRule>
  </conditionalFormatting>
  <conditionalFormatting sqref="P14">
    <cfRule type="expression" dxfId="1635" priority="113">
      <formula>O8&gt;0</formula>
    </cfRule>
  </conditionalFormatting>
  <conditionalFormatting sqref="P14 P24 P34 P44 P54 P64 P74 P84 P94 P104 P114 P124 P134 P144 P154 P164 P174 P184 P194 P204 P214 P224 P234 P244 P254 P264 P274 P284 P294 P304 P314 P324 P334">
    <cfRule type="expression" dxfId="1634" priority="112">
      <formula>O8&gt;0</formula>
    </cfRule>
  </conditionalFormatting>
  <conditionalFormatting sqref="P14 P24 P34 P44 P54 P64 P74 P84 P94 P104 P114 P124 P134 P144 P154 P164 P174 P184 P194 P204 P214 P224 P234 P244 P254 P264 P274 P284 P294 P304 P314 P324 P334">
    <cfRule type="expression" dxfId="1633" priority="111">
      <formula>O8&gt;0</formula>
    </cfRule>
  </conditionalFormatting>
  <conditionalFormatting sqref="P14 P24 P34 P44 P54 P64 P74 P84 P94 P104 P114 P124 P134 P144 P154 P164 P174 P184 P194 P204 P214 P224 P234 P244 P254 P264 P274 P284 P294 P304 P314 P324 P334">
    <cfRule type="expression" dxfId="1632" priority="110">
      <formula>O8&gt;0</formula>
    </cfRule>
  </conditionalFormatting>
  <conditionalFormatting sqref="P14 P24 P34 P44 P54 P64 P74 P84 P94 P104 P114 P124 P134 P144 P154 P164 P174 P184 P194 P204 P214 P224 P234 P244 P254 P264 P274 P284 P294 P304 P314 P324 P334">
    <cfRule type="expression" dxfId="1631" priority="109">
      <formula>O8&gt;0</formula>
    </cfRule>
  </conditionalFormatting>
  <conditionalFormatting sqref="P14 P24 P34 P44 P54 P64 P74 P84 P94 P104 P114 P124 P134 P144 P154 P164 P174 P184 P194 P204 P214 P224 P234 P244 P254 P264 P274 P284 P294 P304 P314 P324 P334">
    <cfRule type="expression" dxfId="1630" priority="108">
      <formula>O8&gt;0</formula>
    </cfRule>
  </conditionalFormatting>
  <conditionalFormatting sqref="P14 P24 P34 P44 P54 P64 P74 P84 P94 P104 P114 P124 P134 P144 P154 P164 P174 P184 P194 P204 P214 P224 P234 P244 P254 P264 P274 P284 P294 P304 P314 P324 P334">
    <cfRule type="expression" dxfId="1629" priority="107">
      <formula>O8&gt;0</formula>
    </cfRule>
  </conditionalFormatting>
  <conditionalFormatting sqref="P14 P24 P34 P44 P54 P64 P74 P84 P94 P104 P114 P124 P134 P144 P154 P164 P174 P184 P194 P204 P214 P224 P234 P244 P254 P264 P274 P284 P294 P304 P314 P324 P334">
    <cfRule type="expression" dxfId="1628" priority="106">
      <formula>O8&gt;0</formula>
    </cfRule>
  </conditionalFormatting>
  <conditionalFormatting sqref="P14 P24 P34 P44 P54 P64 P74 P84 P94 P104 P114 P124 P134 P144 P154 P164 P174 P184 P194 P204 P214 P224 P234 P244 P254 P264 P274 P284 P294 P304 P314 P324 P334">
    <cfRule type="expression" dxfId="1627" priority="105">
      <formula>O8&gt;0</formula>
    </cfRule>
  </conditionalFormatting>
  <conditionalFormatting sqref="P14 P24 P34 P44 P54 P64 P74 P84 P94 P104 P114 P124 P134 P144 P154 P164 P174 P184 P194 P204 P214 P224 P234 P244 P254 P264 P274 P284 P294 P304 P314 P324 P334">
    <cfRule type="expression" dxfId="1626" priority="104">
      <formula>O8&gt;0</formula>
    </cfRule>
  </conditionalFormatting>
  <conditionalFormatting sqref="P14 P24 P34 P44 P54 P64 P74 P84 P94 P104 P114 P124 P134 P144 P154 P164 P174 P184 P194 P204 P214 P224 P234 P244 P254 P264 P274 P284 P294 P304 P314 P324 P334">
    <cfRule type="expression" dxfId="1625" priority="103">
      <formula>O8&gt;0</formula>
    </cfRule>
  </conditionalFormatting>
  <conditionalFormatting sqref="P14 P24 P34 P44 P54 P64 P74 P84 P94 P104 P114 P124 P134 P144 P154 P164 P174 P184 P194 P204 P214 P224 P234 P244 P254 P264 P274 P284 P294 P304 P314 P324 P334">
    <cfRule type="expression" dxfId="1624" priority="102">
      <formula>O8&gt;0</formula>
    </cfRule>
  </conditionalFormatting>
  <conditionalFormatting sqref="P14 P24 P34 P44 P54 P64 P74 P84 P94 P104 P114 P124 P134 P144 P154 P164 P174 P184 P194 P204 P214 P224 P234 P244 P254 P264 P274 P284 P294 P304 P314 P324 P334">
    <cfRule type="expression" dxfId="1623" priority="101">
      <formula>O8&gt;0</formula>
    </cfRule>
  </conditionalFormatting>
  <conditionalFormatting sqref="P14 P24 P34 P44 P54 P64 P74 P84 P94 P104 P114 P124 P134 P144 P154 P164 P174 P184 P194 P204 P214 P224 P234 P244 P254 P264 P274 P284 P294 P304 P314 P324 P334">
    <cfRule type="expression" dxfId="1622" priority="100">
      <formula>O8&gt;0</formula>
    </cfRule>
  </conditionalFormatting>
  <conditionalFormatting sqref="P14 P24 P34 P44 P54 P64 P74 P84 P94 P104 P114 P124 P134 P144 P154 P164 P174 P184 P194 P204 P214 P224 P234 P244 P254 P264 P274 P284 P294 P304 P314 P324 P334">
    <cfRule type="expression" dxfId="1621" priority="99">
      <formula>O8&gt;0</formula>
    </cfRule>
  </conditionalFormatting>
  <conditionalFormatting sqref="P14 P24 P34 P44 P54 P64 P74 P84 P94 P104 P114 P124 P134 P144 P154 P164 P174 P184 P194 P204 P214 P224 P234 P244 P254 P264 P274 P284 P294 P304 P314 P324 P334">
    <cfRule type="expression" dxfId="1620" priority="98">
      <formula>O8&gt;0</formula>
    </cfRule>
  </conditionalFormatting>
  <conditionalFormatting sqref="P14 P24 P34 P44 P54 P64 P74 P84 P94 P104 P114 P124 P134 P144 P154 P164 P174 P184 P194 P204 P214 P224 P234 P244 P254 P264 P274 P284 P294 P304 P314 P324 P334">
    <cfRule type="expression" dxfId="1619" priority="97">
      <formula>O8&gt;0</formula>
    </cfRule>
  </conditionalFormatting>
  <conditionalFormatting sqref="P14 P24 P34 P44 P54 P64 P74 P84 P94 P104 P114 P124 P134 P144 P154 P164 P174 P184 P194 P204 P214 P224 P234 P244 P254 P264 P274 P284 P294 P304 P314 P324 P334">
    <cfRule type="expression" dxfId="1618" priority="96">
      <formula>O8&gt;0</formula>
    </cfRule>
  </conditionalFormatting>
  <conditionalFormatting sqref="P14 P24 P34 P44 P54 P64 P74 P84 P94 P104 P114 P124 P134 P144 P154 P164 P174 P184 P194 P204 P214 P224 P234 P244 P254 P264 P274 P284 P294 P304 P314 P324 P334">
    <cfRule type="expression" dxfId="1617" priority="95">
      <formula>O8&gt;0</formula>
    </cfRule>
  </conditionalFormatting>
  <conditionalFormatting sqref="P14 P24 P34 P44 P54 P64 P74 P84 P94 P104 P114 P124 P134 P144 P154 P164 P174 P184 P194 P204 P214 P224 P234 P244 P254 P264 P274 P284 P294 P304 P314 P324 P334">
    <cfRule type="expression" dxfId="1616" priority="94">
      <formula>O8&gt;0</formula>
    </cfRule>
  </conditionalFormatting>
  <conditionalFormatting sqref="P14 P24 P34 P44 P54 P64 P74 P84 P94 P104 P114 P124 P134 P144 P154 P164 P174 P184 P194 P204 P214 P224 P234 P244 P254 P264 P274 P284 P294 P304 P314 P324 P334">
    <cfRule type="expression" dxfId="1615" priority="93">
      <formula>O8&gt;0</formula>
    </cfRule>
  </conditionalFormatting>
  <conditionalFormatting sqref="P14 P24 P34 P44 P54 P64 P74 P84 P94 P104 P114 P124 P134 P144 P154 P164 P174 P184 P194 P204 P214 P224 P234 P244 P254 P264 P274 P284 P294 P304 P314 P324 P334">
    <cfRule type="expression" dxfId="1614" priority="92">
      <formula>O8&gt;0</formula>
    </cfRule>
  </conditionalFormatting>
  <conditionalFormatting sqref="P14 P24 P34 P44 P54 P64 P74 P84 P94 P104 P114 P124 P134 P144 P154 P164 P174 P184 P194 P204 P214 P224 P234 P244 P254 P264 P274 P284 P294 P304 P314 P324 P334">
    <cfRule type="expression" dxfId="1613" priority="91">
      <formula>O8&gt;0</formula>
    </cfRule>
  </conditionalFormatting>
  <conditionalFormatting sqref="P14 P24 P34 P44 P54 P64 P74 P84 P94 P104 P114 P124 P134 P144 P154 P164 P174 P184 P194 P204 P214 P224 P234 P244 P254 P264 P274 P284 P294 P304 P314 P324 P334">
    <cfRule type="expression" dxfId="1612" priority="90">
      <formula>O8&gt;0</formula>
    </cfRule>
  </conditionalFormatting>
  <conditionalFormatting sqref="P14 P24 P34 P44 P54 P64 P74 P84 P94 P104 P114 P124 P134 P144 P154 P164 P174 P184 P194 P204 P214 P224 P234 P244 P254 P264 P274 P284 P294 P304 P314 P324 P334">
    <cfRule type="expression" dxfId="1611" priority="89">
      <formula>O8&gt;0</formula>
    </cfRule>
  </conditionalFormatting>
  <conditionalFormatting sqref="P14 P24 P34 P44 P54 P64 P74 P84 P94 P104 P114 P124 P134 P144 P154 P164 P174 P184 P194 P204 P214 P224 P234 P244 P254 P264 P274 P284 P294 P304 P314 P324 P334">
    <cfRule type="expression" dxfId="1610" priority="88">
      <formula>O8&gt;0</formula>
    </cfRule>
  </conditionalFormatting>
  <conditionalFormatting sqref="P14 P24 P34 P44 P54 P64 P74 P84 P94 P104 P114 P124 P134 P144 P154 P164 P174 P184 P194 P204 P214 P224 P234 P244 P254 P264 P274 P284 P294 P304 P314 P324 P334">
    <cfRule type="expression" dxfId="1609" priority="87">
      <formula>O8&gt;0</formula>
    </cfRule>
  </conditionalFormatting>
  <conditionalFormatting sqref="P14 P24 P34 P44 P54 P64 P74 P84 P94 P104 P114 P124 P134 P144 P154 P164 P174 P184 P194 P204 P214 P224 P234 P244 P254 P264 P274 P284 P294 P304 P314 P324 P334">
    <cfRule type="expression" dxfId="1608" priority="86">
      <formula>O8&gt;0</formula>
    </cfRule>
  </conditionalFormatting>
  <conditionalFormatting sqref="P14 P24 P34 P44 P54 P64 P74 P84 P94 P104 P114 P124 P134 P144 P154 P164 P174 P184 P194 P204 P214 P224 P234 P244 P254 P264 P274 P284 P294 P304 P314 P324 P334">
    <cfRule type="expression" dxfId="1607" priority="85">
      <formula>O8&gt;0</formula>
    </cfRule>
  </conditionalFormatting>
  <conditionalFormatting sqref="P14 P24 P34 P44 P54 P64 P74 P84 P94 P104 P114 P124 P134 P144 P154 P164 P174 P184 P194 P204 P214 P224 P234 P244 P254 P264 P274 P284 P294 P304 P314 P324 P334">
    <cfRule type="expression" dxfId="1606" priority="84">
      <formula>O8&gt;0</formula>
    </cfRule>
  </conditionalFormatting>
  <conditionalFormatting sqref="P14 P24 P34 P44 P54 P64 P74 P84 P94 P104 P114 P124 P134 P144 P154 P164 P174 P184 P194 P204 P214 P224 P234 P244 P254 P264 P274 P284 P294 P304 P314 P324 P334">
    <cfRule type="expression" dxfId="1605" priority="83">
      <formula>O8&gt;0</formula>
    </cfRule>
  </conditionalFormatting>
  <conditionalFormatting sqref="P14 P24 P34 P44 P54 P64 P74 P84 P94 P104 P114 P124 P134 P144 P154 P164 P174 P184 P194 P204 P214 P224 P234 P244 P254 P264 P274 P284 P294 P304 P314 P324 P334">
    <cfRule type="expression" dxfId="1604" priority="82">
      <formula>O8&gt;0</formula>
    </cfRule>
  </conditionalFormatting>
  <conditionalFormatting sqref="P14 P24 P34 P44 P54 P64 P74 P84 P94 P104 P114 P124 P134 P144 P154 P164 P174 P184 P194 P204 P214 P224 P234 P244 P254 P264 P274 P284 P294 P304 P314 P324 P334">
    <cfRule type="expression" dxfId="1603" priority="81">
      <formula>O8&gt;0</formula>
    </cfRule>
  </conditionalFormatting>
  <conditionalFormatting sqref="P14 P24 P34 P44 P54 P64 P74 P84 P94 P104 P114 P124 P134 P144 P154 P164 P174 P184 P194 P204 P214 P224 P234 P244 P254 P264 P274 P284 P294 P304 P314 P324 P334">
    <cfRule type="expression" dxfId="1602" priority="80">
      <formula>O8&gt;0</formula>
    </cfRule>
  </conditionalFormatting>
  <conditionalFormatting sqref="P14 P24 P34 P44 P54 P64 P74 P84 P94 P104 P114 P124 P134 P144 P154 P164 P174 P184 P194 P204 P214 P224 P234 P244 P254 P264 P274 P284 P294 P304 P314 P324 P334">
    <cfRule type="expression" dxfId="1601" priority="79">
      <formula>O8&gt;0</formula>
    </cfRule>
  </conditionalFormatting>
  <conditionalFormatting sqref="P14 P24 P34 P44 P54 P64 P74 P84 P94 P104 P114 P124 P134 P144 P154 P164 P174 P184 P194 P204 P214 P224 P234 P244 P254 P264 P274 P284 P294 P304 P314 P324 P334">
    <cfRule type="expression" dxfId="1600" priority="78">
      <formula>O8&gt;0</formula>
    </cfRule>
  </conditionalFormatting>
  <conditionalFormatting sqref="P14 P24 P34 P44 P54 P64 P74 P84 P94 P104 P114 P124 P134 P144 P154 P164 P174 P184 P194 P204 P214 P224 P234 P244 P254 P264 P274 P284 P294 P304 P314 P324 P334">
    <cfRule type="expression" dxfId="1599" priority="77">
      <formula>O8&gt;0</formula>
    </cfRule>
  </conditionalFormatting>
  <conditionalFormatting sqref="P14 P24 P34 P44 P54 P64 P74 P84 P94 P104 P114 P124 P134 P144 P154 P164 P174 P184 P194 P204 P214 P224 P234 P244 P254 P264 P274 P284 P294 P304 P314 P324 P334">
    <cfRule type="expression" dxfId="1598" priority="76">
      <formula>O8&gt;0</formula>
    </cfRule>
  </conditionalFormatting>
  <conditionalFormatting sqref="P14 P24 P34 P44 P54 P64 P74 P84 P94 P104 P114 P124 P134 P144 P154 P164 P174 P184 P194 P204 P214 P224 P234 P244 P254 P264 P274 P284 P294 P304 P314 P324 P334">
    <cfRule type="expression" dxfId="1597" priority="75">
      <formula>O8&gt;0</formula>
    </cfRule>
  </conditionalFormatting>
  <conditionalFormatting sqref="P14 P24 P34 P44 P54 P64 P74 P84 P94 P104 P114 P124 P134 P144 P154 P164 P174 P184 P194 P204 P214 P224 P234 P244 P254 P264 P274 P284 P294 P304 P314 P324 P334">
    <cfRule type="expression" dxfId="1596" priority="74">
      <formula>O8&gt;0</formula>
    </cfRule>
  </conditionalFormatting>
  <conditionalFormatting sqref="P14 P24 P34 P44 P54 P64 P74 P84 P94 P104 P114 P124 P134 P144 P154 P164 P174 P184 P194 P204 P214 P224 P234 P244 P254 P264 P274 P284 P294 P304 P314 P324 P334">
    <cfRule type="expression" dxfId="1595" priority="73">
      <formula>O8&gt;0</formula>
    </cfRule>
  </conditionalFormatting>
  <conditionalFormatting sqref="P14 P24 P34 P44 P54 P64 P74 P84 P94 P104 P114 P124 P134 P144 P154 P164 P174 P184 P194 P204 P214 P224 P234 P244 P254 P264 P274 P284 P294 P304 P314 P324 P334">
    <cfRule type="expression" dxfId="1594" priority="72">
      <formula>O8&gt;0</formula>
    </cfRule>
  </conditionalFormatting>
  <conditionalFormatting sqref="P14 P24 P34 P44 P54 P64 P74 P84 P94 P104 P114 P124 P134 P144 P154 P164 P174 P184 P194 P204 P214 P224 P234 P244 P254 P264 P274 P284 P294 P304 P314 P324 P334">
    <cfRule type="expression" dxfId="1593" priority="71">
      <formula>O8&gt;0</formula>
    </cfRule>
  </conditionalFormatting>
  <conditionalFormatting sqref="P14 P24 P34 P44 P54 P64 P74 P84 P94 P104 P114 P124 P134 P144 P154 P164 P174 P184 P194 P204 P214 P224 P234 P244 P254 P264 P274 P284 P294 P304 P314 P324 P334">
    <cfRule type="expression" dxfId="1592" priority="70">
      <formula>O8&gt;0</formula>
    </cfRule>
  </conditionalFormatting>
  <conditionalFormatting sqref="P14 P24 P34 P44 P54 P64 P74 P84 P94 P104 P114 P124 P134 P144 P154 P164 P174 P184 P194 P204 P214 P224 P234 P244 P254 P264 P274 P284 P294 P304 P314 P324 P334">
    <cfRule type="expression" dxfId="1591" priority="69">
      <formula>O8&gt;0</formula>
    </cfRule>
  </conditionalFormatting>
  <conditionalFormatting sqref="P14 P24 P34 P44 P54 P64 P74 P84 P94 P104 P114 P124 P134 P144 P154 P164 P174 P184 P194 P204 P214 P224 P234 P244 P254 P264 P274 P284 P294 P304 P314 P324 P334">
    <cfRule type="expression" dxfId="1590" priority="68">
      <formula>O8&gt;0</formula>
    </cfRule>
  </conditionalFormatting>
  <conditionalFormatting sqref="P14 P24 P34 P44 P54 P64 P74 P84 P94 P104 P114 P124 P134 P144 P154 P164 P174 P184 P194 P204 P214 P224 P234 P244 P254 P264 P274 P284 P294 P304 P314 P324 P334">
    <cfRule type="expression" dxfId="1589" priority="67">
      <formula>O8&gt;0</formula>
    </cfRule>
  </conditionalFormatting>
  <conditionalFormatting sqref="P14 P24 P34 P44 P54 P64 P74 P84 P94 P104 P114 P124 P134 P144 P154 P164 P174 P184 P194 P204 P214 P224 P234 P244 P254 P264 P274 P284 P294 P304 P314 P324 P334">
    <cfRule type="expression" dxfId="1588" priority="66">
      <formula>O8&gt;0</formula>
    </cfRule>
  </conditionalFormatting>
  <conditionalFormatting sqref="P14 P24 P34 P44 P54 P64 P74 P84 P94 P104 P114 P124 P134 P144 P154 P164 P174 P184 P194 P204 P214 P224 P234 P244 P254 P264 P274 P284 P294 P304 P314 P324 P334">
    <cfRule type="expression" dxfId="1587" priority="65">
      <formula>O8&gt;0</formula>
    </cfRule>
  </conditionalFormatting>
  <conditionalFormatting sqref="P14 P24 P34 P44 P54 P64 P74 P84 P94 P104 P114 P124 P134 P144 P154 P164 P174 P184 P194 P204 P214 P224 P234 P244 P254 P264 P274 P284 P294 P304 P314 P324 P334">
    <cfRule type="expression" dxfId="1586" priority="64">
      <formula>O8&gt;0</formula>
    </cfRule>
  </conditionalFormatting>
  <conditionalFormatting sqref="P14 P24 P34 P44 P54 P64 P74 P84 P94 P104 P114 P124 P134 P144 P154 P164 P174 P184 P194 P204 P214 P224 P234 P244 P254 P264 P274 P284 P294 P304 P314 P324 P334">
    <cfRule type="expression" dxfId="1585" priority="63">
      <formula>O8&gt;0</formula>
    </cfRule>
  </conditionalFormatting>
  <conditionalFormatting sqref="P14 P24 P34 P44 P54 P64 P74 P84 P94 P104 P114 P124 P134 P144 P154 P164 P174 P184 P194 P204 P214 P224 P234 P244 P254 P264 P274 P284 P294 P304 P314 P324 P334">
    <cfRule type="expression" dxfId="1584" priority="62">
      <formula>O8&gt;0</formula>
    </cfRule>
  </conditionalFormatting>
  <conditionalFormatting sqref="P14 P24 P34 P44 P54 P64 P74 P84 P94 P104 P114 P124 P134 P144 P154 P164 P174 P184 P194 P204 P214 P224 P234 P244 P254 P264 P274 P284 P294 P304 P314 P324 P334">
    <cfRule type="expression" dxfId="1583" priority="61">
      <formula>O8&gt;0</formula>
    </cfRule>
  </conditionalFormatting>
  <conditionalFormatting sqref="P14 P24 P34 P44 P54 P64 P74 P84 P94 P104 P114 P124 P134 P144 P154 P164 P174 P184 P194 P204 P214 P224 P234 P244 P254 P264 P274 P284 P294 P304 P314 P324 P334">
    <cfRule type="expression" dxfId="1582" priority="60">
      <formula>O8&gt;0</formula>
    </cfRule>
  </conditionalFormatting>
  <conditionalFormatting sqref="P14 P24 P34 P44 P54 P64 P74 P84 P94 P104 P114 P124 P134 P144 P154 P164 P174 P184 P194 P204 P214 P224 P234 P244 P254 P264 P274 P284 P294 P304 P314 P324 P334">
    <cfRule type="expression" dxfId="1581" priority="59">
      <formula>O8&gt;0</formula>
    </cfRule>
  </conditionalFormatting>
  <conditionalFormatting sqref="P14 P24 P34 P44 P54 P64 P74 P84 P94 P104 P114 P124 P134 P144 P154 P164 P174 P184 P194 P204 P214 P224 P234 P244 P254 P264 P274 P284 P294 P304 P314 P324 P334">
    <cfRule type="expression" dxfId="1580" priority="58">
      <formula>O8&gt;0</formula>
    </cfRule>
  </conditionalFormatting>
  <conditionalFormatting sqref="P14 P24 P34 P44 P54 P64 P74 P84 P94 P104 P114 P124 P134 P144 P154 P164 P174 P184 P194 P204 P214 P224 P234 P244 P254 P264 P274 P284 P294 P304 P314 P324 P334">
    <cfRule type="expression" dxfId="1579" priority="57">
      <formula>O8&gt;0</formula>
    </cfRule>
  </conditionalFormatting>
  <conditionalFormatting sqref="P14 P24 P34 P44 P54 P64 P74 P84 P94 P104 P114 P124 P134 P144 P154 P164 P174 P184 P194 P204 P214 P224 P234 P244 P254 P264 P274 P284 P294 P304 P314 P324 P334">
    <cfRule type="expression" dxfId="1578" priority="56">
      <formula>O8&gt;0</formula>
    </cfRule>
  </conditionalFormatting>
  <conditionalFormatting sqref="P14 P24 P34 P44 P54 P64 P74 P84 P94 P104 P114 P124 P134 P144 P154 P164 P174 P184 P194 P204 P214 P224 P234 P244 P254 P264 P274 P284 P294 P304 P314 P324 P334">
    <cfRule type="expression" dxfId="1577" priority="55">
      <formula>O8&gt;0</formula>
    </cfRule>
  </conditionalFormatting>
  <conditionalFormatting sqref="P14 P24 P34 P44 P54 P64 P74 P84 P94 P104 P114 P124 P134 P144 P154 P164 P174 P184 P194 P204 P214 P224 P234 P244 P254 P264 P274 P284 P294 P304 P314 P324 P334">
    <cfRule type="expression" dxfId="1576" priority="54">
      <formula>O8&gt;0</formula>
    </cfRule>
  </conditionalFormatting>
  <conditionalFormatting sqref="P14 P24 P34 P44 P54 P64 P74 P84 P94 P104 P114 P124 P134 P144 P154 P164 P174 P184 P194 P204 P214 P224 P234 P244 P254 P264 P274 P284 P294 P304 P314 P324 P334">
    <cfRule type="expression" dxfId="1575" priority="53">
      <formula>O8&gt;0</formula>
    </cfRule>
  </conditionalFormatting>
  <conditionalFormatting sqref="P14 P24 P34 P44 P54 P64 P74 P84 P94 P104 P114 P124 P134 P144 P154 P164 P174 P184 P194 P204 P214 P224 P234 P244 P254 P264 P274 P284 P294 P304 P314 P324 P334">
    <cfRule type="expression" dxfId="1574" priority="52">
      <formula>O8&gt;0</formula>
    </cfRule>
  </conditionalFormatting>
  <conditionalFormatting sqref="P14 P24 P34 P44 P54 P64 P74 P84 P94 P104 P114 P124 P134 P144 P154 P164 P174 P184 P194 P204 P214 P224 P234 P244 P254 P264 P274 P284 P294 P304 P314 P324 P334">
    <cfRule type="expression" dxfId="1573" priority="51">
      <formula>O8&gt;0</formula>
    </cfRule>
  </conditionalFormatting>
  <conditionalFormatting sqref="P14 P24 P34 P44 P54 P64 P74 P84 P94 P104 P114 P124 P134 P144 P154 P164 P174 P184 P194 P204 P214 P224 P234 P244 P254 P264 P274 P284 P294 P304 P314 P324 P334">
    <cfRule type="expression" dxfId="1572" priority="50">
      <formula>O8&gt;0</formula>
    </cfRule>
  </conditionalFormatting>
  <conditionalFormatting sqref="P14 P24 P34 P44 P54 P64 P74 P84 P94 P104 P114 P124 P134 P144 P154 P164 P174 P184 P194 P204 P214 P224 P234 P244 P254 P264 P274 P284 P294 P304 P314 P324 P334">
    <cfRule type="expression" dxfId="1571" priority="49">
      <formula>O8&gt;0</formula>
    </cfRule>
  </conditionalFormatting>
  <conditionalFormatting sqref="P14 P24 P34 P44 P54 P64 P74 P84 P94 P104 P114 P124 P134 P144 P154 P164 P174 P184 P194 P204 P214 P224 P234 P244 P254 P264 P274 P284 P294 P304 P314 P324 P334">
    <cfRule type="expression" dxfId="1570" priority="48">
      <formula>O8&gt;0</formula>
    </cfRule>
  </conditionalFormatting>
  <conditionalFormatting sqref="P14 P24 P34 P44 P54 P64 P74 P84 P94 P104 P114 P124 P134 P144 P154 P164 P174 P184 P194 P204 P214 P224 P234 P244 P254 P264 P274 P284 P294 P304 P314 P324 P334">
    <cfRule type="expression" dxfId="1569" priority="47">
      <formula>O8&gt;0</formula>
    </cfRule>
  </conditionalFormatting>
  <conditionalFormatting sqref="P14 P24 P34 P44 P54 P64 P74 P84 P94 P104 P114 P124 P134 P144 P154 P164 P174 P184 P194 P204 P214 P224 P234 P244 P254 P264 P274 P284 P294 P304 P314 P324 P334">
    <cfRule type="expression" dxfId="1568" priority="46">
      <formula>O8&gt;0</formula>
    </cfRule>
  </conditionalFormatting>
  <conditionalFormatting sqref="P14 P24 P34 P44 P54 P64 P74 P84 P94 P104 P114 P124 P134 P144 P154 P164 P174 P184 P194 P204 P214 P224 P234 P244 P254 P264 P274 P284 P294 P304 P314 P324 P334">
    <cfRule type="expression" dxfId="1567" priority="45">
      <formula>O8&gt;0</formula>
    </cfRule>
  </conditionalFormatting>
  <conditionalFormatting sqref="P14 P24 P34 P44 P54 P64 P74 P84 P94 P104 P114 P124 P134 P144 P154 P164 P174 P184 P194 P204 P214 P224 P234 P244 P254 P264 P274 P284 P294 P304 P314 P324 P334">
    <cfRule type="expression" dxfId="1566" priority="44">
      <formula>O8&gt;0</formula>
    </cfRule>
  </conditionalFormatting>
  <conditionalFormatting sqref="P14 P24 P34 P44 P54 P64 P74 P84 P94 P104 P114 P124 P134 P144 P154 P164 P174 P184 P194 P204 P214 P224 P234 P244 P254 P264 P274 P284 P294 P304 P314 P324 P334">
    <cfRule type="expression" dxfId="1565" priority="43">
      <formula>O8&gt;0</formula>
    </cfRule>
  </conditionalFormatting>
  <conditionalFormatting sqref="P14 P24 P34 P44 P54 P64 P74 P84 P94 P104 P114 P124 P134 P144 P154 P164 P174 P184 P194 P204 P214 P224 P234 P244 P254 P264 P274 P284 P294 P304 P314 P324 P334">
    <cfRule type="expression" dxfId="1564" priority="42">
      <formula>O8&gt;0</formula>
    </cfRule>
  </conditionalFormatting>
  <conditionalFormatting sqref="P14 P24 P34 P44 P54 P64 P74 P84 P94 P104 P114 P124 P134 P144 P154 P164 P174 P184 P194 P204 P214 P224 P234 P244 P254 P264 P274 P284 P294 P304 P314 P324 P334">
    <cfRule type="expression" dxfId="1563" priority="41">
      <formula>O8&gt;0</formula>
    </cfRule>
  </conditionalFormatting>
  <conditionalFormatting sqref="P14 P24 P34 P44 P54 P64 P74 P84 P94 P104 P114 P124 P134 P144 P154 P164 P174 P184 P194 P204 P214 P224 P234 P244 P254 P264 P274 P284 P294 P304 P314 P324 P334">
    <cfRule type="expression" dxfId="1562" priority="40">
      <formula>O8&gt;0</formula>
    </cfRule>
  </conditionalFormatting>
  <conditionalFormatting sqref="P14 P24 P34 P44 P54 P64 P74 P84 P94 P104 P114 P124 P134 P144 P154 P164 P174 P184 P194 P204 P214 P224 P234 P244 P254 P264 P274 P284 P294 P304 P314 P324 P334">
    <cfRule type="expression" dxfId="1561" priority="39">
      <formula>O8&gt;0</formula>
    </cfRule>
  </conditionalFormatting>
  <conditionalFormatting sqref="P14 P24 P34 P44 P54 P64 P74 P84 P94 P104 P114 P124 P134 P144 P154 P164 P174 P184 P194 P204 P214 P224 P234 P244 P254 P264 P274 P284 P294 P304 P314 P324 P334">
    <cfRule type="expression" dxfId="1560" priority="38">
      <formula>O8&gt;0</formula>
    </cfRule>
  </conditionalFormatting>
  <conditionalFormatting sqref="P14 P24 P34 P44 P54 P64 P74 P84 P94 P104 P114 P124 P134 P144 P154 P164 P174 P184 P194 P204 P214 P224 P234 P244 P254 P264 P274 P284 P294 P304 P314 P324 P334">
    <cfRule type="expression" dxfId="1559" priority="37">
      <formula>O8&gt;0</formula>
    </cfRule>
  </conditionalFormatting>
  <conditionalFormatting sqref="P14 P24 P34 P44 P54 P64 P74 P84 P94 P104 P114 P124 P134 P144 P154 P164 P174 P184 P194 P204 P214 P224 P234 P244 P254 P264 P274 P284 P294 P304 P314 P324 P334">
    <cfRule type="expression" dxfId="1558" priority="36">
      <formula>O8&gt;0</formula>
    </cfRule>
  </conditionalFormatting>
  <conditionalFormatting sqref="P14 P24 P34 P44 P54 P64 P74 P84 P94 P104 P114 P124 P134 P144 P154 P164 P174 P184 P194 P204 P214 P224 P234 P244 P254 P264 P274 P284 P294 P304 P314 P324 P334">
    <cfRule type="expression" dxfId="1557" priority="35">
      <formula>O8&gt;0</formula>
    </cfRule>
  </conditionalFormatting>
  <conditionalFormatting sqref="P14 P24 P34 P44 P54 P64 P74 P84 P94 P104 P114 P124 P134 P144 P154 P164 P174 P184 P194 P204 P214 P224 P234 P244 P254 P264 P274 P284 P294 P304 P314 P324 P334">
    <cfRule type="expression" dxfId="1556" priority="34">
      <formula>O8&gt;0</formula>
    </cfRule>
  </conditionalFormatting>
  <conditionalFormatting sqref="P14 P24 P34 P44 P54 P64 P74 P84 P94 P104 P114 P124 P134 P144 P154 P164 P174 P184 P194 P204 P214 P224 P234 P244 P254 P264 P274 P284 P294 P304 P314 P324 P334">
    <cfRule type="expression" dxfId="1555" priority="33">
      <formula>O8&gt;0</formula>
    </cfRule>
  </conditionalFormatting>
  <conditionalFormatting sqref="P14 P24 P34 P44 P54 P64 P74 P84 P94 P104 P114 P124 P134 P144 P154 P164 P174 P184 P194 P204 P214 P224 P234 P244 P254 P264 P274 P284 P294 P304 P314 P324 P334">
    <cfRule type="expression" dxfId="1554" priority="32">
      <formula>O8&gt;0</formula>
    </cfRule>
  </conditionalFormatting>
  <conditionalFormatting sqref="P14 P24 P34 P44 P54 P64 P74 P84 P94 P104 P114 P124 P134 P144 P154 P164 P174 P184 P194 P204 P214 P224 P234 P244 P254 P264 P274 P284 P294 P304 P314 P324 P334">
    <cfRule type="expression" dxfId="1553" priority="31">
      <formula>O8&gt;0</formula>
    </cfRule>
  </conditionalFormatting>
  <conditionalFormatting sqref="P14 P24 P34 P44 P54 P64 P74 P84 P94 P104 P114 P124 P134 P144 P154 P164 P174 P184 P194 P204 P214 P224 P234 P244 P254 P264 P274 P284 P294 P304 P314 P324 P334">
    <cfRule type="expression" dxfId="1552" priority="30">
      <formula>O8&gt;0</formula>
    </cfRule>
  </conditionalFormatting>
  <conditionalFormatting sqref="P14 P24 P34 P44 P54 P64 P74 P84 P94 P104 P114 P124 P134 P144 P154 P164 P174 P184 P194 P204 P214 P224 P234 P244 P254 P264 P274 P284 P294 P304 P314 P324 P334">
    <cfRule type="expression" dxfId="1551" priority="29">
      <formula>O8&gt;0</formula>
    </cfRule>
  </conditionalFormatting>
  <conditionalFormatting sqref="P14 P24 P34 P44 P54 P64 P74 P84 P94 P104 P114 P124 P134 P144 P154 P164 P174 P184 P194 P204 P214 P224 P234 P244 P254 P264 P274 P284 P294 P304 P314 P324 P334">
    <cfRule type="expression" dxfId="1550" priority="28">
      <formula>O8&gt;0</formula>
    </cfRule>
  </conditionalFormatting>
  <conditionalFormatting sqref="P14 P24 P34 P44 P54 P64 P74 P84 P94 P104 P114 P124 P134 P144 P154 P164 P174 P184 P194 P204 P214 P224 P234 P244 P254 P264 P274 P284 P294 P304 P314 P324 P334">
    <cfRule type="expression" dxfId="1549" priority="27">
      <formula>O8&gt;0</formula>
    </cfRule>
  </conditionalFormatting>
  <conditionalFormatting sqref="P14 P24 P34 P44 P54 P64 P74 P84 P94 P104 P114 P124 P134 P144 P154 P164 P174 P184 P194 P204 P214 P224 P234 P244 P254 P264 P274 P284 P294 P304 P314 P324 P334">
    <cfRule type="expression" dxfId="1548" priority="26">
      <formula>O8&gt;0</formula>
    </cfRule>
  </conditionalFormatting>
  <conditionalFormatting sqref="P14 P24 P34 P44 P54 P64 P74 P84 P94 P104 P114 P124 P134 P144 P154 P164 P174 P184 P194 P204 P214 P224 P234 P244 P254 P264 P274 P284 P294 P304 P314 P324 P334">
    <cfRule type="expression" dxfId="1547" priority="25">
      <formula>O8&gt;0</formula>
    </cfRule>
  </conditionalFormatting>
  <conditionalFormatting sqref="P14 P24 P34 P44 P54 P64 P74 P84 P94 P104 P114 P124 P134 P144 P154 P164 P174 P184 P194 P204 P214 P224 P234 P244 P254 P264 P274 P284 P294 P304 P314 P324 P334">
    <cfRule type="expression" dxfId="1546" priority="24">
      <formula>O8&gt;0</formula>
    </cfRule>
  </conditionalFormatting>
  <conditionalFormatting sqref="P14 P24 P34 P44 P54 P64 P74 P84 P94 P104 P114 P124 P134 P144 P154 P164 P174 P184 P194 P204 P214 P224 P234 P244 P254 P264 P274 P284 P294 P304 P314 P324 P334">
    <cfRule type="expression" dxfId="1545" priority="23">
      <formula>O8&gt;0</formula>
    </cfRule>
  </conditionalFormatting>
  <conditionalFormatting sqref="P14 P24 P34 P44 P54 P64 P74 P84 P94 P104 P114 P124 P134 P144 P154 P164 P174 P184 P194 P204 P214 P224 P234 P244 P254 P264 P274 P284 P294 P304 P314 P324 P334">
    <cfRule type="expression" dxfId="1544" priority="22">
      <formula>O8&gt;0</formula>
    </cfRule>
  </conditionalFormatting>
  <conditionalFormatting sqref="P14 P24 P34 P44 P54 P64 P74 P84 P94 P104 P114 P124 P134 P144 P154 P164 P174 P184 P194 P204 P214 P224 P234 P244 P254 P264 P274 P284 P294 P304 P314 P324 P334">
    <cfRule type="expression" dxfId="1543" priority="21">
      <formula>O8&gt;0</formula>
    </cfRule>
  </conditionalFormatting>
  <conditionalFormatting sqref="P14 P24 P34 P44 P54 P64 P74 P84 P94 P104 P114 P124 P134 P144 P154 P164 P174 P184 P194 P204 P214 P224 P234 P244 P254 P264 P274 P284 P294 P304 P314 P324 P334">
    <cfRule type="expression" dxfId="1542" priority="20">
      <formula>O8&gt;0</formula>
    </cfRule>
  </conditionalFormatting>
  <conditionalFormatting sqref="P14 P24 P34 P44 P54 P64 P74 P84 P94 P104 P114 P124 P134 P144 P154 P164 P174 P184 P194 P204 P214 P224 P234 P244 P254 P264 P274 P284 P294 P304 P314 P324 P334">
    <cfRule type="expression" dxfId="1541" priority="19">
      <formula>O8&gt;0</formula>
    </cfRule>
  </conditionalFormatting>
  <conditionalFormatting sqref="P14 P24 P34 P44 P54 P64 P74 P84 P94 P104 P114 P124 P134 P144 P154 P164 P174 P184 P194 P204 P214 P224 P234 P244 P254 P264 P274 P284 P294 P304 P314 P324 P334">
    <cfRule type="expression" dxfId="1540" priority="18">
      <formula>O8&gt;0</formula>
    </cfRule>
  </conditionalFormatting>
  <conditionalFormatting sqref="P14 P24 P34 P44 P54 P64 P74 P84 P94 P104 P114 P124 P134 P144 P154 P164 P174 P184 P194 P204 P214 P224 P234 P244 P254 P264 P274 P284 P294 P304 P314 P324 P334">
    <cfRule type="expression" dxfId="1539" priority="17">
      <formula>O8&gt;0</formula>
    </cfRule>
  </conditionalFormatting>
  <conditionalFormatting sqref="P14 P24 P34 P44 P54 P64 P74 P84 P94 P104 P114 P124 P134 P144 P154 P164 P174 P184 P194 P204 P214 P224 P234 P244 P254 P264 P274 P284 P294 P304 P314 P324 P334">
    <cfRule type="expression" dxfId="1538" priority="16">
      <formula>O8&gt;0</formula>
    </cfRule>
  </conditionalFormatting>
  <conditionalFormatting sqref="P14 P24 P34 P44 P54 P64 P74 P84 P94 P104 P114 P124 P134 P144 P154 P164 P174 P184 P194 P204 P214 P224 P234 P244 P254 P264 P274 P284 P294 P304 P314 P324 P334">
    <cfRule type="expression" dxfId="1537" priority="15">
      <formula>O8&gt;0</formula>
    </cfRule>
  </conditionalFormatting>
  <conditionalFormatting sqref="P14 P24 P34 P44 P54 P64 P74 P84 P94 P104 P114 P124 P134 P144 P154 P164 P174 P184 P194 P204 P214 P224 P234 P244 P254 P264 P274 P284 P294 P304 P314 P324 P334">
    <cfRule type="expression" dxfId="1536" priority="14">
      <formula>O8&gt;0</formula>
    </cfRule>
  </conditionalFormatting>
  <conditionalFormatting sqref="P14 P24 P34 P44 P54 P64 P74 P84 P94 P104 P114 P124 P134 P144 P154 P164 P174 P184 P194 P204 P214 P224 P234 P244 P254 P264 P274 P284 P294 P304 P314 P324 P334">
    <cfRule type="expression" dxfId="1535" priority="13">
      <formula>O8&gt;0</formula>
    </cfRule>
  </conditionalFormatting>
  <conditionalFormatting sqref="P14 P24 P34 P44 P54 P64 P74 P84 P94 P104 P114 P124 P134 P144 P154 P164 P174 P184 P194 P204 P214 P224 P234 P244 P254 P264 P274 P284 P294 P304 P314 P324 P334">
    <cfRule type="expression" dxfId="1534" priority="12">
      <formula>O8&gt;0</formula>
    </cfRule>
  </conditionalFormatting>
  <conditionalFormatting sqref="P14 P24 P34 P44 P54 P64 P74 P84 P94 P104 P114 P124 P134 P144 P154 P164 P174 P184 P194 P204 P214 P224 P234 P244 P254 P264 P274 P284 P294 P304 P314 P324 P334">
    <cfRule type="expression" dxfId="1533" priority="11">
      <formula>O8&gt;0</formula>
    </cfRule>
  </conditionalFormatting>
  <conditionalFormatting sqref="P14 P24 P34 P44 P54 P64 P74 P84 P94 P104 P114 P124 P134 P144 P154 P164 P174 P184 P194 P204 P214 P224 P234 P244 P254 P264 P274 P284 P294 P304 P314 P324 P334">
    <cfRule type="expression" dxfId="1532" priority="10">
      <formula>O8&gt;0</formula>
    </cfRule>
  </conditionalFormatting>
  <conditionalFormatting sqref="P14 P24 P34 P44 P54 P64 P74 P84 P94 P104 P114 P124 P134 P144 P154 P164 P174 P184 P194 P204 P214 P224 P234 P244 P254 P264 P274 P284 P294 P304 P314 P324 P334">
    <cfRule type="expression" dxfId="1531" priority="9">
      <formula>O8&gt;0</formula>
    </cfRule>
  </conditionalFormatting>
  <conditionalFormatting sqref="P14 P24 P34 P44 P54 P64 P74 P84 P94 P104 P114 P124 P134 P144 P154 P164 P174 P184 P194 P204 P214 P224 P234 P244 P254 P264 P274 P284 P294 P304 P314 P324 P334">
    <cfRule type="expression" dxfId="1530" priority="8">
      <formula>O8&gt;0</formula>
    </cfRule>
  </conditionalFormatting>
  <conditionalFormatting sqref="P14 P24 P34 P44 P54 P64 P74 P84 P94 P104 P114 P124 P134 P144 P154 P164 P174 P184 P194 P204 P214 P224 P234 P244 P254 P264 P274 P284 P294 P304 P314 P324 P334">
    <cfRule type="expression" dxfId="1529" priority="7">
      <formula>O8&gt;0</formula>
    </cfRule>
  </conditionalFormatting>
  <conditionalFormatting sqref="P14 P24 P34 P44 P54 P64 P74 P84 P94 P104 P114 P124 P134 P144 P154 P164 P174 P184 P194 P204 P214 P224 P234 P244 P254 P264 P274 P284 P294 P304 P314 P324 P334">
    <cfRule type="expression" dxfId="1528" priority="6">
      <formula>O8&gt;0</formula>
    </cfRule>
  </conditionalFormatting>
  <conditionalFormatting sqref="P14 P24 P34 P44 P54 P64 P74 P84 P94 P104 P114 P124 P134 P144 P154 P164 P174 P184 P194 P204 P214 P224 P234 P244 P254 P264 P274 P284 P294 P304 P314 P324 P334">
    <cfRule type="expression" dxfId="1527" priority="5">
      <formula>O8&gt;0</formula>
    </cfRule>
  </conditionalFormatting>
  <conditionalFormatting sqref="P14 P24 P34 P44 P54 P64 P74 P84 P94 P104 P114 P124 P134 P144 P154 P164 P174 P184 P194 P204 P214 P224 P234 P244 P254 P264 P274 P284 P294 P304 P314 P324 P334">
    <cfRule type="expression" dxfId="1526" priority="4">
      <formula>O8&gt;0</formula>
    </cfRule>
  </conditionalFormatting>
  <conditionalFormatting sqref="P14 P24 P34 P44 P54 P64 P74 P84 P94 P104 P114 P124 P134 P144 P154 P164 P174 P184 P194 P204 P214 P224 P234 P244 P254 P264 P274 P284 P294 P304 P314 P324 P334">
    <cfRule type="expression" dxfId="1525" priority="3">
      <formula>O8&gt;0</formula>
    </cfRule>
  </conditionalFormatting>
  <conditionalFormatting sqref="P14 P24 P34 P44 P54 P64 P74 P84 P94 P104 P114 P124 P134 P144 P154 P164 P174 P184 P194 P204 P214 P224 P234 P244 P254 P264 P274 P284 P294 P304 P314 P324 P334">
    <cfRule type="expression" dxfId="1524" priority="2">
      <formula>O8&gt;0</formula>
    </cfRule>
  </conditionalFormatting>
  <conditionalFormatting sqref="P14 P24 P34 P44 P54 P64 P74 P84 P94 P104 P114 P124 P134 P144 P154 P164 P174 P184 P194 P204 P214 P224 P234 P244 P254 P264 P274 P284 P294 P304 P314 P324 P334">
    <cfRule type="expression" dxfId="1523"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23.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R2" sqref="R2"/>
    </sheetView>
  </sheetViews>
  <sheetFormatPr baseColWidth="10" defaultColWidth="11.42578125" defaultRowHeight="15"/>
  <cols>
    <col min="1" max="1" width="9.85546875" style="203" hidden="1" customWidth="1"/>
    <col min="2" max="2" width="12.5703125" style="203" hidden="1" customWidth="1"/>
    <col min="3" max="3" width="10.7109375" style="203" hidden="1" customWidth="1"/>
    <col min="4" max="4" width="1.7109375" style="203" hidden="1" customWidth="1"/>
    <col min="5" max="5" width="10.7109375" style="203" hidden="1" customWidth="1"/>
    <col min="6" max="6" width="1.7109375" style="203" hidden="1" customWidth="1"/>
    <col min="7" max="7" width="10.7109375" style="203" hidden="1" customWidth="1"/>
    <col min="8" max="8" width="1.7109375" style="203" hidden="1" customWidth="1"/>
    <col min="9" max="9" width="10.7109375" style="203" hidden="1" customWidth="1"/>
    <col min="10" max="10" width="1.7109375" style="203" hidden="1" customWidth="1"/>
    <col min="11" max="11" width="10.7109375" style="203" hidden="1" customWidth="1"/>
    <col min="12" max="12" width="1.7109375" style="203" hidden="1" customWidth="1"/>
    <col min="13" max="13" width="10.7109375" style="203" hidden="1" customWidth="1"/>
    <col min="14" max="14" width="1.7109375" style="203" hidden="1" customWidth="1"/>
    <col min="15" max="15" width="10.7109375" style="203" hidden="1" customWidth="1"/>
    <col min="16" max="16" width="10.7109375" style="203" customWidth="1"/>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1.42578125" style="203"/>
  </cols>
  <sheetData>
    <row r="1" spans="1:32" s="203" customFormat="1"/>
    <row r="2" spans="1:32"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418"/>
      <c r="O6" s="211"/>
      <c r="P6" s="211"/>
      <c r="Q6" s="209" t="s">
        <v>20</v>
      </c>
      <c r="R6" s="91">
        <f>November!B6</f>
        <v>41579</v>
      </c>
      <c r="S6" s="91"/>
      <c r="T6" s="210" t="s">
        <v>21</v>
      </c>
      <c r="U6" s="210"/>
      <c r="V6" s="91">
        <f>November!B296</f>
        <v>41608</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255"/>
      <c r="O7" s="92">
        <v>0.875</v>
      </c>
      <c r="P7" s="245"/>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s="203" customFormat="1" ht="15.75">
      <c r="A8" s="96" t="s">
        <v>24</v>
      </c>
      <c r="B8" s="97">
        <v>41579</v>
      </c>
      <c r="C8" s="256" t="str">
        <f>IF(November!C8&gt;0,November!C8,"")</f>
        <v/>
      </c>
      <c r="D8" s="256" t="str">
        <f>IF(November!D8&gt;0,November!D8,"")</f>
        <v/>
      </c>
      <c r="E8" s="256" t="str">
        <f>IF(November!E8&gt;0,November!E8,"")</f>
        <v/>
      </c>
      <c r="F8" s="256" t="str">
        <f>IF(November!F8&gt;0,November!F8,"")</f>
        <v/>
      </c>
      <c r="G8" s="256" t="str">
        <f>IF(November!G8&gt;0,November!G8,"")</f>
        <v/>
      </c>
      <c r="H8" s="256" t="str">
        <f>IF(November!H8&gt;0,November!H8,"")</f>
        <v/>
      </c>
      <c r="I8" s="256" t="str">
        <f>IF(November!I8&gt;0,November!I8,"")</f>
        <v/>
      </c>
      <c r="J8" s="256" t="str">
        <f>IF(November!J8&gt;0,November!J8,"")</f>
        <v/>
      </c>
      <c r="K8" s="256" t="str">
        <f>IF(November!K8&gt;0,November!K8,"")</f>
        <v/>
      </c>
      <c r="L8" s="256" t="str">
        <f>IF(November!L8&gt;0,November!L8,"")</f>
        <v/>
      </c>
      <c r="M8" s="256" t="str">
        <f>IF(November!M8&gt;0,November!M8,"")</f>
        <v/>
      </c>
      <c r="N8" s="256" t="str">
        <f>IF(November!N8&gt;0,November!N8,"")</f>
        <v/>
      </c>
      <c r="O8" s="256" t="str">
        <f>IF(November!P8="K","",IF(November!O8&gt;0,November!O8,""))</f>
        <v/>
      </c>
      <c r="P8" s="246"/>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41580</v>
      </c>
      <c r="C9" s="256" t="str">
        <f>IF(November!C18&gt;0,November!C18,"")</f>
        <v/>
      </c>
      <c r="D9" s="256" t="str">
        <f>IF(November!D18&gt;0,November!D18,"")</f>
        <v/>
      </c>
      <c r="E9" s="256" t="str">
        <f>IF(November!E18&gt;0,November!E18,"")</f>
        <v/>
      </c>
      <c r="F9" s="256" t="str">
        <f>IF(November!F18&gt;0,November!F18,"")</f>
        <v/>
      </c>
      <c r="G9" s="256" t="str">
        <f>IF(November!G18&gt;0,November!G18,"")</f>
        <v/>
      </c>
      <c r="H9" s="256" t="str">
        <f>IF(November!H18&gt;0,November!H18,"")</f>
        <v/>
      </c>
      <c r="I9" s="256" t="str">
        <f>IF(November!I18&gt;0,November!I18,"")</f>
        <v/>
      </c>
      <c r="J9" s="256" t="str">
        <f>IF(November!J18&gt;0,November!J18,"")</f>
        <v/>
      </c>
      <c r="K9" s="256" t="str">
        <f>IF(November!K18&gt;0,November!K18,"")</f>
        <v/>
      </c>
      <c r="L9" s="256" t="str">
        <f>IF(November!L18&gt;0,November!L18,"")</f>
        <v/>
      </c>
      <c r="M9" s="256" t="str">
        <f>IF(November!M18&gt;0,November!M18,"")</f>
        <v/>
      </c>
      <c r="N9" s="256" t="str">
        <f>IF(November!N18&gt;0,November!N18,"")</f>
        <v/>
      </c>
      <c r="O9" s="256" t="str">
        <f>IF(November!P18="K","",IF(November!O18&gt;0,November!O18,""))</f>
        <v/>
      </c>
      <c r="P9" s="115"/>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7" si="0">B9+1</f>
        <v>41581</v>
      </c>
      <c r="C10" s="256" t="str">
        <f>IF(November!C28&gt;0,November!C28,"")</f>
        <v/>
      </c>
      <c r="D10" s="256" t="str">
        <f>IF(November!D28&gt;0,November!D28,"")</f>
        <v/>
      </c>
      <c r="E10" s="256" t="str">
        <f>IF(November!E28&gt;0,November!E28,"")</f>
        <v/>
      </c>
      <c r="F10" s="256" t="str">
        <f>IF(November!F28&gt;0,November!F28,"")</f>
        <v/>
      </c>
      <c r="G10" s="256" t="str">
        <f>IF(November!G28&gt;0,November!G28,"")</f>
        <v/>
      </c>
      <c r="H10" s="256" t="str">
        <f>IF(November!H28&gt;0,November!H28,"")</f>
        <v/>
      </c>
      <c r="I10" s="256" t="str">
        <f>IF(November!I28&gt;0,November!I28,"")</f>
        <v/>
      </c>
      <c r="J10" s="256" t="str">
        <f>IF(November!J28&gt;0,November!J28,"")</f>
        <v/>
      </c>
      <c r="K10" s="256" t="str">
        <f>IF(November!K28&gt;0,November!K28,"")</f>
        <v/>
      </c>
      <c r="L10" s="256" t="str">
        <f>IF(November!L28&gt;0,November!L28,"")</f>
        <v/>
      </c>
      <c r="M10" s="256" t="str">
        <f>IF(November!M28&gt;0,November!M28,"")</f>
        <v/>
      </c>
      <c r="N10" s="256" t="str">
        <f>IF(November!N28&gt;0,November!N28,"")</f>
        <v/>
      </c>
      <c r="O10" s="256" t="str">
        <f>IF(November!P28="K","",IF(November!O28&gt;0,November!O28,""))</f>
        <v/>
      </c>
      <c r="P10" s="247"/>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c r="A11" s="96" t="s">
        <v>30</v>
      </c>
      <c r="B11" s="97">
        <f t="shared" si="0"/>
        <v>41582</v>
      </c>
      <c r="C11" s="256" t="str">
        <f>IF(November!C38&gt;0,November!C38,"")</f>
        <v/>
      </c>
      <c r="D11" s="256" t="str">
        <f>IF(November!D38&gt;0,November!D38,"")</f>
        <v/>
      </c>
      <c r="E11" s="256" t="str">
        <f>IF(November!E38&gt;0,November!E38,"")</f>
        <v/>
      </c>
      <c r="F11" s="256" t="str">
        <f>IF(November!F38&gt;0,November!F38,"")</f>
        <v/>
      </c>
      <c r="G11" s="256" t="str">
        <f>IF(November!G38&gt;0,November!G38,"")</f>
        <v/>
      </c>
      <c r="H11" s="256" t="str">
        <f>IF(November!H38&gt;0,November!H38,"")</f>
        <v/>
      </c>
      <c r="I11" s="256" t="str">
        <f>IF(November!I38&gt;0,November!I38,"")</f>
        <v/>
      </c>
      <c r="J11" s="256" t="str">
        <f>IF(November!J38&gt;0,November!J38,"")</f>
        <v/>
      </c>
      <c r="K11" s="256" t="str">
        <f>IF(November!K38&gt;0,November!K38,"")</f>
        <v/>
      </c>
      <c r="L11" s="256" t="str">
        <f>IF(November!L38&gt;0,November!L38,"")</f>
        <v/>
      </c>
      <c r="M11" s="256" t="str">
        <f>IF(November!M38&gt;0,November!M38,"")</f>
        <v/>
      </c>
      <c r="N11" s="256" t="str">
        <f>IF(November!N38&gt;0,November!N38,"")</f>
        <v/>
      </c>
      <c r="O11" s="256" t="str">
        <f>IF(November!P38="K","",IF(November!O38&gt;0,November!O38,""))</f>
        <v/>
      </c>
      <c r="P11" s="248"/>
      <c r="Q11" s="468">
        <v>60</v>
      </c>
      <c r="R11" s="106">
        <f t="array" ref="R11:R25">FREQUENCY(C8:C38,Q8:Q24)</f>
        <v>0</v>
      </c>
      <c r="S11" s="427"/>
      <c r="T11" s="106">
        <f t="array" ref="T11:T25">FREQUENCY(E8:E38,Q8:Q24)</f>
        <v>0</v>
      </c>
      <c r="U11" s="427"/>
      <c r="V11" s="106">
        <f t="array" ref="V11:V25">FREQUENCY(G8:G38,Q8:Q24)</f>
        <v>0</v>
      </c>
      <c r="W11" s="427"/>
      <c r="X11" s="106">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2" s="203" customFormat="1">
      <c r="A12" s="96" t="s">
        <v>31</v>
      </c>
      <c r="B12" s="97">
        <f t="shared" si="0"/>
        <v>41583</v>
      </c>
      <c r="C12" s="256" t="str">
        <f>IF(November!C48&gt;0,November!C48,"")</f>
        <v/>
      </c>
      <c r="D12" s="256" t="str">
        <f>IF(November!D48&gt;0,November!D48,"")</f>
        <v/>
      </c>
      <c r="E12" s="256" t="str">
        <f>IF(November!E48&gt;0,November!E48,"")</f>
        <v/>
      </c>
      <c r="F12" s="256" t="str">
        <f>IF(November!F48&gt;0,November!F48,"")</f>
        <v/>
      </c>
      <c r="G12" s="256" t="str">
        <f>IF(November!G48&gt;0,November!G48,"")</f>
        <v/>
      </c>
      <c r="H12" s="256" t="str">
        <f>IF(November!H48&gt;0,November!H48,"")</f>
        <v/>
      </c>
      <c r="I12" s="256" t="str">
        <f>IF(November!I48&gt;0,November!I48,"")</f>
        <v/>
      </c>
      <c r="J12" s="256" t="str">
        <f>IF(November!J48&gt;0,November!J48,"")</f>
        <v/>
      </c>
      <c r="K12" s="256" t="str">
        <f>IF(November!K48&gt;0,November!K48,"")</f>
        <v/>
      </c>
      <c r="L12" s="256" t="str">
        <f>IF(November!L48&gt;0,November!L48,"")</f>
        <v/>
      </c>
      <c r="M12" s="256" t="str">
        <f>IF(November!M48&gt;0,November!M48,"")</f>
        <v/>
      </c>
      <c r="N12" s="256" t="str">
        <f>IF(November!N48&gt;0,November!N48,"")</f>
        <v/>
      </c>
      <c r="O12" s="256" t="str">
        <f>IF(November!P48="K","",IF(November!O48&gt;0,November!O48,""))</f>
        <v/>
      </c>
      <c r="P12" s="24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c r="A13" s="96" t="s">
        <v>32</v>
      </c>
      <c r="B13" s="97">
        <f t="shared" si="0"/>
        <v>41584</v>
      </c>
      <c r="C13" s="256" t="str">
        <f>IF(November!C58&gt;0,November!C58,"")</f>
        <v/>
      </c>
      <c r="D13" s="256" t="str">
        <f>IF(November!D58&gt;0,November!D58,"")</f>
        <v/>
      </c>
      <c r="E13" s="256" t="str">
        <f>IF(November!E58&gt;0,November!E58,"")</f>
        <v/>
      </c>
      <c r="F13" s="256" t="str">
        <f>IF(November!F58&gt;0,November!F58,"")</f>
        <v/>
      </c>
      <c r="G13" s="256" t="str">
        <f>IF(November!G58&gt;0,November!G58,"")</f>
        <v/>
      </c>
      <c r="H13" s="256" t="str">
        <f>IF(November!H58&gt;0,November!H58,"")</f>
        <v/>
      </c>
      <c r="I13" s="256" t="str">
        <f>IF(November!I58&gt;0,November!I58,"")</f>
        <v/>
      </c>
      <c r="J13" s="256" t="str">
        <f>IF(November!J58&gt;0,November!J58,"")</f>
        <v/>
      </c>
      <c r="K13" s="256" t="str">
        <f>IF(November!K58&gt;0,November!K58,"")</f>
        <v/>
      </c>
      <c r="L13" s="256" t="str">
        <f>IF(November!L58&gt;0,November!L58,"")</f>
        <v/>
      </c>
      <c r="M13" s="256" t="str">
        <f>IF(November!M58&gt;0,November!M58,"")</f>
        <v/>
      </c>
      <c r="N13" s="256" t="str">
        <f>IF(November!N58&gt;0,November!N58,"")</f>
        <v/>
      </c>
      <c r="O13" s="256" t="str">
        <f>IF(November!P58="K","",IF(November!O58&gt;0,November!O58,""))</f>
        <v/>
      </c>
      <c r="P13" s="24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c r="A14" s="96" t="s">
        <v>33</v>
      </c>
      <c r="B14" s="97">
        <f t="shared" si="0"/>
        <v>41585</v>
      </c>
      <c r="C14" s="256" t="str">
        <f>IF(November!C68&gt;0,November!C68,"")</f>
        <v/>
      </c>
      <c r="D14" s="256" t="str">
        <f>IF(November!D68&gt;0,November!D68,"")</f>
        <v/>
      </c>
      <c r="E14" s="256" t="str">
        <f>IF(November!E68&gt;0,November!E68,"")</f>
        <v/>
      </c>
      <c r="F14" s="256" t="str">
        <f>IF(November!F68&gt;0,November!F68,"")</f>
        <v/>
      </c>
      <c r="G14" s="256" t="str">
        <f>IF(November!G68&gt;0,November!G68,"")</f>
        <v/>
      </c>
      <c r="H14" s="256" t="str">
        <f>IF(November!H68&gt;0,November!H68,"")</f>
        <v/>
      </c>
      <c r="I14" s="256" t="str">
        <f>IF(November!I68&gt;0,November!I68,"")</f>
        <v/>
      </c>
      <c r="J14" s="256" t="str">
        <f>IF(November!J68&gt;0,November!J68,"")</f>
        <v/>
      </c>
      <c r="K14" s="256" t="str">
        <f>IF(November!K68&gt;0,November!K68,"")</f>
        <v/>
      </c>
      <c r="L14" s="256" t="str">
        <f>IF(November!L68&gt;0,November!L68,"")</f>
        <v/>
      </c>
      <c r="M14" s="256" t="str">
        <f>IF(November!M68&gt;0,November!M68,"")</f>
        <v/>
      </c>
      <c r="N14" s="256" t="str">
        <f>IF(November!N68&gt;0,November!N68,"")</f>
        <v/>
      </c>
      <c r="O14" s="256" t="str">
        <f>IF(November!P68="K","",IF(November!O68&gt;0,November!O68,""))</f>
        <v/>
      </c>
      <c r="P14" s="24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c r="A15" s="96" t="s">
        <v>24</v>
      </c>
      <c r="B15" s="97">
        <f t="shared" si="0"/>
        <v>41586</v>
      </c>
      <c r="C15" s="256" t="str">
        <f>IF(November!C78&gt;0,November!C78,"")</f>
        <v/>
      </c>
      <c r="D15" s="256" t="str">
        <f>IF(November!D78&gt;0,November!D78,"")</f>
        <v/>
      </c>
      <c r="E15" s="256" t="str">
        <f>IF(November!E78&gt;0,November!E78,"")</f>
        <v/>
      </c>
      <c r="F15" s="256" t="str">
        <f>IF(November!F78&gt;0,November!F78,"")</f>
        <v/>
      </c>
      <c r="G15" s="256" t="str">
        <f>IF(November!G78&gt;0,November!G78,"")</f>
        <v/>
      </c>
      <c r="H15" s="256" t="str">
        <f>IF(November!H78&gt;0,November!H78,"")</f>
        <v/>
      </c>
      <c r="I15" s="256" t="str">
        <f>IF(November!I78&gt;0,November!I78,"")</f>
        <v/>
      </c>
      <c r="J15" s="256" t="str">
        <f>IF(November!J78&gt;0,November!J78,"")</f>
        <v/>
      </c>
      <c r="K15" s="256" t="str">
        <f>IF(November!K78&gt;0,November!K78,"")</f>
        <v/>
      </c>
      <c r="L15" s="256" t="str">
        <f>IF(November!L78&gt;0,November!L78,"")</f>
        <v/>
      </c>
      <c r="M15" s="256" t="str">
        <f>IF(November!M78&gt;0,November!M78,"")</f>
        <v/>
      </c>
      <c r="N15" s="256" t="str">
        <f>IF(November!N78&gt;0,November!N78,"")</f>
        <v/>
      </c>
      <c r="O15" s="256" t="str">
        <f>IF(November!P78="K","",IF(November!O78&gt;0,November!O78,""))</f>
        <v/>
      </c>
      <c r="P15" s="24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c r="A16" s="96" t="s">
        <v>27</v>
      </c>
      <c r="B16" s="97">
        <f t="shared" si="0"/>
        <v>41587</v>
      </c>
      <c r="C16" s="256" t="str">
        <f>IF(November!C88&gt;0,November!C88,"")</f>
        <v/>
      </c>
      <c r="D16" s="256" t="str">
        <f>IF(November!D88&gt;0,November!D88,"")</f>
        <v/>
      </c>
      <c r="E16" s="256" t="str">
        <f>IF(November!E88&gt;0,November!E88,"")</f>
        <v/>
      </c>
      <c r="F16" s="256" t="str">
        <f>IF(November!F88&gt;0,November!F88,"")</f>
        <v/>
      </c>
      <c r="G16" s="256" t="str">
        <f>IF(November!G88&gt;0,November!G88,"")</f>
        <v/>
      </c>
      <c r="H16" s="256" t="str">
        <f>IF(November!H88&gt;0,November!H88,"")</f>
        <v/>
      </c>
      <c r="I16" s="256" t="str">
        <f>IF(November!I88&gt;0,November!I88,"")</f>
        <v/>
      </c>
      <c r="J16" s="256" t="str">
        <f>IF(November!J88&gt;0,November!J88,"")</f>
        <v/>
      </c>
      <c r="K16" s="256" t="str">
        <f>IF(November!K88&gt;0,November!K88,"")</f>
        <v/>
      </c>
      <c r="L16" s="256" t="str">
        <f>IF(November!L88&gt;0,November!L88,"")</f>
        <v/>
      </c>
      <c r="M16" s="256" t="str">
        <f>IF(November!M88&gt;0,November!M88,"")</f>
        <v/>
      </c>
      <c r="N16" s="256" t="str">
        <f>IF(November!N88&gt;0,November!N88,"")</f>
        <v/>
      </c>
      <c r="O16" s="256" t="str">
        <f>IF(November!P88="K","",IF(November!O88&gt;0,November!O88,""))</f>
        <v/>
      </c>
      <c r="P16" s="24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c r="A17" s="96" t="s">
        <v>29</v>
      </c>
      <c r="B17" s="97">
        <f t="shared" si="0"/>
        <v>41588</v>
      </c>
      <c r="C17" s="256" t="str">
        <f>IF(November!C98&gt;0,November!C98,"")</f>
        <v/>
      </c>
      <c r="D17" s="256" t="str">
        <f>IF(November!D98&gt;0,November!D98,"")</f>
        <v/>
      </c>
      <c r="E17" s="256" t="str">
        <f>IF(November!E98&gt;0,November!E98,"")</f>
        <v/>
      </c>
      <c r="F17" s="256" t="str">
        <f>IF(November!F98&gt;0,November!F98,"")</f>
        <v/>
      </c>
      <c r="G17" s="256" t="str">
        <f>IF(November!G98&gt;0,November!G98,"")</f>
        <v/>
      </c>
      <c r="H17" s="256" t="str">
        <f>IF(November!H98&gt;0,November!H98,"")</f>
        <v/>
      </c>
      <c r="I17" s="256" t="str">
        <f>IF(November!I98&gt;0,November!I98,"")</f>
        <v/>
      </c>
      <c r="J17" s="256" t="str">
        <f>IF(November!J98&gt;0,November!J98,"")</f>
        <v/>
      </c>
      <c r="K17" s="256" t="str">
        <f>IF(November!K98&gt;0,November!K98,"")</f>
        <v/>
      </c>
      <c r="L17" s="256" t="str">
        <f>IF(November!L98&gt;0,November!L98,"")</f>
        <v/>
      </c>
      <c r="M17" s="256" t="str">
        <f>IF(November!M98&gt;0,November!M98,"")</f>
        <v/>
      </c>
      <c r="N17" s="256" t="str">
        <f>IF(November!N98&gt;0,November!N98,"")</f>
        <v/>
      </c>
      <c r="O17" s="256" t="str">
        <f>IF(November!P98="K","",IF(November!O98&gt;0,November!O98,""))</f>
        <v/>
      </c>
      <c r="P17" s="24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c r="A18" s="96" t="s">
        <v>30</v>
      </c>
      <c r="B18" s="97">
        <f t="shared" si="0"/>
        <v>41589</v>
      </c>
      <c r="C18" s="256" t="str">
        <f>IF(November!C108&gt;0,November!C108,"")</f>
        <v/>
      </c>
      <c r="D18" s="256" t="str">
        <f>IF(November!D108&gt;0,November!D108,"")</f>
        <v/>
      </c>
      <c r="E18" s="256" t="str">
        <f>IF(November!E108&gt;0,November!E108,"")</f>
        <v/>
      </c>
      <c r="F18" s="256" t="str">
        <f>IF(November!F108&gt;0,November!F108,"")</f>
        <v/>
      </c>
      <c r="G18" s="256" t="str">
        <f>IF(November!G108&gt;0,November!G108,"")</f>
        <v/>
      </c>
      <c r="H18" s="256" t="str">
        <f>IF(November!H108&gt;0,November!H108,"")</f>
        <v/>
      </c>
      <c r="I18" s="256" t="str">
        <f>IF(November!I108&gt;0,November!I108,"")</f>
        <v/>
      </c>
      <c r="J18" s="256" t="str">
        <f>IF(November!J108&gt;0,November!J108,"")</f>
        <v/>
      </c>
      <c r="K18" s="256" t="str">
        <f>IF(November!K108&gt;0,November!K108,"")</f>
        <v/>
      </c>
      <c r="L18" s="256" t="str">
        <f>IF(November!L108&gt;0,November!L108,"")</f>
        <v/>
      </c>
      <c r="M18" s="256" t="str">
        <f>IF(November!M108&gt;0,November!M108,"")</f>
        <v/>
      </c>
      <c r="N18" s="256" t="str">
        <f>IF(November!N108&gt;0,November!N108,"")</f>
        <v/>
      </c>
      <c r="O18" s="256" t="str">
        <f>IF(November!P108="K","",IF(November!O108&gt;0,November!O108,""))</f>
        <v/>
      </c>
      <c r="P18" s="24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c r="A19" s="96" t="s">
        <v>31</v>
      </c>
      <c r="B19" s="97">
        <f t="shared" si="0"/>
        <v>41590</v>
      </c>
      <c r="C19" s="256" t="str">
        <f>IF(November!C118&gt;0,November!C118,"")</f>
        <v/>
      </c>
      <c r="D19" s="256" t="str">
        <f>IF(November!D118&gt;0,November!D118,"")</f>
        <v/>
      </c>
      <c r="E19" s="256" t="str">
        <f>IF(November!E118&gt;0,November!E118,"")</f>
        <v/>
      </c>
      <c r="F19" s="256" t="str">
        <f>IF(November!F118&gt;0,November!F118,"")</f>
        <v/>
      </c>
      <c r="G19" s="256" t="str">
        <f>IF(November!G118&gt;0,November!G118,"")</f>
        <v/>
      </c>
      <c r="H19" s="256" t="str">
        <f>IF(November!H118&gt;0,November!H118,"")</f>
        <v/>
      </c>
      <c r="I19" s="256" t="str">
        <f>IF(November!I118&gt;0,November!I118,"")</f>
        <v/>
      </c>
      <c r="J19" s="256" t="str">
        <f>IF(November!J118&gt;0,November!J118,"")</f>
        <v/>
      </c>
      <c r="K19" s="256" t="str">
        <f>IF(November!K118&gt;0,November!K118,"")</f>
        <v/>
      </c>
      <c r="L19" s="256" t="str">
        <f>IF(November!L118&gt;0,November!L118,"")</f>
        <v/>
      </c>
      <c r="M19" s="256" t="str">
        <f>IF(November!M118&gt;0,November!M118,"")</f>
        <v/>
      </c>
      <c r="N19" s="256" t="str">
        <f>IF(November!N118&gt;0,November!N118,"")</f>
        <v/>
      </c>
      <c r="O19" s="256" t="str">
        <f>IF(November!P118="K","",IF(November!O118&gt;0,November!O118,""))</f>
        <v/>
      </c>
      <c r="P19" s="24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c r="A20" s="96" t="s">
        <v>32</v>
      </c>
      <c r="B20" s="97">
        <f t="shared" si="0"/>
        <v>41591</v>
      </c>
      <c r="C20" s="256" t="str">
        <f>IF(November!C128&gt;0,November!C128,"")</f>
        <v/>
      </c>
      <c r="D20" s="256" t="str">
        <f>IF(November!D128&gt;0,November!D128,"")</f>
        <v/>
      </c>
      <c r="E20" s="256" t="str">
        <f>IF(November!E128&gt;0,November!E128,"")</f>
        <v/>
      </c>
      <c r="F20" s="256" t="str">
        <f>IF(November!F128&gt;0,November!F128,"")</f>
        <v/>
      </c>
      <c r="G20" s="256" t="str">
        <f>IF(November!G128&gt;0,November!G128,"")</f>
        <v/>
      </c>
      <c r="H20" s="256" t="str">
        <f>IF(November!H128&gt;0,November!H128,"")</f>
        <v/>
      </c>
      <c r="I20" s="256" t="str">
        <f>IF(November!I128&gt;0,November!I128,"")</f>
        <v/>
      </c>
      <c r="J20" s="256" t="str">
        <f>IF(November!J128&gt;0,November!J128,"")</f>
        <v/>
      </c>
      <c r="K20" s="256" t="str">
        <f>IF(November!K128&gt;0,November!K128,"")</f>
        <v/>
      </c>
      <c r="L20" s="256" t="str">
        <f>IF(November!L128&gt;0,November!L128,"")</f>
        <v/>
      </c>
      <c r="M20" s="256" t="str">
        <f>IF(November!M128&gt;0,November!M128,"")</f>
        <v/>
      </c>
      <c r="N20" s="256" t="str">
        <f>IF(November!N128&gt;0,November!N128,"")</f>
        <v/>
      </c>
      <c r="O20" s="256" t="str">
        <f>IF(November!P128="K","",IF(November!O128&gt;0,November!O128,""))</f>
        <v/>
      </c>
      <c r="P20" s="24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c r="A21" s="96" t="s">
        <v>33</v>
      </c>
      <c r="B21" s="97">
        <f t="shared" si="0"/>
        <v>41592</v>
      </c>
      <c r="C21" s="256" t="str">
        <f>IF(November!C138&gt;0,November!C138,"")</f>
        <v/>
      </c>
      <c r="D21" s="256" t="str">
        <f>IF(November!D138&gt;0,November!D138,"")</f>
        <v/>
      </c>
      <c r="E21" s="256" t="str">
        <f>IF(November!E138&gt;0,November!E138,"")</f>
        <v/>
      </c>
      <c r="F21" s="256" t="str">
        <f>IF(November!F138&gt;0,November!F138,"")</f>
        <v/>
      </c>
      <c r="G21" s="256" t="str">
        <f>IF(November!G138&gt;0,November!G138,"")</f>
        <v/>
      </c>
      <c r="H21" s="256" t="str">
        <f>IF(November!H138&gt;0,November!H138,"")</f>
        <v/>
      </c>
      <c r="I21" s="256" t="str">
        <f>IF(November!I138&gt;0,November!I138,"")</f>
        <v/>
      </c>
      <c r="J21" s="256" t="str">
        <f>IF(November!J138&gt;0,November!J138,"")</f>
        <v/>
      </c>
      <c r="K21" s="256" t="str">
        <f>IF(November!K138&gt;0,November!K138,"")</f>
        <v/>
      </c>
      <c r="L21" s="256" t="str">
        <f>IF(November!L138&gt;0,November!L138,"")</f>
        <v/>
      </c>
      <c r="M21" s="256" t="str">
        <f>IF(November!M138&gt;0,November!M138,"")</f>
        <v/>
      </c>
      <c r="N21" s="256" t="str">
        <f>IF(November!N138&gt;0,November!N138,"")</f>
        <v/>
      </c>
      <c r="O21" s="256" t="str">
        <f>IF(November!P138="K","",IF(November!O138&gt;0,November!O138,""))</f>
        <v/>
      </c>
      <c r="P21" s="245"/>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c r="A22" s="96" t="s">
        <v>24</v>
      </c>
      <c r="B22" s="97">
        <f t="shared" si="0"/>
        <v>41593</v>
      </c>
      <c r="C22" s="256" t="str">
        <f>IF(November!C148&gt;0,November!C148,"")</f>
        <v/>
      </c>
      <c r="D22" s="256" t="str">
        <f>IF(November!D148&gt;0,November!D148,"")</f>
        <v/>
      </c>
      <c r="E22" s="256" t="str">
        <f>IF(November!E148&gt;0,November!E148,"")</f>
        <v/>
      </c>
      <c r="F22" s="256" t="str">
        <f>IF(November!F148&gt;0,November!F148,"")</f>
        <v/>
      </c>
      <c r="G22" s="256" t="str">
        <f>IF(November!G148&gt;0,November!G148,"")</f>
        <v/>
      </c>
      <c r="H22" s="256" t="str">
        <f>IF(November!H148&gt;0,November!H148,"")</f>
        <v/>
      </c>
      <c r="I22" s="256" t="str">
        <f>IF(November!I148&gt;0,November!I148,"")</f>
        <v/>
      </c>
      <c r="J22" s="256" t="str">
        <f>IF(November!J148&gt;0,November!J148,"")</f>
        <v/>
      </c>
      <c r="K22" s="256" t="str">
        <f>IF(November!K148&gt;0,November!K148,"")</f>
        <v/>
      </c>
      <c r="L22" s="256" t="str">
        <f>IF(November!L148&gt;0,November!L148,"")</f>
        <v/>
      </c>
      <c r="M22" s="256" t="str">
        <f>IF(November!M148&gt;0,November!M148,"")</f>
        <v/>
      </c>
      <c r="N22" s="256" t="str">
        <f>IF(November!N148&gt;0,November!N148,"")</f>
        <v/>
      </c>
      <c r="O22" s="256" t="str">
        <f>IF(November!P148="K","",IF(November!O148&gt;0,November!O148,""))</f>
        <v/>
      </c>
      <c r="P22" s="211"/>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c r="A23" s="96" t="s">
        <v>27</v>
      </c>
      <c r="B23" s="97">
        <f t="shared" si="0"/>
        <v>41594</v>
      </c>
      <c r="C23" s="256" t="str">
        <f>IF(November!C158&gt;0,November!C158,"")</f>
        <v/>
      </c>
      <c r="D23" s="256" t="str">
        <f>IF(November!D158&gt;0,November!D158,"")</f>
        <v/>
      </c>
      <c r="E23" s="256" t="str">
        <f>IF(November!E158&gt;0,November!E158,"")</f>
        <v/>
      </c>
      <c r="F23" s="256" t="str">
        <f>IF(November!F158&gt;0,November!F158,"")</f>
        <v/>
      </c>
      <c r="G23" s="256" t="str">
        <f>IF(November!G158&gt;0,November!G158,"")</f>
        <v/>
      </c>
      <c r="H23" s="256" t="str">
        <f>IF(November!H158&gt;0,November!H158,"")</f>
        <v/>
      </c>
      <c r="I23" s="256" t="str">
        <f>IF(November!I158&gt;0,November!I158,"")</f>
        <v/>
      </c>
      <c r="J23" s="256" t="str">
        <f>IF(November!J158&gt;0,November!J158,"")</f>
        <v/>
      </c>
      <c r="K23" s="256" t="str">
        <f>IF(November!K158&gt;0,November!K158,"")</f>
        <v/>
      </c>
      <c r="L23" s="256" t="str">
        <f>IF(November!L158&gt;0,November!L158,"")</f>
        <v/>
      </c>
      <c r="M23" s="256" t="str">
        <f>IF(November!M158&gt;0,November!M158,"")</f>
        <v/>
      </c>
      <c r="N23" s="256" t="str">
        <f>IF(November!N158&gt;0,November!N158,"")</f>
        <v/>
      </c>
      <c r="O23" s="256" t="str">
        <f>IF(November!P158="K","",IF(November!O158&gt;0,November!O158,""))</f>
        <v/>
      </c>
      <c r="P23" s="211"/>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c r="A24" s="96" t="s">
        <v>29</v>
      </c>
      <c r="B24" s="97">
        <f t="shared" si="0"/>
        <v>41595</v>
      </c>
      <c r="C24" s="256" t="str">
        <f>IF(November!C168&gt;0,November!C168,"")</f>
        <v/>
      </c>
      <c r="D24" s="256" t="str">
        <f>IF(November!D168&gt;0,November!D168,"")</f>
        <v/>
      </c>
      <c r="E24" s="256" t="str">
        <f>IF(November!E168&gt;0,November!E168,"")</f>
        <v/>
      </c>
      <c r="F24" s="256" t="str">
        <f>IF(November!F168&gt;0,November!F168,"")</f>
        <v/>
      </c>
      <c r="G24" s="256" t="str">
        <f>IF(November!G168&gt;0,November!G168,"")</f>
        <v/>
      </c>
      <c r="H24" s="256" t="str">
        <f>IF(November!H168&gt;0,November!H168,"")</f>
        <v/>
      </c>
      <c r="I24" s="256" t="str">
        <f>IF(November!I168&gt;0,November!I168,"")</f>
        <v/>
      </c>
      <c r="J24" s="256" t="str">
        <f>IF(November!J168&gt;0,November!J168,"")</f>
        <v/>
      </c>
      <c r="K24" s="256" t="str">
        <f>IF(November!K168&gt;0,November!K168,"")</f>
        <v/>
      </c>
      <c r="L24" s="256" t="str">
        <f>IF(November!L168&gt;0,November!L168,"")</f>
        <v/>
      </c>
      <c r="M24" s="256" t="str">
        <f>IF(November!M168&gt;0,November!M168,"")</f>
        <v/>
      </c>
      <c r="N24" s="256" t="str">
        <f>IF(November!N168&gt;0,November!N168,"")</f>
        <v/>
      </c>
      <c r="O24" s="256" t="str">
        <f>IF(November!P168="K","",IF(November!O168&gt;0,November!O168,""))</f>
        <v/>
      </c>
      <c r="P24" s="211"/>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5.75" thickBot="1">
      <c r="A25" s="96" t="s">
        <v>30</v>
      </c>
      <c r="B25" s="97">
        <f t="shared" si="0"/>
        <v>41596</v>
      </c>
      <c r="C25" s="256" t="str">
        <f>IF(November!C178&gt;0,November!C178,"")</f>
        <v/>
      </c>
      <c r="D25" s="256" t="str">
        <f>IF(November!D178&gt;0,November!D178,"")</f>
        <v/>
      </c>
      <c r="E25" s="256" t="str">
        <f>IF(November!E178&gt;0,November!E178,"")</f>
        <v/>
      </c>
      <c r="F25" s="256" t="str">
        <f>IF(November!F178&gt;0,November!F178,"")</f>
        <v/>
      </c>
      <c r="G25" s="256" t="str">
        <f>IF(November!G178&gt;0,November!G178,"")</f>
        <v/>
      </c>
      <c r="H25" s="256" t="str">
        <f>IF(November!H178&gt;0,November!H178,"")</f>
        <v/>
      </c>
      <c r="I25" s="256" t="str">
        <f>IF(November!I178&gt;0,November!I178,"")</f>
        <v/>
      </c>
      <c r="J25" s="256" t="str">
        <f>IF(November!J178&gt;0,November!J178,"")</f>
        <v/>
      </c>
      <c r="K25" s="256" t="str">
        <f>IF(November!K178&gt;0,November!K178,"")</f>
        <v/>
      </c>
      <c r="L25" s="256" t="str">
        <f>IF(November!L178&gt;0,November!L178,"")</f>
        <v/>
      </c>
      <c r="M25" s="256" t="str">
        <f>IF(November!M178&gt;0,November!M178,"")</f>
        <v/>
      </c>
      <c r="N25" s="256" t="str">
        <f>IF(November!N178&gt;0,November!N178,"")</f>
        <v/>
      </c>
      <c r="O25" s="256" t="str">
        <f>IF(November!P178="K","",IF(November!O178&gt;0,November!O178,""))</f>
        <v/>
      </c>
      <c r="P25" s="211"/>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c r="A26" s="96" t="s">
        <v>31</v>
      </c>
      <c r="B26" s="97">
        <f t="shared" si="0"/>
        <v>41597</v>
      </c>
      <c r="C26" s="256" t="str">
        <f>IF(November!C188&gt;0,November!C188,"")</f>
        <v/>
      </c>
      <c r="D26" s="256" t="str">
        <f>IF(November!D188&gt;0,November!D188,"")</f>
        <v/>
      </c>
      <c r="E26" s="256" t="str">
        <f>IF(November!E188&gt;0,November!E188,"")</f>
        <v/>
      </c>
      <c r="F26" s="256" t="str">
        <f>IF(November!F188&gt;0,November!F188,"")</f>
        <v/>
      </c>
      <c r="G26" s="256" t="str">
        <f>IF(November!G188&gt;0,November!G188,"")</f>
        <v/>
      </c>
      <c r="H26" s="256" t="str">
        <f>IF(November!H188&gt;0,November!H188,"")</f>
        <v/>
      </c>
      <c r="I26" s="256" t="str">
        <f>IF(November!I188&gt;0,November!I188,"")</f>
        <v/>
      </c>
      <c r="J26" s="256" t="str">
        <f>IF(November!J188&gt;0,November!J188,"")</f>
        <v/>
      </c>
      <c r="K26" s="256" t="str">
        <f>IF(November!K188&gt;0,November!K188,"")</f>
        <v/>
      </c>
      <c r="L26" s="256" t="str">
        <f>IF(November!L188&gt;0,November!L188,"")</f>
        <v/>
      </c>
      <c r="M26" s="256" t="str">
        <f>IF(November!M188&gt;0,November!M188,"")</f>
        <v/>
      </c>
      <c r="N26" s="256" t="str">
        <f>IF(November!N188&gt;0,November!N188,"")</f>
        <v/>
      </c>
      <c r="O26" s="256" t="str">
        <f>IF(November!P188="K","",IF(November!O188&gt;0,November!O188,""))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41598</v>
      </c>
      <c r="C27" s="256" t="str">
        <f>IF(November!C198&gt;0,November!C198,"")</f>
        <v/>
      </c>
      <c r="D27" s="256" t="str">
        <f>IF(November!D198&gt;0,November!D198,"")</f>
        <v/>
      </c>
      <c r="E27" s="256" t="str">
        <f>IF(November!E198&gt;0,November!E198,"")</f>
        <v/>
      </c>
      <c r="F27" s="256" t="str">
        <f>IF(November!F198&gt;0,November!F198,"")</f>
        <v/>
      </c>
      <c r="G27" s="256" t="str">
        <f>IF(November!G198&gt;0,November!G198,"")</f>
        <v/>
      </c>
      <c r="H27" s="256" t="str">
        <f>IF(November!H198&gt;0,November!H198,"")</f>
        <v/>
      </c>
      <c r="I27" s="256" t="str">
        <f>IF(November!I198&gt;0,November!I198,"")</f>
        <v/>
      </c>
      <c r="J27" s="256" t="str">
        <f>IF(November!J198&gt;0,November!J198,"")</f>
        <v/>
      </c>
      <c r="K27" s="256" t="str">
        <f>IF(November!K198&gt;0,November!K198,"")</f>
        <v/>
      </c>
      <c r="L27" s="256" t="str">
        <f>IF(November!L198&gt;0,November!L198,"")</f>
        <v/>
      </c>
      <c r="M27" s="256" t="str">
        <f>IF(November!M198&gt;0,November!M198,"")</f>
        <v/>
      </c>
      <c r="N27" s="256" t="str">
        <f>IF(November!N198&gt;0,November!N198,"")</f>
        <v/>
      </c>
      <c r="O27" s="256" t="str">
        <f>IF(November!P198="K","",IF(November!O198&gt;0,November!O198,""))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41599</v>
      </c>
      <c r="C28" s="256" t="str">
        <f>IF(November!C208&gt;0,November!C208,"")</f>
        <v/>
      </c>
      <c r="D28" s="256" t="str">
        <f>IF(November!D208&gt;0,November!D208,"")</f>
        <v/>
      </c>
      <c r="E28" s="256" t="str">
        <f>IF(November!E208&gt;0,November!E208,"")</f>
        <v/>
      </c>
      <c r="F28" s="256" t="str">
        <f>IF(November!F208&gt;0,November!F208,"")</f>
        <v/>
      </c>
      <c r="G28" s="256" t="str">
        <f>IF(November!G208&gt;0,November!G208,"")</f>
        <v/>
      </c>
      <c r="H28" s="256" t="str">
        <f>IF(November!H208&gt;0,November!H208,"")</f>
        <v/>
      </c>
      <c r="I28" s="256" t="str">
        <f>IF(November!I208&gt;0,November!I208,"")</f>
        <v/>
      </c>
      <c r="J28" s="256" t="str">
        <f>IF(November!J208&gt;0,November!J208,"")</f>
        <v/>
      </c>
      <c r="K28" s="256" t="str">
        <f>IF(November!K208&gt;0,November!K208,"")</f>
        <v/>
      </c>
      <c r="L28" s="256" t="str">
        <f>IF(November!L208&gt;0,November!L208,"")</f>
        <v/>
      </c>
      <c r="M28" s="256" t="str">
        <f>IF(November!M208&gt;0,November!M208,"")</f>
        <v/>
      </c>
      <c r="N28" s="256" t="str">
        <f>IF(November!N208&gt;0,November!N208,"")</f>
        <v/>
      </c>
      <c r="O28" s="256" t="str">
        <f>IF(November!P208="K","",IF(November!O208&gt;0,November!O208,""))</f>
        <v/>
      </c>
      <c r="P28" s="245"/>
      <c r="AE28" s="245"/>
      <c r="AF28" s="211"/>
    </row>
    <row r="29" spans="1:32" s="203" customFormat="1">
      <c r="A29" s="96" t="s">
        <v>24</v>
      </c>
      <c r="B29" s="97">
        <f t="shared" si="0"/>
        <v>41600</v>
      </c>
      <c r="C29" s="256" t="str">
        <f>IF(November!C218&gt;0,November!C218,"")</f>
        <v/>
      </c>
      <c r="D29" s="256" t="str">
        <f>IF(November!D218&gt;0,November!D218,"")</f>
        <v/>
      </c>
      <c r="E29" s="256" t="str">
        <f>IF(November!E218&gt;0,November!E218,"")</f>
        <v/>
      </c>
      <c r="F29" s="256" t="str">
        <f>IF(November!F218&gt;0,November!F218,"")</f>
        <v/>
      </c>
      <c r="G29" s="256" t="str">
        <f>IF(November!G218&gt;0,November!G218,"")</f>
        <v/>
      </c>
      <c r="H29" s="256" t="str">
        <f>IF(November!H218&gt;0,November!H218,"")</f>
        <v/>
      </c>
      <c r="I29" s="256" t="str">
        <f>IF(November!I218&gt;0,November!I218,"")</f>
        <v/>
      </c>
      <c r="J29" s="256" t="str">
        <f>IF(November!J218&gt;0,November!J218,"")</f>
        <v/>
      </c>
      <c r="K29" s="256" t="str">
        <f>IF(November!K218&gt;0,November!K218,"")</f>
        <v/>
      </c>
      <c r="L29" s="256" t="str">
        <f>IF(November!L218&gt;0,November!L218,"")</f>
        <v/>
      </c>
      <c r="M29" s="256" t="str">
        <f>IF(November!M218&gt;0,November!M218,"")</f>
        <v/>
      </c>
      <c r="N29" s="256" t="str">
        <f>IF(November!N218&gt;0,November!N218,"")</f>
        <v/>
      </c>
      <c r="O29" s="256" t="str">
        <f>IF(November!P218="K","",IF(November!O218&gt;0,November!O218,""))</f>
        <v/>
      </c>
      <c r="P29" s="245"/>
      <c r="AE29" s="245"/>
      <c r="AF29" s="211"/>
    </row>
    <row r="30" spans="1:32" s="203" customFormat="1">
      <c r="A30" s="96" t="s">
        <v>27</v>
      </c>
      <c r="B30" s="97">
        <f t="shared" si="0"/>
        <v>41601</v>
      </c>
      <c r="C30" s="256" t="str">
        <f>IF(November!C228&gt;0,November!C228,"")</f>
        <v/>
      </c>
      <c r="D30" s="256" t="str">
        <f>IF(November!D228&gt;0,November!D228,"")</f>
        <v/>
      </c>
      <c r="E30" s="256" t="str">
        <f>IF(November!E228&gt;0,November!E228,"")</f>
        <v/>
      </c>
      <c r="F30" s="256" t="str">
        <f>IF(November!F228&gt;0,November!F228,"")</f>
        <v/>
      </c>
      <c r="G30" s="256" t="str">
        <f>IF(November!G228&gt;0,November!G228,"")</f>
        <v/>
      </c>
      <c r="H30" s="256" t="str">
        <f>IF(November!H228&gt;0,November!H228,"")</f>
        <v/>
      </c>
      <c r="I30" s="256" t="str">
        <f>IF(November!I228&gt;0,November!I228,"")</f>
        <v/>
      </c>
      <c r="J30" s="256" t="str">
        <f>IF(November!J228&gt;0,November!J228,"")</f>
        <v/>
      </c>
      <c r="K30" s="256" t="str">
        <f>IF(November!K228&gt;0,November!K228,"")</f>
        <v/>
      </c>
      <c r="L30" s="256" t="str">
        <f>IF(November!L228&gt;0,November!L228,"")</f>
        <v/>
      </c>
      <c r="M30" s="256" t="str">
        <f>IF(November!M228&gt;0,November!M228,"")</f>
        <v/>
      </c>
      <c r="N30" s="256" t="str">
        <f>IF(November!N228&gt;0,November!N228,"")</f>
        <v/>
      </c>
      <c r="O30" s="256" t="str">
        <f>IF(November!P228="K","",IF(November!O228&gt;0,November!O228,""))</f>
        <v/>
      </c>
      <c r="P30" s="245"/>
      <c r="AE30" s="245"/>
      <c r="AF30" s="211"/>
    </row>
    <row r="31" spans="1:32" s="203" customFormat="1">
      <c r="A31" s="96" t="s">
        <v>29</v>
      </c>
      <c r="B31" s="97">
        <f t="shared" si="0"/>
        <v>41602</v>
      </c>
      <c r="C31" s="256" t="str">
        <f>IF(November!C238&gt;0,November!C238,"")</f>
        <v/>
      </c>
      <c r="D31" s="256" t="str">
        <f>IF(November!D238&gt;0,November!D238,"")</f>
        <v/>
      </c>
      <c r="E31" s="256" t="str">
        <f>IF(November!E238&gt;0,November!E238,"")</f>
        <v/>
      </c>
      <c r="F31" s="256" t="str">
        <f>IF(November!F238&gt;0,November!F238,"")</f>
        <v/>
      </c>
      <c r="G31" s="256" t="str">
        <f>IF(November!G238&gt;0,November!G238,"")</f>
        <v/>
      </c>
      <c r="H31" s="256" t="str">
        <f>IF(November!H238&gt;0,November!H238,"")</f>
        <v/>
      </c>
      <c r="I31" s="256" t="str">
        <f>IF(November!I238&gt;0,November!I238,"")</f>
        <v/>
      </c>
      <c r="J31" s="256" t="str">
        <f>IF(November!J238&gt;0,November!J238,"")</f>
        <v/>
      </c>
      <c r="K31" s="256" t="str">
        <f>IF(November!K238&gt;0,November!K238,"")</f>
        <v/>
      </c>
      <c r="L31" s="256" t="str">
        <f>IF(November!L238&gt;0,November!L238,"")</f>
        <v/>
      </c>
      <c r="M31" s="256" t="str">
        <f>IF(November!M238&gt;0,November!M238,"")</f>
        <v/>
      </c>
      <c r="N31" s="256" t="str">
        <f>IF(November!N238&gt;0,November!N238,"")</f>
        <v/>
      </c>
      <c r="O31" s="256" t="str">
        <f>IF(November!P238="K","",IF(November!O238&gt;0,November!O238,""))</f>
        <v/>
      </c>
      <c r="P31" s="245"/>
      <c r="AE31" s="245"/>
      <c r="AF31" s="211"/>
    </row>
    <row r="32" spans="1:32" s="203" customFormat="1">
      <c r="A32" s="96" t="s">
        <v>30</v>
      </c>
      <c r="B32" s="97">
        <f t="shared" si="0"/>
        <v>41603</v>
      </c>
      <c r="C32" s="256" t="str">
        <f>IF(November!C248&gt;0,November!C248,"")</f>
        <v/>
      </c>
      <c r="D32" s="256" t="str">
        <f>IF(November!D248&gt;0,November!D248,"")</f>
        <v/>
      </c>
      <c r="E32" s="256" t="str">
        <f>IF(November!E248&gt;0,November!E248,"")</f>
        <v/>
      </c>
      <c r="F32" s="256" t="str">
        <f>IF(November!F248&gt;0,November!F248,"")</f>
        <v/>
      </c>
      <c r="G32" s="256" t="str">
        <f>IF(November!G248&gt;0,November!G248,"")</f>
        <v/>
      </c>
      <c r="H32" s="256" t="str">
        <f>IF(November!H248&gt;0,November!H248,"")</f>
        <v/>
      </c>
      <c r="I32" s="256" t="str">
        <f>IF(November!I248&gt;0,November!I248,"")</f>
        <v/>
      </c>
      <c r="J32" s="256" t="str">
        <f>IF(November!J248&gt;0,November!J248,"")</f>
        <v/>
      </c>
      <c r="K32" s="256" t="str">
        <f>IF(November!K248&gt;0,November!K248,"")</f>
        <v/>
      </c>
      <c r="L32" s="256" t="str">
        <f>IF(November!L248&gt;0,November!L248,"")</f>
        <v/>
      </c>
      <c r="M32" s="256" t="str">
        <f>IF(November!M248&gt;0,November!M248,"")</f>
        <v/>
      </c>
      <c r="N32" s="256" t="str">
        <f>IF(November!N248&gt;0,November!N248,"")</f>
        <v/>
      </c>
      <c r="O32" s="256" t="str">
        <f>IF(November!P248="K","",IF(November!O248&gt;0,November!O248,""))</f>
        <v/>
      </c>
      <c r="P32" s="245"/>
      <c r="AE32" s="245"/>
      <c r="AF32" s="211"/>
    </row>
    <row r="33" spans="1:31" s="203" customFormat="1">
      <c r="A33" s="96" t="s">
        <v>31</v>
      </c>
      <c r="B33" s="97">
        <f t="shared" si="0"/>
        <v>41604</v>
      </c>
      <c r="C33" s="256" t="str">
        <f>IF(November!C258&gt;0,November!C258,"")</f>
        <v/>
      </c>
      <c r="D33" s="256" t="str">
        <f>IF(November!D258&gt;0,November!D258,"")</f>
        <v/>
      </c>
      <c r="E33" s="256" t="str">
        <f>IF(November!E258&gt;0,November!E258,"")</f>
        <v/>
      </c>
      <c r="F33" s="256" t="str">
        <f>IF(November!F258&gt;0,November!F258,"")</f>
        <v/>
      </c>
      <c r="G33" s="256" t="str">
        <f>IF(November!G258&gt;0,November!G258,"")</f>
        <v/>
      </c>
      <c r="H33" s="256" t="str">
        <f>IF(November!H258&gt;0,November!H258,"")</f>
        <v/>
      </c>
      <c r="I33" s="256" t="str">
        <f>IF(November!I258&gt;0,November!I258,"")</f>
        <v/>
      </c>
      <c r="J33" s="256" t="str">
        <f>IF(November!J258&gt;0,November!J258,"")</f>
        <v/>
      </c>
      <c r="K33" s="256" t="str">
        <f>IF(November!K258&gt;0,November!K258,"")</f>
        <v/>
      </c>
      <c r="L33" s="256" t="str">
        <f>IF(November!L258&gt;0,November!L258,"")</f>
        <v/>
      </c>
      <c r="M33" s="256" t="str">
        <f>IF(November!M258&gt;0,November!M258,"")</f>
        <v/>
      </c>
      <c r="N33" s="256" t="str">
        <f>IF(November!N258&gt;0,November!N258,"")</f>
        <v/>
      </c>
      <c r="O33" s="256" t="str">
        <f>IF(November!P258="K","",IF(November!O258&gt;0,November!O258,""))</f>
        <v/>
      </c>
      <c r="P33" s="245"/>
      <c r="AE33" s="202"/>
    </row>
    <row r="34" spans="1:31" s="203" customFormat="1">
      <c r="A34" s="96" t="s">
        <v>32</v>
      </c>
      <c r="B34" s="97">
        <f t="shared" si="0"/>
        <v>41605</v>
      </c>
      <c r="C34" s="256" t="str">
        <f>IF(November!C268&gt;0,November!C268,"")</f>
        <v/>
      </c>
      <c r="D34" s="256" t="str">
        <f>IF(November!D268&gt;0,November!D268,"")</f>
        <v/>
      </c>
      <c r="E34" s="256" t="str">
        <f>IF(November!E268&gt;0,November!E268,"")</f>
        <v/>
      </c>
      <c r="F34" s="256" t="str">
        <f>IF(November!F268&gt;0,November!F268,"")</f>
        <v/>
      </c>
      <c r="G34" s="256" t="str">
        <f>IF(November!G268&gt;0,November!G268,"")</f>
        <v/>
      </c>
      <c r="H34" s="256" t="str">
        <f>IF(November!H268&gt;0,November!H268,"")</f>
        <v/>
      </c>
      <c r="I34" s="256" t="str">
        <f>IF(November!I268&gt;0,November!I268,"")</f>
        <v/>
      </c>
      <c r="J34" s="256" t="str">
        <f>IF(November!J268&gt;0,November!J268,"")</f>
        <v/>
      </c>
      <c r="K34" s="256" t="str">
        <f>IF(November!K268&gt;0,November!K268,"")</f>
        <v/>
      </c>
      <c r="L34" s="256" t="str">
        <f>IF(November!L268&gt;0,November!L268,"")</f>
        <v/>
      </c>
      <c r="M34" s="256" t="str">
        <f>IF(November!M268&gt;0,November!M268,"")</f>
        <v/>
      </c>
      <c r="N34" s="256" t="str">
        <f>IF(November!N268&gt;0,November!N268,"")</f>
        <v/>
      </c>
      <c r="O34" s="256" t="str">
        <f>IF(November!P268="K","",IF(November!O268&gt;0,November!O268,""))</f>
        <v/>
      </c>
      <c r="P34" s="245"/>
      <c r="AE34" s="202"/>
    </row>
    <row r="35" spans="1:31" s="203" customFormat="1">
      <c r="A35" s="170" t="s">
        <v>33</v>
      </c>
      <c r="B35" s="171">
        <f t="shared" si="0"/>
        <v>41606</v>
      </c>
      <c r="C35" s="256" t="str">
        <f>IF(November!C278&gt;0,November!C278,"")</f>
        <v/>
      </c>
      <c r="D35" s="256" t="str">
        <f>IF(November!D278&gt;0,November!D278,"")</f>
        <v/>
      </c>
      <c r="E35" s="256" t="str">
        <f>IF(November!E278&gt;0,November!E278,"")</f>
        <v/>
      </c>
      <c r="F35" s="256" t="str">
        <f>IF(November!F278&gt;0,November!F278,"")</f>
        <v/>
      </c>
      <c r="G35" s="256" t="str">
        <f>IF(November!G278&gt;0,November!G278,"")</f>
        <v/>
      </c>
      <c r="H35" s="256" t="str">
        <f>IF(November!H278&gt;0,November!H278,"")</f>
        <v/>
      </c>
      <c r="I35" s="256" t="str">
        <f>IF(November!I278&gt;0,November!I278,"")</f>
        <v/>
      </c>
      <c r="J35" s="256" t="str">
        <f>IF(November!J278&gt;0,November!J278,"")</f>
        <v/>
      </c>
      <c r="K35" s="256" t="str">
        <f>IF(November!K278&gt;0,November!K278,"")</f>
        <v/>
      </c>
      <c r="L35" s="256" t="str">
        <f>IF(November!L278&gt;0,November!L278,"")</f>
        <v/>
      </c>
      <c r="M35" s="256" t="str">
        <f>IF(November!M278&gt;0,November!M278,"")</f>
        <v/>
      </c>
      <c r="N35" s="256" t="str">
        <f>IF(November!N278&gt;0,November!N278,"")</f>
        <v/>
      </c>
      <c r="O35" s="256" t="str">
        <f>IF(November!P278="K","",IF(November!O278&gt;0,November!O278,""))</f>
        <v/>
      </c>
      <c r="P35" s="245"/>
      <c r="AE35" s="202"/>
    </row>
    <row r="36" spans="1:31" s="203" customFormat="1">
      <c r="A36" s="113" t="s">
        <v>24</v>
      </c>
      <c r="B36" s="97">
        <f t="shared" si="0"/>
        <v>41607</v>
      </c>
      <c r="C36" s="256" t="str">
        <f>IF(November!C288&gt;0,November!C288,"")</f>
        <v/>
      </c>
      <c r="D36" s="256" t="str">
        <f>IF(November!D288&gt;0,November!D288,"")</f>
        <v/>
      </c>
      <c r="E36" s="256" t="str">
        <f>IF(November!E288&gt;0,November!E288,"")</f>
        <v/>
      </c>
      <c r="F36" s="256" t="str">
        <f>IF(November!F288&gt;0,November!F288,"")</f>
        <v/>
      </c>
      <c r="G36" s="256" t="str">
        <f>IF(November!G288&gt;0,November!G288,"")</f>
        <v/>
      </c>
      <c r="H36" s="256" t="str">
        <f>IF(November!H288&gt;0,November!H288,"")</f>
        <v/>
      </c>
      <c r="I36" s="256" t="str">
        <f>IF(November!I288&gt;0,November!I288,"")</f>
        <v/>
      </c>
      <c r="J36" s="256" t="str">
        <f>IF(November!J288&gt;0,November!J288,"")</f>
        <v/>
      </c>
      <c r="K36" s="256" t="str">
        <f>IF(November!K288&gt;0,November!K288,"")</f>
        <v/>
      </c>
      <c r="L36" s="256" t="str">
        <f>IF(November!L288&gt;0,November!L288,"")</f>
        <v/>
      </c>
      <c r="M36" s="256" t="str">
        <f>IF(November!M288&gt;0,November!M288,"")</f>
        <v/>
      </c>
      <c r="N36" s="256" t="str">
        <f>IF(November!N288&gt;0,November!N288,"")</f>
        <v/>
      </c>
      <c r="O36" s="256" t="str">
        <f>IF(November!P288="K","",IF(November!O288&gt;0,November!O288,""))</f>
        <v/>
      </c>
      <c r="P36" s="245"/>
      <c r="AE36" s="202"/>
    </row>
    <row r="37" spans="1:31" s="203" customFormat="1">
      <c r="A37" s="170" t="s">
        <v>27</v>
      </c>
      <c r="B37" s="171">
        <f t="shared" si="0"/>
        <v>41608</v>
      </c>
      <c r="C37" s="256" t="str">
        <f>IF(November!C298&gt;0,November!C298,"")</f>
        <v/>
      </c>
      <c r="D37" s="256" t="str">
        <f>IF(November!D298&gt;0,November!D298,"")</f>
        <v/>
      </c>
      <c r="E37" s="256" t="str">
        <f>IF(November!E298&gt;0,November!E298,"")</f>
        <v/>
      </c>
      <c r="F37" s="256" t="str">
        <f>IF(November!F298&gt;0,November!F298,"")</f>
        <v/>
      </c>
      <c r="G37" s="256" t="str">
        <f>IF(November!G298&gt;0,November!G298,"")</f>
        <v/>
      </c>
      <c r="H37" s="256" t="str">
        <f>IF(November!H298&gt;0,November!H298,"")</f>
        <v/>
      </c>
      <c r="I37" s="256" t="str">
        <f>IF(November!I298&gt;0,November!I298,"")</f>
        <v/>
      </c>
      <c r="J37" s="256" t="str">
        <f>IF(November!J298&gt;0,November!J298,"")</f>
        <v/>
      </c>
      <c r="K37" s="256" t="str">
        <f>IF(November!K298&gt;0,November!K298,"")</f>
        <v/>
      </c>
      <c r="L37" s="256" t="str">
        <f>IF(November!L298&gt;0,November!L298,"")</f>
        <v/>
      </c>
      <c r="M37" s="256" t="str">
        <f>IF(November!M298&gt;0,November!M298,"")</f>
        <v/>
      </c>
      <c r="N37" s="256" t="str">
        <f>IF(November!N298&gt;0,November!N298,"")</f>
        <v/>
      </c>
      <c r="O37" s="256" t="str">
        <f>IF(November!P298="K","",IF(November!O298&gt;0,November!O298,""))</f>
        <v/>
      </c>
      <c r="P37" s="245"/>
      <c r="AE37" s="202"/>
    </row>
    <row r="38" spans="1:31" s="203" customFormat="1">
      <c r="A38" s="459"/>
      <c r="B38" s="460"/>
      <c r="C38" s="461"/>
      <c r="D38" s="461"/>
      <c r="E38" s="461"/>
      <c r="F38" s="461"/>
      <c r="G38" s="461"/>
      <c r="H38" s="461"/>
      <c r="I38" s="461"/>
      <c r="J38" s="461"/>
      <c r="K38" s="461"/>
      <c r="L38" s="461"/>
      <c r="M38" s="461"/>
      <c r="N38" s="461"/>
      <c r="O38" s="461"/>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s="203" customFormat="1">
      <c r="A46" s="437"/>
      <c r="B46" s="376"/>
      <c r="C46" s="254"/>
      <c r="D46" s="254"/>
      <c r="E46" s="254"/>
      <c r="F46" s="254"/>
      <c r="G46" s="254"/>
      <c r="H46" s="254"/>
      <c r="I46" s="254"/>
      <c r="J46" s="254"/>
      <c r="K46" s="254"/>
      <c r="L46" s="254"/>
      <c r="M46" s="254"/>
      <c r="N46" s="254"/>
      <c r="O46" s="202"/>
    </row>
    <row r="47" spans="1:31" s="203" customFormat="1" ht="31.5" customHeight="1">
      <c r="A47" s="437"/>
      <c r="B47" s="376"/>
      <c r="C47" s="254"/>
      <c r="D47" s="254"/>
      <c r="E47" s="254"/>
      <c r="F47" s="254"/>
      <c r="G47" s="254"/>
      <c r="H47" s="254"/>
      <c r="I47" s="254"/>
      <c r="J47" s="254"/>
      <c r="K47" s="254"/>
      <c r="L47" s="254"/>
      <c r="M47" s="254"/>
      <c r="N47" s="254"/>
      <c r="O47" s="202"/>
    </row>
    <row r="48" spans="1:31" s="203" customFormat="1">
      <c r="A48" s="437"/>
      <c r="B48" s="376"/>
      <c r="C48" s="254"/>
      <c r="D48" s="254"/>
      <c r="E48" s="254"/>
      <c r="F48" s="254"/>
      <c r="G48" s="254"/>
      <c r="H48" s="254"/>
      <c r="I48" s="254"/>
      <c r="J48" s="254"/>
      <c r="K48" s="254"/>
      <c r="L48" s="254"/>
      <c r="M48" s="254"/>
      <c r="N48" s="254"/>
      <c r="O48" s="202"/>
    </row>
    <row r="49" spans="1:23" s="203" customFormat="1">
      <c r="A49" s="437"/>
      <c r="B49" s="376"/>
      <c r="C49" s="254"/>
      <c r="D49" s="254"/>
      <c r="E49" s="254"/>
      <c r="F49" s="254"/>
      <c r="G49" s="254"/>
      <c r="H49" s="254"/>
      <c r="I49" s="254"/>
      <c r="J49" s="254"/>
      <c r="K49" s="254"/>
      <c r="L49" s="254"/>
      <c r="M49" s="254"/>
      <c r="N49" s="254"/>
      <c r="O49" s="202"/>
      <c r="Q49" s="250"/>
      <c r="R49" s="508"/>
      <c r="S49" s="508"/>
      <c r="T49" s="508"/>
      <c r="U49" s="508"/>
      <c r="V49" s="251"/>
      <c r="W49" s="251"/>
    </row>
    <row r="50" spans="1:23" s="203" customFormat="1">
      <c r="A50" s="437"/>
      <c r="B50" s="376"/>
      <c r="C50" s="254"/>
      <c r="D50" s="254"/>
      <c r="E50" s="254"/>
      <c r="F50" s="254"/>
      <c r="G50" s="254"/>
      <c r="H50" s="254"/>
      <c r="I50" s="254"/>
      <c r="J50" s="254"/>
      <c r="K50" s="254"/>
      <c r="L50" s="254"/>
      <c r="M50" s="254"/>
      <c r="N50" s="254"/>
      <c r="O50" s="202"/>
      <c r="Q50" s="250"/>
      <c r="R50" s="508"/>
      <c r="S50" s="508"/>
      <c r="T50" s="508"/>
      <c r="U50" s="508"/>
      <c r="V50" s="251"/>
      <c r="W50" s="251"/>
    </row>
    <row r="51" spans="1:23" s="203" customFormat="1">
      <c r="A51" s="437"/>
      <c r="B51" s="376"/>
      <c r="C51" s="254"/>
      <c r="D51" s="254"/>
      <c r="E51" s="254"/>
      <c r="F51" s="254"/>
      <c r="G51" s="254"/>
      <c r="H51" s="254"/>
      <c r="I51" s="254"/>
      <c r="J51" s="254"/>
      <c r="K51" s="254"/>
      <c r="L51" s="254"/>
      <c r="M51" s="254"/>
      <c r="N51" s="254"/>
      <c r="O51" s="202"/>
      <c r="Q51" s="250"/>
      <c r="R51" s="509"/>
      <c r="S51" s="509"/>
      <c r="T51" s="509"/>
      <c r="U51" s="509"/>
      <c r="V51" s="251"/>
      <c r="W51" s="251"/>
    </row>
    <row r="52" spans="1:23" s="203" customFormat="1">
      <c r="A52" s="437"/>
      <c r="B52" s="376"/>
      <c r="C52" s="254"/>
      <c r="D52" s="254"/>
      <c r="E52" s="254"/>
      <c r="F52" s="254"/>
      <c r="G52" s="254"/>
      <c r="H52" s="254"/>
      <c r="I52" s="254"/>
      <c r="J52" s="254"/>
      <c r="K52" s="254"/>
      <c r="L52" s="254"/>
      <c r="M52" s="254"/>
      <c r="N52" s="254"/>
      <c r="O52" s="202"/>
      <c r="Q52" s="250"/>
      <c r="R52" s="509"/>
      <c r="S52" s="509"/>
      <c r="T52" s="509"/>
      <c r="U52" s="509"/>
      <c r="V52" s="251"/>
      <c r="W52" s="251"/>
    </row>
    <row r="53" spans="1:23" s="203" customFormat="1">
      <c r="A53" s="437"/>
      <c r="B53" s="376"/>
      <c r="C53" s="254"/>
      <c r="D53" s="254"/>
      <c r="E53" s="254"/>
      <c r="F53" s="254"/>
      <c r="G53" s="254"/>
      <c r="H53" s="254"/>
      <c r="I53" s="254"/>
      <c r="J53" s="254"/>
      <c r="K53" s="254"/>
      <c r="L53" s="254"/>
      <c r="M53" s="254"/>
      <c r="N53" s="254"/>
      <c r="O53" s="202"/>
      <c r="Q53" s="250"/>
      <c r="R53" s="509"/>
      <c r="S53" s="509"/>
      <c r="T53" s="509"/>
      <c r="U53" s="509"/>
      <c r="V53" s="251"/>
      <c r="W53" s="251"/>
    </row>
    <row r="54" spans="1:23" s="203" customFormat="1">
      <c r="A54" s="437"/>
      <c r="B54" s="376"/>
      <c r="C54" s="254"/>
      <c r="D54" s="254"/>
      <c r="E54" s="254"/>
      <c r="F54" s="254"/>
      <c r="G54" s="254"/>
      <c r="H54" s="254"/>
      <c r="I54" s="254"/>
      <c r="J54" s="254"/>
      <c r="K54" s="254"/>
      <c r="L54" s="254"/>
      <c r="M54" s="254"/>
      <c r="N54" s="254"/>
      <c r="O54" s="202"/>
      <c r="Q54" s="250"/>
      <c r="R54" s="509"/>
      <c r="S54" s="509"/>
      <c r="T54" s="509"/>
      <c r="U54" s="509"/>
      <c r="V54" s="251"/>
      <c r="W54" s="251"/>
    </row>
    <row r="55" spans="1:23" s="203" customFormat="1">
      <c r="A55" s="437"/>
      <c r="B55" s="376"/>
      <c r="C55" s="254"/>
      <c r="D55" s="254"/>
      <c r="E55" s="254"/>
      <c r="F55" s="254"/>
      <c r="G55" s="254"/>
      <c r="H55" s="254"/>
      <c r="I55" s="254"/>
      <c r="J55" s="254"/>
      <c r="K55" s="254"/>
      <c r="L55" s="254"/>
      <c r="M55" s="254"/>
      <c r="N55" s="254"/>
      <c r="O55" s="202"/>
      <c r="Q55" s="250"/>
      <c r="R55" s="509"/>
      <c r="S55" s="509"/>
      <c r="T55" s="509"/>
      <c r="U55" s="509"/>
      <c r="V55" s="251"/>
      <c r="W55" s="251"/>
    </row>
    <row r="56" spans="1:23" s="203" customFormat="1">
      <c r="A56" s="437"/>
      <c r="B56" s="376"/>
      <c r="C56" s="254"/>
      <c r="D56" s="254"/>
      <c r="E56" s="254"/>
      <c r="F56" s="254"/>
      <c r="G56" s="254"/>
      <c r="H56" s="254"/>
      <c r="I56" s="254"/>
      <c r="J56" s="254"/>
      <c r="K56" s="254"/>
      <c r="L56" s="254"/>
      <c r="M56" s="254"/>
      <c r="N56" s="254"/>
      <c r="O56" s="202"/>
      <c r="Q56" s="250"/>
      <c r="R56" s="509"/>
      <c r="S56" s="509"/>
      <c r="T56" s="509"/>
      <c r="U56" s="509"/>
      <c r="V56" s="251"/>
      <c r="W56" s="251"/>
    </row>
    <row r="57" spans="1:23" s="203" customFormat="1">
      <c r="A57" s="437"/>
      <c r="B57" s="376"/>
      <c r="C57" s="254"/>
      <c r="D57" s="254"/>
      <c r="E57" s="254"/>
      <c r="F57" s="254"/>
      <c r="G57" s="254"/>
      <c r="H57" s="254"/>
      <c r="I57" s="254"/>
      <c r="J57" s="254"/>
      <c r="K57" s="254"/>
      <c r="L57" s="254"/>
      <c r="M57" s="254"/>
      <c r="N57" s="254"/>
      <c r="O57" s="202"/>
      <c r="Q57" s="250"/>
      <c r="R57" s="509"/>
      <c r="S57" s="509"/>
      <c r="T57" s="509"/>
      <c r="U57" s="509"/>
      <c r="V57" s="251"/>
      <c r="W57" s="251"/>
    </row>
    <row r="58" spans="1:23" s="203" customFormat="1">
      <c r="A58" s="437"/>
      <c r="B58" s="376"/>
      <c r="C58" s="254"/>
      <c r="D58" s="254"/>
      <c r="E58" s="254"/>
      <c r="F58" s="254"/>
      <c r="G58" s="254"/>
      <c r="H58" s="254"/>
      <c r="I58" s="254"/>
      <c r="J58" s="254"/>
      <c r="K58" s="254"/>
      <c r="L58" s="254"/>
      <c r="M58" s="254"/>
      <c r="N58" s="254"/>
      <c r="O58" s="202"/>
      <c r="Q58" s="250"/>
      <c r="R58" s="509"/>
      <c r="S58" s="509"/>
      <c r="T58" s="509"/>
      <c r="U58" s="509"/>
      <c r="V58" s="251"/>
      <c r="W58" s="251"/>
    </row>
    <row r="59" spans="1:23" s="203" customFormat="1">
      <c r="A59" s="437"/>
      <c r="B59" s="376"/>
      <c r="C59" s="254"/>
      <c r="D59" s="254"/>
      <c r="E59" s="254"/>
      <c r="F59" s="254"/>
      <c r="G59" s="254"/>
      <c r="H59" s="254"/>
      <c r="I59" s="254"/>
      <c r="J59" s="254"/>
      <c r="K59" s="254"/>
      <c r="L59" s="254"/>
      <c r="M59" s="254"/>
      <c r="N59" s="254"/>
      <c r="O59" s="202"/>
      <c r="Q59" s="250"/>
      <c r="R59" s="509"/>
      <c r="S59" s="509"/>
      <c r="T59" s="509"/>
      <c r="U59" s="509"/>
      <c r="V59" s="251"/>
      <c r="W59" s="251"/>
    </row>
    <row r="60" spans="1:23" s="203" customFormat="1">
      <c r="A60" s="437"/>
      <c r="B60" s="376"/>
      <c r="C60" s="254"/>
      <c r="D60" s="254"/>
      <c r="E60" s="254"/>
      <c r="F60" s="254"/>
      <c r="G60" s="254"/>
      <c r="H60" s="254"/>
      <c r="I60" s="254"/>
      <c r="J60" s="254"/>
      <c r="K60" s="254"/>
      <c r="L60" s="254"/>
      <c r="M60" s="254"/>
      <c r="N60" s="254"/>
      <c r="O60" s="202"/>
      <c r="Q60" s="250"/>
      <c r="R60" s="508"/>
      <c r="S60" s="508"/>
      <c r="T60" s="508"/>
      <c r="U60" s="508"/>
      <c r="V60" s="251"/>
      <c r="W60" s="251"/>
    </row>
    <row r="61" spans="1:23">
      <c r="A61" s="437"/>
      <c r="B61" s="376"/>
      <c r="C61" s="254"/>
      <c r="D61" s="254"/>
      <c r="E61" s="254"/>
      <c r="F61" s="254"/>
      <c r="G61" s="254"/>
      <c r="H61" s="254"/>
      <c r="I61" s="254"/>
      <c r="J61" s="254"/>
      <c r="K61" s="254"/>
      <c r="L61" s="254"/>
      <c r="M61" s="254"/>
      <c r="N61" s="254"/>
      <c r="O61" s="202"/>
      <c r="Q61" s="250"/>
      <c r="R61" s="138"/>
      <c r="S61" s="138"/>
      <c r="T61" s="138"/>
      <c r="U61" s="138"/>
      <c r="V61" s="137"/>
      <c r="W61" s="137"/>
    </row>
    <row r="62" spans="1:23">
      <c r="A62" s="437"/>
      <c r="B62" s="376"/>
      <c r="C62" s="254"/>
      <c r="D62" s="254"/>
      <c r="E62" s="254"/>
      <c r="F62" s="254"/>
      <c r="G62" s="254"/>
      <c r="H62" s="254"/>
      <c r="I62" s="254"/>
      <c r="J62" s="254"/>
      <c r="K62" s="254"/>
      <c r="L62" s="254"/>
      <c r="M62" s="254"/>
      <c r="N62" s="254"/>
      <c r="O62" s="202"/>
      <c r="Q62" s="250"/>
      <c r="R62" s="138"/>
      <c r="S62" s="138"/>
      <c r="T62" s="138"/>
      <c r="U62" s="138"/>
      <c r="V62" s="137"/>
      <c r="W62" s="137"/>
    </row>
    <row r="63" spans="1:23">
      <c r="A63" s="437"/>
      <c r="B63" s="376"/>
      <c r="C63" s="254"/>
      <c r="D63" s="254"/>
      <c r="E63" s="254"/>
      <c r="F63" s="254"/>
      <c r="G63" s="254"/>
      <c r="H63" s="254"/>
      <c r="I63" s="254"/>
      <c r="J63" s="254"/>
      <c r="K63" s="254"/>
      <c r="L63" s="254"/>
      <c r="M63" s="254"/>
      <c r="N63" s="254"/>
      <c r="O63" s="202"/>
      <c r="Q63" s="250"/>
      <c r="R63" s="138"/>
      <c r="S63" s="138"/>
      <c r="T63" s="138"/>
      <c r="U63" s="138"/>
      <c r="V63" s="137"/>
      <c r="W63" s="137"/>
    </row>
    <row r="64" spans="1:23">
      <c r="A64" s="202"/>
      <c r="B64" s="202"/>
      <c r="C64" s="254"/>
      <c r="D64" s="254"/>
      <c r="E64" s="202"/>
      <c r="F64" s="202"/>
      <c r="G64" s="202"/>
      <c r="H64" s="202"/>
      <c r="I64" s="202"/>
      <c r="J64" s="202"/>
      <c r="K64" s="202"/>
      <c r="L64" s="202"/>
      <c r="M64" s="202"/>
      <c r="N64" s="202"/>
      <c r="O64" s="202"/>
      <c r="Q64" s="250"/>
      <c r="R64" s="138"/>
      <c r="S64" s="138"/>
      <c r="T64" s="138"/>
      <c r="U64" s="138"/>
      <c r="V64" s="137"/>
      <c r="W64" s="137"/>
    </row>
    <row r="65" spans="1:26">
      <c r="A65" s="202"/>
      <c r="B65" s="202"/>
      <c r="C65" s="254"/>
      <c r="D65" s="254"/>
      <c r="E65" s="202"/>
      <c r="F65" s="202"/>
      <c r="G65" s="202"/>
      <c r="H65" s="202"/>
      <c r="I65" s="202"/>
      <c r="J65" s="202"/>
      <c r="K65" s="202"/>
      <c r="L65" s="202"/>
      <c r="M65" s="202"/>
      <c r="N65" s="202"/>
      <c r="O65" s="202"/>
      <c r="Q65" s="251"/>
      <c r="R65" s="137"/>
      <c r="S65" s="137"/>
      <c r="T65" s="137"/>
      <c r="U65" s="137"/>
      <c r="V65" s="137"/>
      <c r="W65" s="137"/>
    </row>
    <row r="66" spans="1:26">
      <c r="A66" s="202"/>
      <c r="B66" s="202"/>
      <c r="C66" s="202"/>
      <c r="D66" s="202"/>
      <c r="E66" s="202"/>
      <c r="F66" s="202"/>
      <c r="G66" s="202"/>
      <c r="H66" s="202"/>
      <c r="I66" s="202"/>
      <c r="J66" s="202"/>
      <c r="K66" s="202"/>
      <c r="L66" s="202"/>
      <c r="M66" s="202"/>
      <c r="N66" s="202"/>
      <c r="O66" s="202"/>
      <c r="Q66" s="251"/>
      <c r="R66" s="137"/>
      <c r="S66" s="137"/>
      <c r="T66" s="137"/>
      <c r="U66" s="137"/>
      <c r="V66" s="137"/>
      <c r="W66" s="137"/>
      <c r="Z66" t="s">
        <v>34</v>
      </c>
    </row>
  </sheetData>
  <sheetProtection password="CC7D" sheet="1" objects="1" scenarios="1" selectLockedCells="1"/>
  <mergeCells count="1">
    <mergeCell ref="Q7:AD7"/>
  </mergeCells>
  <conditionalFormatting sqref="R10:S25 T10:AD24 AD25">
    <cfRule type="cellIs" dxfId="1522" priority="23" operator="greaterThan">
      <formula>0</formula>
    </cfRule>
    <cfRule type="cellIs" dxfId="1521" priority="24" operator="equal">
      <formula>0</formula>
    </cfRule>
  </conditionalFormatting>
  <conditionalFormatting sqref="R11:AD25">
    <cfRule type="cellIs" dxfId="1520" priority="20" operator="equal">
      <formula>0</formula>
    </cfRule>
  </conditionalFormatting>
  <conditionalFormatting sqref="R11:S25 R11:AD11 AD12:AD25 R18:AD25">
    <cfRule type="cellIs" dxfId="1519" priority="19" operator="greaterThan">
      <formula>0</formula>
    </cfRule>
  </conditionalFormatting>
  <conditionalFormatting sqref="R12:AD14">
    <cfRule type="cellIs" dxfId="1518" priority="16" operator="greaterThan">
      <formula>0</formula>
    </cfRule>
  </conditionalFormatting>
  <conditionalFormatting sqref="R15:AD17">
    <cfRule type="cellIs" dxfId="1517" priority="15" operator="greaterThan">
      <formula>0</formula>
    </cfRule>
  </conditionalFormatting>
  <conditionalFormatting sqref="Q27">
    <cfRule type="containsText" dxfId="1516" priority="2" operator="containsText" text="Achtung!! HYPO">
      <formula>NOT(ISERROR(SEARCH("Achtung!! HYPO",Q27)))</formula>
    </cfRule>
  </conditionalFormatting>
  <conditionalFormatting sqref="Q7">
    <cfRule type="containsText" dxfId="1515"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24.xml><?xml version="1.0" encoding="utf-8"?>
<worksheet xmlns="http://schemas.openxmlformats.org/spreadsheetml/2006/main" xmlns:r="http://schemas.openxmlformats.org/officeDocument/2006/relationships">
  <sheetPr>
    <tabColor rgb="FF00B050"/>
  </sheetPr>
  <dimension ref="A1:X334"/>
  <sheetViews>
    <sheetView showGridLines="0" tabSelected="1"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5.28515625" customWidth="1"/>
    <col min="16" max="16" width="3.140625" customWidth="1"/>
    <col min="17" max="17" width="4.7109375" customWidth="1"/>
    <col min="18" max="18" width="13.28515625" customWidth="1"/>
    <col min="19" max="19" width="12.85546875" customWidth="1"/>
    <col min="22" max="22" width="18.7109375" customWidth="1"/>
    <col min="23" max="28" width="11.42578125" customWidth="1"/>
  </cols>
  <sheetData>
    <row r="1" spans="1:20" ht="21">
      <c r="A1" s="192" t="s">
        <v>0</v>
      </c>
      <c r="B1" s="58"/>
      <c r="C1" s="58"/>
      <c r="D1" s="193"/>
      <c r="E1" s="194"/>
      <c r="F1" s="193"/>
      <c r="G1" s="195">
        <v>100</v>
      </c>
      <c r="H1" s="193"/>
      <c r="I1" s="194" t="s">
        <v>1</v>
      </c>
      <c r="J1" s="1"/>
      <c r="K1" s="196"/>
      <c r="L1" s="4"/>
      <c r="M1" s="196"/>
      <c r="N1" s="1"/>
      <c r="O1" s="196" t="s">
        <v>2</v>
      </c>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41609</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Sonntag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IF(C8&gt;295,"+10",IF(C8&gt;275,"+9",IF(C8&gt;255,"+8",IF(C8&gt;235,"+7",IF(C8&gt;215,"+6",IF(C8&gt;195,"+5",IF(C8&gt;175,"+4",IF(C8&gt;155,"+3",IF(C8&gt;135,"+2",IF(C8&gt;115,"+1",IF(C8&lt;50,-3,IF(C8&lt;70,-2,IF(C8&lt;90,-1,IF(C8&lt;116,"0",""))))))))))))))</f>
        <v>-3</v>
      </c>
      <c r="E13" s="44" t="str">
        <f>IF(E11&gt;0,E11*E12+F13,"")</f>
        <v/>
      </c>
      <c r="F13" s="151">
        <f>IF(E8&gt;295,"+10",IF(E8&gt;275,"+9",IF(E8&gt;255,"+8",IF(E8&gt;235,"+7",IF(E8&gt;215,"+6",IF(E8&gt;195,"+5",IF(E8&gt;175,"+4",IF(E8&gt;155,"+3",IF(E8&gt;135,"+2",IF(E8&gt;115,"+1",IF(E8&lt;50,-3,IF(E8&lt;70,-2,IF(E8&lt;90,-1,IF(E8&lt;116,"0",""))))))))))))))</f>
        <v>-3</v>
      </c>
      <c r="G13" s="44" t="str">
        <f>IF(G11&gt;0,G11*G12+H13,"")</f>
        <v/>
      </c>
      <c r="H13" s="151">
        <f>IF(G8&gt;295,"+10",IF(G8&gt;275,"+9",IF(G8&gt;255,"+8",IF(G8&gt;235,"+7",IF(G8&gt;215,"+6",IF(G8&gt;195,"+5",IF(G8&gt;175,"+4",IF(G8&gt;155,"+3",IF(G8&gt;135,"+2",IF(G8&gt;115,"+1",IF(G8&lt;50,-3,IF(G8&lt;70,-2,IF(G8&lt;90,-1,IF(G8&lt;116,"0",""))))))))))))))</f>
        <v>-3</v>
      </c>
      <c r="I13" s="44" t="str">
        <f>IF(I11&gt;0,I11*I12+J13,"")</f>
        <v/>
      </c>
      <c r="J13" s="151">
        <f>IF(I8&gt;295,"+10",IF(I8&gt;275,"+9",IF(I8&gt;255,"+8",IF(I8&gt;235,"+7",IF(I8&gt;215,"+6",IF(I8&gt;195,"+5",IF(I8&gt;175,"+4",IF(I8&gt;155,"+3",IF(I8&gt;135,"+2",IF(I8&gt;115,"+1",IF(I8&lt;50,-3,IF(I8&lt;70,-2,IF(I8&lt;90,-1,IF(I8&lt;116,"0",""))))))))))))))</f>
        <v>-3</v>
      </c>
      <c r="K13" s="44" t="str">
        <f>IF(K11&gt;0,K11*K12+L13,"")</f>
        <v/>
      </c>
      <c r="L13" s="151">
        <f>IF(K8&gt;295,"+10",IF(K8&gt;275,"+9",IF(K8&gt;255,"+8",IF(K8&gt;235,"+7",IF(K8&gt;215,"+6",IF(K8&gt;195,"+5",IF(K8&gt;175,"+4",IF(K8&gt;155,"+3",IF(K8&gt;135,"+2",IF(K8&gt;115,"+1",IF(K8&lt;50,-3,IF(K8&lt;70,-2,IF(K8&lt;90,-1,IF(K8&lt;116,"0",""))))))))))))))</f>
        <v>-3</v>
      </c>
      <c r="M13" s="44" t="str">
        <f>IF(M11&gt;0,M11*M12+N13,"")</f>
        <v/>
      </c>
      <c r="N13" s="151">
        <f>IF(M8&gt;295,"+10",IF(M8&gt;275,"+9",IF(M8&gt;255,"+8",IF(M8&gt;235,"+7",IF(M8&gt;215,"+6",IF(M8&gt;195,"+5",IF(M8&gt;175,"+4",IF(M8&gt;155,"+3",IF(M8&gt;135,"+2",IF(M8&gt;115,"+1",IF(M8&lt;50,-3,IF(M8&lt;70,-2,IF(M8&lt;90,-1,IF(M8&lt;116,"0",""))))))))))))))</f>
        <v>-3</v>
      </c>
      <c r="O13" s="44" t="str">
        <f>IF(O11&gt;0,O11*O12+P13,"")</f>
        <v/>
      </c>
      <c r="P13" s="151">
        <f>IF(O8&gt;295,"+10",IF(O8&gt;275,"+9",IF(O8&gt;255,"+8",IF(O8&gt;235,"+7",IF(O8&gt;215,"+6",IF(O8&gt;195,"+5",IF(O8&gt;175,"+4",IF(O8&gt;155,"+3",IF(O8&gt;135,"+2",IF(O8&gt;115,"+1",IF(O8&lt;50,-3,IF(O8&lt;70,-2,IF(O8&lt;90,-1,IF(O8&lt;116,"0",""))))))))))))))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0" s="203" customFormat="1" ht="9" customHeight="1" thickBot="1">
      <c r="B15" s="234"/>
    </row>
    <row r="16" spans="1:20" ht="15.75">
      <c r="A16" s="146" t="s">
        <v>4</v>
      </c>
      <c r="B16" s="59">
        <f>IF($B$6&gt;0,B6+1,"")</f>
        <v>41610</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Montag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IF(C18&gt;295,"+10",IF(C18&gt;275,"+9",IF(C18&gt;255,"+8",IF(C18&gt;235,"+7",IF(C18&gt;215,"+6",IF(C18&gt;195,"+5",IF(C18&gt;175,"+4",IF(C18&gt;155,"+3",IF(C18&gt;135,"+2",IF(C18&gt;115,"+1",IF(C18&lt;50,-3,IF(C18&lt;70,-2,IF(C18&lt;90,-1,IF(C18&lt;116,"0",""))))))))))))))</f>
        <v>-3</v>
      </c>
      <c r="E23" s="44" t="str">
        <f>IF(E21&gt;0,E21*E22+F23,"")</f>
        <v/>
      </c>
      <c r="F23" s="151">
        <f>IF(E18&gt;295,"+10",IF(E18&gt;275,"+9",IF(E18&gt;255,"+8",IF(E18&gt;235,"+7",IF(E18&gt;215,"+6",IF(E18&gt;195,"+5",IF(E18&gt;175,"+4",IF(E18&gt;155,"+3",IF(E18&gt;135,"+2",IF(E18&gt;115,"+1",IF(E18&lt;50,-3,IF(E18&lt;70,-2,IF(E18&lt;90,-1,IF(E18&lt;116,"0",""))))))))))))))</f>
        <v>-3</v>
      </c>
      <c r="G23" s="44" t="str">
        <f>IF(G21&gt;0,G21*G22+H23,"")</f>
        <v/>
      </c>
      <c r="H23" s="151">
        <f>IF(G18&gt;295,"+10",IF(G18&gt;275,"+9",IF(G18&gt;255,"+8",IF(G18&gt;235,"+7",IF(G18&gt;215,"+6",IF(G18&gt;195,"+5",IF(G18&gt;175,"+4",IF(G18&gt;155,"+3",IF(G18&gt;135,"+2",IF(G18&gt;115,"+1",IF(G18&lt;50,-3,IF(G18&lt;70,-2,IF(G18&lt;90,-1,IF(G18&lt;116,"0",""))))))))))))))</f>
        <v>-3</v>
      </c>
      <c r="I23" s="44" t="str">
        <f>IF(I21&gt;0,I21*I22+J23,"")</f>
        <v/>
      </c>
      <c r="J23" s="151">
        <f>IF(I18&gt;295,"+10",IF(I18&gt;275,"+9",IF(I18&gt;255,"+8",IF(I18&gt;235,"+7",IF(I18&gt;215,"+6",IF(I18&gt;195,"+5",IF(I18&gt;175,"+4",IF(I18&gt;155,"+3",IF(I18&gt;135,"+2",IF(I18&gt;115,"+1",IF(I18&lt;50,-3,IF(I18&lt;70,-2,IF(I18&lt;90,-1,IF(I18&lt;116,"0",""))))))))))))))</f>
        <v>-3</v>
      </c>
      <c r="K23" s="44" t="str">
        <f>IF(K21&gt;0,K21*K22+L23,"")</f>
        <v/>
      </c>
      <c r="L23" s="151">
        <f>IF(K18&gt;295,"+10",IF(K18&gt;275,"+9",IF(K18&gt;255,"+8",IF(K18&gt;235,"+7",IF(K18&gt;215,"+6",IF(K18&gt;195,"+5",IF(K18&gt;175,"+4",IF(K18&gt;155,"+3",IF(K18&gt;135,"+2",IF(K18&gt;115,"+1",IF(K18&lt;50,-3,IF(K18&lt;70,-2,IF(K18&lt;90,-1,IF(K18&lt;116,"0",""))))))))))))))</f>
        <v>-3</v>
      </c>
      <c r="M23" s="44" t="str">
        <f>IF(M21&gt;0,M21*M22+N23,"")</f>
        <v/>
      </c>
      <c r="N23" s="151">
        <f>IF(M18&gt;295,"+10",IF(M18&gt;275,"+9",IF(M18&gt;255,"+8",IF(M18&gt;235,"+7",IF(M18&gt;215,"+6",IF(M18&gt;195,"+5",IF(M18&gt;175,"+4",IF(M18&gt;155,"+3",IF(M18&gt;135,"+2",IF(M18&gt;115,"+1",IF(M18&lt;50,-3,IF(M18&lt;70,-2,IF(M18&lt;90,-1,IF(M18&lt;116,"0",""))))))))))))))</f>
        <v>-3</v>
      </c>
      <c r="O23" s="44" t="str">
        <f>IF(O21&gt;0,O21*O22+P23,"")</f>
        <v/>
      </c>
      <c r="P23" s="151">
        <f>IF(O18&gt;295,"+10",IF(O18&gt;275,"+9",IF(O18&gt;255,"+8",IF(O18&gt;235,"+7",IF(O18&gt;215,"+6",IF(O18&gt;195,"+5",IF(O18&gt;175,"+4",IF(O18&gt;155,"+3",IF(O18&gt;135,"+2",IF(O18&gt;115,"+1",IF(O18&lt;50,-3,IF(O18&lt;70,-2,IF(O18&lt;90,-1,IF(O18&lt;116,"0",""))))))))))))))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146" t="s">
        <v>4</v>
      </c>
      <c r="B26" s="59">
        <f>IF($B$6&gt;0,B16+1,"")</f>
        <v>41611</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Dienstag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IF(C28&gt;295,"+10",IF(C28&gt;275,"+9",IF(C28&gt;255,"+8",IF(C28&gt;235,"+7",IF(C28&gt;215,"+6",IF(C28&gt;195,"+5",IF(C28&gt;175,"+4",IF(C28&gt;155,"+3",IF(C28&gt;135,"+2",IF(C28&gt;115,"+1",IF(C28&lt;50,-3,IF(C28&lt;70,-2,IF(C28&lt;90,-1,IF(C28&lt;116,"0",""))))))))))))))</f>
        <v>-3</v>
      </c>
      <c r="E33" s="44" t="str">
        <f>IF(E31&gt;0,E31*E32+F33,"")</f>
        <v/>
      </c>
      <c r="F33" s="151">
        <f>IF(E28&gt;295,"+10",IF(E28&gt;275,"+9",IF(E28&gt;255,"+8",IF(E28&gt;235,"+7",IF(E28&gt;215,"+6",IF(E28&gt;195,"+5",IF(E28&gt;175,"+4",IF(E28&gt;155,"+3",IF(E28&gt;135,"+2",IF(E28&gt;115,"+1",IF(E28&lt;50,-3,IF(E28&lt;70,-2,IF(E28&lt;90,-1,IF(E28&lt;116,"0",""))))))))))))))</f>
        <v>-3</v>
      </c>
      <c r="G33" s="44" t="str">
        <f>IF(G31&gt;0,G31*G32+H33,"")</f>
        <v/>
      </c>
      <c r="H33" s="151">
        <f>IF(G28&gt;295,"+10",IF(G28&gt;275,"+9",IF(G28&gt;255,"+8",IF(G28&gt;235,"+7",IF(G28&gt;215,"+6",IF(G28&gt;195,"+5",IF(G28&gt;175,"+4",IF(G28&gt;155,"+3",IF(G28&gt;135,"+2",IF(G28&gt;115,"+1",IF(G28&lt;50,-3,IF(G28&lt;70,-2,IF(G28&lt;90,-1,IF(G28&lt;116,"0",""))))))))))))))</f>
        <v>-3</v>
      </c>
      <c r="I33" s="44" t="str">
        <f>IF(I31&gt;0,I31*I32+J33,"")</f>
        <v/>
      </c>
      <c r="J33" s="151">
        <f>IF(I28&gt;295,"+10",IF(I28&gt;275,"+9",IF(I28&gt;255,"+8",IF(I28&gt;235,"+7",IF(I28&gt;215,"+6",IF(I28&gt;195,"+5",IF(I28&gt;175,"+4",IF(I28&gt;155,"+3",IF(I28&gt;135,"+2",IF(I28&gt;115,"+1",IF(I28&lt;50,-3,IF(I28&lt;70,-2,IF(I28&lt;90,-1,IF(I28&lt;116,"0",""))))))))))))))</f>
        <v>-3</v>
      </c>
      <c r="K33" s="44" t="str">
        <f>IF(K31&gt;0,K31*K32+L33,"")</f>
        <v/>
      </c>
      <c r="L33" s="151">
        <f>IF(K28&gt;295,"+10",IF(K28&gt;275,"+9",IF(K28&gt;255,"+8",IF(K28&gt;235,"+7",IF(K28&gt;215,"+6",IF(K28&gt;195,"+5",IF(K28&gt;175,"+4",IF(K28&gt;155,"+3",IF(K28&gt;135,"+2",IF(K28&gt;115,"+1",IF(K28&lt;50,-3,IF(K28&lt;70,-2,IF(K28&lt;90,-1,IF(K28&lt;116,"0",""))))))))))))))</f>
        <v>-3</v>
      </c>
      <c r="M33" s="44" t="str">
        <f>IF(M31&gt;0,M31*M32+N33,"")</f>
        <v/>
      </c>
      <c r="N33" s="151">
        <f>IF(M28&gt;295,"+10",IF(M28&gt;275,"+9",IF(M28&gt;255,"+8",IF(M28&gt;235,"+7",IF(M28&gt;215,"+6",IF(M28&gt;195,"+5",IF(M28&gt;175,"+4",IF(M28&gt;155,"+3",IF(M28&gt;135,"+2",IF(M28&gt;115,"+1",IF(M28&lt;50,-3,IF(M28&lt;70,-2,IF(M28&lt;90,-1,IF(M28&lt;116,"0",""))))))))))))))</f>
        <v>-3</v>
      </c>
      <c r="O33" s="44" t="str">
        <f>IF(O31&gt;0,O31*O32+P33,"")</f>
        <v/>
      </c>
      <c r="P33" s="151">
        <f>IF(O28&gt;295,"+10",IF(O28&gt;275,"+9",IF(O28&gt;255,"+8",IF(O28&gt;235,"+7",IF(O28&gt;215,"+6",IF(O28&gt;195,"+5",IF(O28&gt;175,"+4",IF(O28&gt;155,"+3",IF(O28&gt;135,"+2",IF(O28&gt;115,"+1",IF(O28&lt;50,-3,IF(O28&lt;70,-2,IF(O28&lt;90,-1,IF(O28&lt;116,"0",""))))))))))))))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146" t="s">
        <v>4</v>
      </c>
      <c r="B36" s="59">
        <f>IF($B$6&gt;0,B26+1,"")</f>
        <v>41612</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Mittwoch</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IF(C38&gt;295,"+10",IF(C38&gt;275,"+9",IF(C38&gt;255,"+8",IF(C38&gt;235,"+7",IF(C38&gt;215,"+6",IF(C38&gt;195,"+5",IF(C38&gt;175,"+4",IF(C38&gt;155,"+3",IF(C38&gt;135,"+2",IF(C38&gt;115,"+1",IF(C38&lt;50,-3,IF(C38&lt;70,-2,IF(C38&lt;90,-1,IF(C38&lt;116,"0",""))))))))))))))</f>
        <v>-3</v>
      </c>
      <c r="E43" s="44" t="str">
        <f>IF(E41&gt;0,E41*E42+F43,"")</f>
        <v/>
      </c>
      <c r="F43" s="151">
        <f>IF(E38&gt;295,"+10",IF(E38&gt;275,"+9",IF(E38&gt;255,"+8",IF(E38&gt;235,"+7",IF(E38&gt;215,"+6",IF(E38&gt;195,"+5",IF(E38&gt;175,"+4",IF(E38&gt;155,"+3",IF(E38&gt;135,"+2",IF(E38&gt;115,"+1",IF(E38&lt;50,-3,IF(E38&lt;70,-2,IF(E38&lt;90,-1,IF(E38&lt;116,"0",""))))))))))))))</f>
        <v>-3</v>
      </c>
      <c r="G43" s="44" t="str">
        <f>IF(G41&gt;0,G41*G42+H43,"")</f>
        <v/>
      </c>
      <c r="H43" s="151">
        <f>IF(G38&gt;295,"+10",IF(G38&gt;275,"+9",IF(G38&gt;255,"+8",IF(G38&gt;235,"+7",IF(G38&gt;215,"+6",IF(G38&gt;195,"+5",IF(G38&gt;175,"+4",IF(G38&gt;155,"+3",IF(G38&gt;135,"+2",IF(G38&gt;115,"+1",IF(G38&lt;50,-3,IF(G38&lt;70,-2,IF(G38&lt;90,-1,IF(G38&lt;116,"0",""))))))))))))))</f>
        <v>-3</v>
      </c>
      <c r="I43" s="44" t="str">
        <f>IF(I41&gt;0,I41*I42+J43,"")</f>
        <v/>
      </c>
      <c r="J43" s="151">
        <f>IF(I38&gt;295,"+10",IF(I38&gt;275,"+9",IF(I38&gt;255,"+8",IF(I38&gt;235,"+7",IF(I38&gt;215,"+6",IF(I38&gt;195,"+5",IF(I38&gt;175,"+4",IF(I38&gt;155,"+3",IF(I38&gt;135,"+2",IF(I38&gt;115,"+1",IF(I38&lt;50,-3,IF(I38&lt;70,-2,IF(I38&lt;90,-1,IF(I38&lt;116,"0",""))))))))))))))</f>
        <v>-3</v>
      </c>
      <c r="K43" s="44" t="str">
        <f>IF(K41&gt;0,K41*K42+L43,"")</f>
        <v/>
      </c>
      <c r="L43" s="151">
        <f>IF(K38&gt;295,"+10",IF(K38&gt;275,"+9",IF(K38&gt;255,"+8",IF(K38&gt;235,"+7",IF(K38&gt;215,"+6",IF(K38&gt;195,"+5",IF(K38&gt;175,"+4",IF(K38&gt;155,"+3",IF(K38&gt;135,"+2",IF(K38&gt;115,"+1",IF(K38&lt;50,-3,IF(K38&lt;70,-2,IF(K38&lt;90,-1,IF(K38&lt;116,"0",""))))))))))))))</f>
        <v>-3</v>
      </c>
      <c r="M43" s="44" t="str">
        <f>IF(M41&gt;0,M41*M42+N43,"")</f>
        <v/>
      </c>
      <c r="N43" s="151">
        <f>IF(M38&gt;295,"+10",IF(M38&gt;275,"+9",IF(M38&gt;255,"+8",IF(M38&gt;235,"+7",IF(M38&gt;215,"+6",IF(M38&gt;195,"+5",IF(M38&gt;175,"+4",IF(M38&gt;155,"+3",IF(M38&gt;135,"+2",IF(M38&gt;115,"+1",IF(M38&lt;50,-3,IF(M38&lt;70,-2,IF(M38&lt;90,-1,IF(M38&lt;116,"0",""))))))))))))))</f>
        <v>-3</v>
      </c>
      <c r="O43" s="44" t="str">
        <f>IF(O41&gt;0,O41*O42+P43,"")</f>
        <v/>
      </c>
      <c r="P43" s="151">
        <f>IF(O38&gt;295,"+10",IF(O38&gt;275,"+9",IF(O38&gt;255,"+8",IF(O38&gt;235,"+7",IF(O38&gt;215,"+6",IF(O38&gt;195,"+5",IF(O38&gt;175,"+4",IF(O38&gt;155,"+3",IF(O38&gt;135,"+2",IF(O38&gt;115,"+1",IF(O38&lt;50,-3,IF(O38&lt;70,-2,IF(O38&lt;90,-1,IF(O38&lt;116,"0",""))))))))))))))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146" t="s">
        <v>4</v>
      </c>
      <c r="B46" s="59">
        <f>IF($B$6&gt;0,B36+1,"")</f>
        <v>41613</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Donnerstag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IF(C48&gt;295,"+10",IF(C48&gt;275,"+9",IF(C48&gt;255,"+8",IF(C48&gt;235,"+7",IF(C48&gt;215,"+6",IF(C48&gt;195,"+5",IF(C48&gt;175,"+4",IF(C48&gt;155,"+3",IF(C48&gt;135,"+2",IF(C48&gt;115,"+1",IF(C48&lt;50,-3,IF(C48&lt;70,-2,IF(C48&lt;90,-1,IF(C48&lt;116,"0",""))))))))))))))</f>
        <v>-3</v>
      </c>
      <c r="E53" s="44" t="str">
        <f>IF(E51&gt;0,E51*E52+F53,"")</f>
        <v/>
      </c>
      <c r="F53" s="151">
        <f>IF(E48&gt;295,"+10",IF(E48&gt;275,"+9",IF(E48&gt;255,"+8",IF(E48&gt;235,"+7",IF(E48&gt;215,"+6",IF(E48&gt;195,"+5",IF(E48&gt;175,"+4",IF(E48&gt;155,"+3",IF(E48&gt;135,"+2",IF(E48&gt;115,"+1",IF(E48&lt;50,-3,IF(E48&lt;70,-2,IF(E48&lt;90,-1,IF(E48&lt;116,"0",""))))))))))))))</f>
        <v>-3</v>
      </c>
      <c r="G53" s="44" t="str">
        <f>IF(G51&gt;0,G51*G52+H53,"")</f>
        <v/>
      </c>
      <c r="H53" s="151">
        <f>IF(G48&gt;295,"+10",IF(G48&gt;275,"+9",IF(G48&gt;255,"+8",IF(G48&gt;235,"+7",IF(G48&gt;215,"+6",IF(G48&gt;195,"+5",IF(G48&gt;175,"+4",IF(G48&gt;155,"+3",IF(G48&gt;135,"+2",IF(G48&gt;115,"+1",IF(G48&lt;50,-3,IF(G48&lt;70,-2,IF(G48&lt;90,-1,IF(G48&lt;116,"0",""))))))))))))))</f>
        <v>-3</v>
      </c>
      <c r="I53" s="44" t="str">
        <f>IF(I51&gt;0,I51*I52+J53,"")</f>
        <v/>
      </c>
      <c r="J53" s="151">
        <f>IF(I48&gt;295,"+10",IF(I48&gt;275,"+9",IF(I48&gt;255,"+8",IF(I48&gt;235,"+7",IF(I48&gt;215,"+6",IF(I48&gt;195,"+5",IF(I48&gt;175,"+4",IF(I48&gt;155,"+3",IF(I48&gt;135,"+2",IF(I48&gt;115,"+1",IF(I48&lt;50,-3,IF(I48&lt;70,-2,IF(I48&lt;90,-1,IF(I48&lt;116,"0",""))))))))))))))</f>
        <v>-3</v>
      </c>
      <c r="K53" s="44" t="str">
        <f>IF(K51&gt;0,K51*K52+L53,"")</f>
        <v/>
      </c>
      <c r="L53" s="151">
        <f>IF(K48&gt;295,"+10",IF(K48&gt;275,"+9",IF(K48&gt;255,"+8",IF(K48&gt;235,"+7",IF(K48&gt;215,"+6",IF(K48&gt;195,"+5",IF(K48&gt;175,"+4",IF(K48&gt;155,"+3",IF(K48&gt;135,"+2",IF(K48&gt;115,"+1",IF(K48&lt;50,-3,IF(K48&lt;70,-2,IF(K48&lt;90,-1,IF(K48&lt;116,"0",""))))))))))))))</f>
        <v>-3</v>
      </c>
      <c r="M53" s="44" t="str">
        <f>IF(M51&gt;0,M51*M52+N53,"")</f>
        <v/>
      </c>
      <c r="N53" s="151">
        <f>IF(M48&gt;295,"+10",IF(M48&gt;275,"+9",IF(M48&gt;255,"+8",IF(M48&gt;235,"+7",IF(M48&gt;215,"+6",IF(M48&gt;195,"+5",IF(M48&gt;175,"+4",IF(M48&gt;155,"+3",IF(M48&gt;135,"+2",IF(M48&gt;115,"+1",IF(M48&lt;50,-3,IF(M48&lt;70,-2,IF(M48&lt;90,-1,IF(M48&lt;116,"0",""))))))))))))))</f>
        <v>-3</v>
      </c>
      <c r="O53" s="44" t="str">
        <f>IF(O51&gt;0,O51*O52+P53,"")</f>
        <v/>
      </c>
      <c r="P53" s="151">
        <f>IF(O48&gt;295,"+10",IF(O48&gt;275,"+9",IF(O48&gt;255,"+8",IF(O48&gt;235,"+7",IF(O48&gt;215,"+6",IF(O48&gt;195,"+5",IF(O48&gt;175,"+4",IF(O48&gt;155,"+3",IF(O48&gt;135,"+2",IF(O48&gt;115,"+1",IF(O48&lt;50,-3,IF(O48&lt;70,-2,IF(O48&lt;90,-1,IF(O48&lt;116,"0",""))))))))))))))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146" t="s">
        <v>4</v>
      </c>
      <c r="B56" s="59">
        <f>IF($B$6&gt;0,B46+1,"")</f>
        <v>41614</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Freitag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IF(C58&gt;295,"+10",IF(C58&gt;275,"+9",IF(C58&gt;255,"+8",IF(C58&gt;235,"+7",IF(C58&gt;215,"+6",IF(C58&gt;195,"+5",IF(C58&gt;175,"+4",IF(C58&gt;155,"+3",IF(C58&gt;135,"+2",IF(C58&gt;115,"+1",IF(C58&lt;50,-3,IF(C58&lt;70,-2,IF(C58&lt;90,-1,IF(C58&lt;116,"0",""))))))))))))))</f>
        <v>-3</v>
      </c>
      <c r="E63" s="44" t="str">
        <f>IF(E61&gt;0,E61*E62+F63,"")</f>
        <v/>
      </c>
      <c r="F63" s="151">
        <f>IF(E58&gt;295,"+10",IF(E58&gt;275,"+9",IF(E58&gt;255,"+8",IF(E58&gt;235,"+7",IF(E58&gt;215,"+6",IF(E58&gt;195,"+5",IF(E58&gt;175,"+4",IF(E58&gt;155,"+3",IF(E58&gt;135,"+2",IF(E58&gt;115,"+1",IF(E58&lt;50,-3,IF(E58&lt;70,-2,IF(E58&lt;90,-1,IF(E58&lt;116,"0",""))))))))))))))</f>
        <v>-3</v>
      </c>
      <c r="G63" s="44" t="str">
        <f>IF(G61&gt;0,G61*G62+H63,"")</f>
        <v/>
      </c>
      <c r="H63" s="151">
        <f>IF(G58&gt;295,"+10",IF(G58&gt;275,"+9",IF(G58&gt;255,"+8",IF(G58&gt;235,"+7",IF(G58&gt;215,"+6",IF(G58&gt;195,"+5",IF(G58&gt;175,"+4",IF(G58&gt;155,"+3",IF(G58&gt;135,"+2",IF(G58&gt;115,"+1",IF(G58&lt;50,-3,IF(G58&lt;70,-2,IF(G58&lt;90,-1,IF(G58&lt;116,"0",""))))))))))))))</f>
        <v>-3</v>
      </c>
      <c r="I63" s="44" t="str">
        <f>IF(I61&gt;0,I61*I62+J63,"")</f>
        <v/>
      </c>
      <c r="J63" s="151">
        <f>IF(I58&gt;295,"+10",IF(I58&gt;275,"+9",IF(I58&gt;255,"+8",IF(I58&gt;235,"+7",IF(I58&gt;215,"+6",IF(I58&gt;195,"+5",IF(I58&gt;175,"+4",IF(I58&gt;155,"+3",IF(I58&gt;135,"+2",IF(I58&gt;115,"+1",IF(I58&lt;50,-3,IF(I58&lt;70,-2,IF(I58&lt;90,-1,IF(I58&lt;116,"0",""))))))))))))))</f>
        <v>-3</v>
      </c>
      <c r="K63" s="44" t="str">
        <f>IF(K61&gt;0,K61*K62+L63,"")</f>
        <v/>
      </c>
      <c r="L63" s="151">
        <f>IF(K58&gt;295,"+10",IF(K58&gt;275,"+9",IF(K58&gt;255,"+8",IF(K58&gt;235,"+7",IF(K58&gt;215,"+6",IF(K58&gt;195,"+5",IF(K58&gt;175,"+4",IF(K58&gt;155,"+3",IF(K58&gt;135,"+2",IF(K58&gt;115,"+1",IF(K58&lt;50,-3,IF(K58&lt;70,-2,IF(K58&lt;90,-1,IF(K58&lt;116,"0",""))))))))))))))</f>
        <v>-3</v>
      </c>
      <c r="M63" s="44" t="str">
        <f>IF(M61&gt;0,M61*M62+N63,"")</f>
        <v/>
      </c>
      <c r="N63" s="151">
        <f>IF(M58&gt;295,"+10",IF(M58&gt;275,"+9",IF(M58&gt;255,"+8",IF(M58&gt;235,"+7",IF(M58&gt;215,"+6",IF(M58&gt;195,"+5",IF(M58&gt;175,"+4",IF(M58&gt;155,"+3",IF(M58&gt;135,"+2",IF(M58&gt;115,"+1",IF(M58&lt;50,-3,IF(M58&lt;70,-2,IF(M58&lt;90,-1,IF(M58&lt;116,"0",""))))))))))))))</f>
        <v>-3</v>
      </c>
      <c r="O63" s="44" t="str">
        <f>IF(O61&gt;0,O61*O62+P63,"")</f>
        <v/>
      </c>
      <c r="P63" s="151">
        <f>IF(O58&gt;295,"+10",IF(O58&gt;275,"+9",IF(O58&gt;255,"+8",IF(O58&gt;235,"+7",IF(O58&gt;215,"+6",IF(O58&gt;195,"+5",IF(O58&gt;175,"+4",IF(O58&gt;155,"+3",IF(O58&gt;135,"+2",IF(O58&gt;115,"+1",IF(O58&lt;50,-3,IF(O58&lt;70,-2,IF(O58&lt;90,-1,IF(O58&lt;116,"0",""))))))))))))))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146" t="s">
        <v>4</v>
      </c>
      <c r="B66" s="59">
        <f>IF($B$6&gt;0,B56+1,"")</f>
        <v>41615</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Samstag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IF(C68&gt;295,"+10",IF(C68&gt;275,"+9",IF(C68&gt;255,"+8",IF(C68&gt;235,"+7",IF(C68&gt;215,"+6",IF(C68&gt;195,"+5",IF(C68&gt;175,"+4",IF(C68&gt;155,"+3",IF(C68&gt;135,"+2",IF(C68&gt;115,"+1",IF(C68&lt;50,-3,IF(C68&lt;70,-2,IF(C68&lt;90,-1,IF(C68&lt;116,"0",""))))))))))))))</f>
        <v>-3</v>
      </c>
      <c r="E73" s="44" t="str">
        <f>IF(E71&gt;0,E71*E72+F73,"")</f>
        <v/>
      </c>
      <c r="F73" s="151">
        <f>IF(E68&gt;295,"+10",IF(E68&gt;275,"+9",IF(E68&gt;255,"+8",IF(E68&gt;235,"+7",IF(E68&gt;215,"+6",IF(E68&gt;195,"+5",IF(E68&gt;175,"+4",IF(E68&gt;155,"+3",IF(E68&gt;135,"+2",IF(E68&gt;115,"+1",IF(E68&lt;50,-3,IF(E68&lt;70,-2,IF(E68&lt;90,-1,IF(E68&lt;116,"0",""))))))))))))))</f>
        <v>-3</v>
      </c>
      <c r="G73" s="44" t="str">
        <f>IF(G71&gt;0,G71*G72+H73,"")</f>
        <v/>
      </c>
      <c r="H73" s="151">
        <f>IF(G68&gt;295,"+10",IF(G68&gt;275,"+9",IF(G68&gt;255,"+8",IF(G68&gt;235,"+7",IF(G68&gt;215,"+6",IF(G68&gt;195,"+5",IF(G68&gt;175,"+4",IF(G68&gt;155,"+3",IF(G68&gt;135,"+2",IF(G68&gt;115,"+1",IF(G68&lt;50,-3,IF(G68&lt;70,-2,IF(G68&lt;90,-1,IF(G68&lt;116,"0",""))))))))))))))</f>
        <v>-3</v>
      </c>
      <c r="I73" s="44" t="str">
        <f>IF(I71&gt;0,I71*I72+J73,"")</f>
        <v/>
      </c>
      <c r="J73" s="151">
        <f>IF(I68&gt;295,"+10",IF(I68&gt;275,"+9",IF(I68&gt;255,"+8",IF(I68&gt;235,"+7",IF(I68&gt;215,"+6",IF(I68&gt;195,"+5",IF(I68&gt;175,"+4",IF(I68&gt;155,"+3",IF(I68&gt;135,"+2",IF(I68&gt;115,"+1",IF(I68&lt;50,-3,IF(I68&lt;70,-2,IF(I68&lt;90,-1,IF(I68&lt;116,"0",""))))))))))))))</f>
        <v>-3</v>
      </c>
      <c r="K73" s="44" t="str">
        <f>IF(K71&gt;0,K71*K72+L73,"")</f>
        <v/>
      </c>
      <c r="L73" s="151">
        <f>IF(K68&gt;295,"+10",IF(K68&gt;275,"+9",IF(K68&gt;255,"+8",IF(K68&gt;235,"+7",IF(K68&gt;215,"+6",IF(K68&gt;195,"+5",IF(K68&gt;175,"+4",IF(K68&gt;155,"+3",IF(K68&gt;135,"+2",IF(K68&gt;115,"+1",IF(K68&lt;50,-3,IF(K68&lt;70,-2,IF(K68&lt;90,-1,IF(K68&lt;116,"0",""))))))))))))))</f>
        <v>-3</v>
      </c>
      <c r="M73" s="44" t="str">
        <f>IF(M71&gt;0,M71*M72+N73,"")</f>
        <v/>
      </c>
      <c r="N73" s="151">
        <f>IF(M68&gt;295,"+10",IF(M68&gt;275,"+9",IF(M68&gt;255,"+8",IF(M68&gt;235,"+7",IF(M68&gt;215,"+6",IF(M68&gt;195,"+5",IF(M68&gt;175,"+4",IF(M68&gt;155,"+3",IF(M68&gt;135,"+2",IF(M68&gt;115,"+1",IF(M68&lt;50,-3,IF(M68&lt;70,-2,IF(M68&lt;90,-1,IF(M68&lt;116,"0",""))))))))))))))</f>
        <v>-3</v>
      </c>
      <c r="O73" s="44" t="str">
        <f>IF(O71&gt;0,O71*O72+P73,"")</f>
        <v/>
      </c>
      <c r="P73" s="151">
        <f>IF(O68&gt;295,"+10",IF(O68&gt;275,"+9",IF(O68&gt;255,"+8",IF(O68&gt;235,"+7",IF(O68&gt;215,"+6",IF(O68&gt;195,"+5",IF(O68&gt;175,"+4",IF(O68&gt;155,"+3",IF(O68&gt;135,"+2",IF(O68&gt;115,"+1",IF(O68&lt;50,-3,IF(O68&lt;70,-2,IF(O68&lt;90,-1,IF(O68&lt;116,"0",""))))))))))))))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146" t="s">
        <v>4</v>
      </c>
      <c r="B76" s="59">
        <f>IF($B$6&gt;0,B66+1,"")</f>
        <v>41616</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Sonntag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IF(C78&gt;295,"+10",IF(C78&gt;275,"+9",IF(C78&gt;255,"+8",IF(C78&gt;235,"+7",IF(C78&gt;215,"+6",IF(C78&gt;195,"+5",IF(C78&gt;175,"+4",IF(C78&gt;155,"+3",IF(C78&gt;135,"+2",IF(C78&gt;115,"+1",IF(C78&lt;50,-3,IF(C78&lt;70,-2,IF(C78&lt;90,-1,IF(C78&lt;116,"0",""))))))))))))))</f>
        <v>-3</v>
      </c>
      <c r="E83" s="44" t="str">
        <f>IF(E81&gt;0,E81*E82+F83,"")</f>
        <v/>
      </c>
      <c r="F83" s="151">
        <f>IF(E78&gt;295,"+10",IF(E78&gt;275,"+9",IF(E78&gt;255,"+8",IF(E78&gt;235,"+7",IF(E78&gt;215,"+6",IF(E78&gt;195,"+5",IF(E78&gt;175,"+4",IF(E78&gt;155,"+3",IF(E78&gt;135,"+2",IF(E78&gt;115,"+1",IF(E78&lt;50,-3,IF(E78&lt;70,-2,IF(E78&lt;90,-1,IF(E78&lt;116,"0",""))))))))))))))</f>
        <v>-3</v>
      </c>
      <c r="G83" s="44" t="str">
        <f>IF(G81&gt;0,G81*G82+H83,"")</f>
        <v/>
      </c>
      <c r="H83" s="151">
        <f>IF(G78&gt;295,"+10",IF(G78&gt;275,"+9",IF(G78&gt;255,"+8",IF(G78&gt;235,"+7",IF(G78&gt;215,"+6",IF(G78&gt;195,"+5",IF(G78&gt;175,"+4",IF(G78&gt;155,"+3",IF(G78&gt;135,"+2",IF(G78&gt;115,"+1",IF(G78&lt;50,-3,IF(G78&lt;70,-2,IF(G78&lt;90,-1,IF(G78&lt;116,"0",""))))))))))))))</f>
        <v>-3</v>
      </c>
      <c r="I83" s="44" t="str">
        <f>IF(I81&gt;0,I81*I82+J83,"")</f>
        <v/>
      </c>
      <c r="J83" s="151">
        <f>IF(I78&gt;295,"+10",IF(I78&gt;275,"+9",IF(I78&gt;255,"+8",IF(I78&gt;235,"+7",IF(I78&gt;215,"+6",IF(I78&gt;195,"+5",IF(I78&gt;175,"+4",IF(I78&gt;155,"+3",IF(I78&gt;135,"+2",IF(I78&gt;115,"+1",IF(I78&lt;50,-3,IF(I78&lt;70,-2,IF(I78&lt;90,-1,IF(I78&lt;116,"0",""))))))))))))))</f>
        <v>-3</v>
      </c>
      <c r="K83" s="44" t="str">
        <f>IF(K81&gt;0,K81*K82+L83,"")</f>
        <v/>
      </c>
      <c r="L83" s="151">
        <f>IF(K78&gt;295,"+10",IF(K78&gt;275,"+9",IF(K78&gt;255,"+8",IF(K78&gt;235,"+7",IF(K78&gt;215,"+6",IF(K78&gt;195,"+5",IF(K78&gt;175,"+4",IF(K78&gt;155,"+3",IF(K78&gt;135,"+2",IF(K78&gt;115,"+1",IF(K78&lt;50,-3,IF(K78&lt;70,-2,IF(K78&lt;90,-1,IF(K78&lt;116,"0",""))))))))))))))</f>
        <v>-3</v>
      </c>
      <c r="M83" s="44" t="str">
        <f>IF(M81&gt;0,M81*M82+N83,"")</f>
        <v/>
      </c>
      <c r="N83" s="151">
        <f>IF(M78&gt;295,"+10",IF(M78&gt;275,"+9",IF(M78&gt;255,"+8",IF(M78&gt;235,"+7",IF(M78&gt;215,"+6",IF(M78&gt;195,"+5",IF(M78&gt;175,"+4",IF(M78&gt;155,"+3",IF(M78&gt;135,"+2",IF(M78&gt;115,"+1",IF(M78&lt;50,-3,IF(M78&lt;70,-2,IF(M78&lt;90,-1,IF(M78&lt;116,"0",""))))))))))))))</f>
        <v>-3</v>
      </c>
      <c r="O83" s="44" t="str">
        <f>IF(O81&gt;0,O81*O82+P83,"")</f>
        <v/>
      </c>
      <c r="P83" s="151">
        <f>IF(O78&gt;295,"+10",IF(O78&gt;275,"+9",IF(O78&gt;255,"+8",IF(O78&gt;235,"+7",IF(O78&gt;215,"+6",IF(O78&gt;195,"+5",IF(O78&gt;175,"+4",IF(O78&gt;155,"+3",IF(O78&gt;135,"+2",IF(O78&gt;115,"+1",IF(O78&lt;50,-3,IF(O78&lt;70,-2,IF(O78&lt;90,-1,IF(O78&lt;116,"0",""))))))))))))))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146" t="s">
        <v>4</v>
      </c>
      <c r="B86" s="59">
        <f>IF($B$6&gt;0,B76+1,"")</f>
        <v>41617</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Montag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IF(C88&gt;295,"+10",IF(C88&gt;275,"+9",IF(C88&gt;255,"+8",IF(C88&gt;235,"+7",IF(C88&gt;215,"+6",IF(C88&gt;195,"+5",IF(C88&gt;175,"+4",IF(C88&gt;155,"+3",IF(C88&gt;135,"+2",IF(C88&gt;115,"+1",IF(C88&lt;50,-3,IF(C88&lt;70,-2,IF(C88&lt;90,-1,IF(C88&lt;116,"0",""))))))))))))))</f>
        <v>-3</v>
      </c>
      <c r="E93" s="44" t="str">
        <f>IF(E91&gt;0,E91*E92+F93,"")</f>
        <v/>
      </c>
      <c r="F93" s="151">
        <f>IF(E88&gt;295,"+10",IF(E88&gt;275,"+9",IF(E88&gt;255,"+8",IF(E88&gt;235,"+7",IF(E88&gt;215,"+6",IF(E88&gt;195,"+5",IF(E88&gt;175,"+4",IF(E88&gt;155,"+3",IF(E88&gt;135,"+2",IF(E88&gt;115,"+1",IF(E88&lt;50,-3,IF(E88&lt;70,-2,IF(E88&lt;90,-1,IF(E88&lt;116,"0",""))))))))))))))</f>
        <v>-3</v>
      </c>
      <c r="G93" s="44" t="str">
        <f>IF(G91&gt;0,G91*G92+H93,"")</f>
        <v/>
      </c>
      <c r="H93" s="151">
        <f>IF(G88&gt;295,"+10",IF(G88&gt;275,"+9",IF(G88&gt;255,"+8",IF(G88&gt;235,"+7",IF(G88&gt;215,"+6",IF(G88&gt;195,"+5",IF(G88&gt;175,"+4",IF(G88&gt;155,"+3",IF(G88&gt;135,"+2",IF(G88&gt;115,"+1",IF(G88&lt;50,-3,IF(G88&lt;70,-2,IF(G88&lt;90,-1,IF(G88&lt;116,"0",""))))))))))))))</f>
        <v>-3</v>
      </c>
      <c r="I93" s="44" t="str">
        <f>IF(I91&gt;0,I91*I92+J93,"")</f>
        <v/>
      </c>
      <c r="J93" s="151">
        <f>IF(I88&gt;295,"+10",IF(I88&gt;275,"+9",IF(I88&gt;255,"+8",IF(I88&gt;235,"+7",IF(I88&gt;215,"+6",IF(I88&gt;195,"+5",IF(I88&gt;175,"+4",IF(I88&gt;155,"+3",IF(I88&gt;135,"+2",IF(I88&gt;115,"+1",IF(I88&lt;50,-3,IF(I88&lt;70,-2,IF(I88&lt;90,-1,IF(I88&lt;116,"0",""))))))))))))))</f>
        <v>-3</v>
      </c>
      <c r="K93" s="44" t="str">
        <f>IF(K91&gt;0,K91*K92+L93,"")</f>
        <v/>
      </c>
      <c r="L93" s="151">
        <f>IF(K88&gt;295,"+10",IF(K88&gt;275,"+9",IF(K88&gt;255,"+8",IF(K88&gt;235,"+7",IF(K88&gt;215,"+6",IF(K88&gt;195,"+5",IF(K88&gt;175,"+4",IF(K88&gt;155,"+3",IF(K88&gt;135,"+2",IF(K88&gt;115,"+1",IF(K88&lt;50,-3,IF(K88&lt;70,-2,IF(K88&lt;90,-1,IF(K88&lt;116,"0",""))))))))))))))</f>
        <v>-3</v>
      </c>
      <c r="M93" s="44" t="str">
        <f>IF(M91&gt;0,M91*M92+N93,"")</f>
        <v/>
      </c>
      <c r="N93" s="151">
        <f>IF(M88&gt;295,"+10",IF(M88&gt;275,"+9",IF(M88&gt;255,"+8",IF(M88&gt;235,"+7",IF(M88&gt;215,"+6",IF(M88&gt;195,"+5",IF(M88&gt;175,"+4",IF(M88&gt;155,"+3",IF(M88&gt;135,"+2",IF(M88&gt;115,"+1",IF(M88&lt;50,-3,IF(M88&lt;70,-2,IF(M88&lt;90,-1,IF(M88&lt;116,"0",""))))))))))))))</f>
        <v>-3</v>
      </c>
      <c r="O93" s="44" t="str">
        <f>IF(O91&gt;0,O91*O92+P93,"")</f>
        <v/>
      </c>
      <c r="P93" s="151">
        <f>IF(O88&gt;295,"+10",IF(O88&gt;275,"+9",IF(O88&gt;255,"+8",IF(O88&gt;235,"+7",IF(O88&gt;215,"+6",IF(O88&gt;195,"+5",IF(O88&gt;175,"+4",IF(O88&gt;155,"+3",IF(O88&gt;135,"+2",IF(O88&gt;115,"+1",IF(O88&lt;50,-3,IF(O88&lt;70,-2,IF(O88&lt;90,-1,IF(O88&lt;116,"0",""))))))))))))))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146" t="s">
        <v>4</v>
      </c>
      <c r="B96" s="59">
        <f>IF($B$6&gt;0,B86+1,"")</f>
        <v>41618</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Dienstag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IF(C98&gt;295,"+10",IF(C98&gt;275,"+9",IF(C98&gt;255,"+8",IF(C98&gt;235,"+7",IF(C98&gt;215,"+6",IF(C98&gt;195,"+5",IF(C98&gt;175,"+4",IF(C98&gt;155,"+3",IF(C98&gt;135,"+2",IF(C98&gt;115,"+1",IF(C98&lt;50,-3,IF(C98&lt;70,-2,IF(C98&lt;90,-1,IF(C98&lt;116,"0",""))))))))))))))</f>
        <v>-3</v>
      </c>
      <c r="E103" s="44" t="str">
        <f>IF(E101&gt;0,E101*E102+F103,"")</f>
        <v/>
      </c>
      <c r="F103" s="151">
        <f>IF(E98&gt;295,"+10",IF(E98&gt;275,"+9",IF(E98&gt;255,"+8",IF(E98&gt;235,"+7",IF(E98&gt;215,"+6",IF(E98&gt;195,"+5",IF(E98&gt;175,"+4",IF(E98&gt;155,"+3",IF(E98&gt;135,"+2",IF(E98&gt;115,"+1",IF(E98&lt;50,-3,IF(E98&lt;70,-2,IF(E98&lt;90,-1,IF(E98&lt;116,"0",""))))))))))))))</f>
        <v>-3</v>
      </c>
      <c r="G103" s="44" t="str">
        <f>IF(G101&gt;0,G101*G102+H103,"")</f>
        <v/>
      </c>
      <c r="H103" s="151">
        <f>IF(G98&gt;295,"+10",IF(G98&gt;275,"+9",IF(G98&gt;255,"+8",IF(G98&gt;235,"+7",IF(G98&gt;215,"+6",IF(G98&gt;195,"+5",IF(G98&gt;175,"+4",IF(G98&gt;155,"+3",IF(G98&gt;135,"+2",IF(G98&gt;115,"+1",IF(G98&lt;50,-3,IF(G98&lt;70,-2,IF(G98&lt;90,-1,IF(G98&lt;116,"0",""))))))))))))))</f>
        <v>-3</v>
      </c>
      <c r="I103" s="44" t="str">
        <f>IF(I101&gt;0,I101*I102+J103,"")</f>
        <v/>
      </c>
      <c r="J103" s="151">
        <f>IF(I98&gt;295,"+10",IF(I98&gt;275,"+9",IF(I98&gt;255,"+8",IF(I98&gt;235,"+7",IF(I98&gt;215,"+6",IF(I98&gt;195,"+5",IF(I98&gt;175,"+4",IF(I98&gt;155,"+3",IF(I98&gt;135,"+2",IF(I98&gt;115,"+1",IF(I98&lt;50,-3,IF(I98&lt;70,-2,IF(I98&lt;90,-1,IF(I98&lt;116,"0",""))))))))))))))</f>
        <v>-3</v>
      </c>
      <c r="K103" s="44" t="str">
        <f>IF(K101&gt;0,K101*K102+L103,"")</f>
        <v/>
      </c>
      <c r="L103" s="151">
        <f>IF(K98&gt;295,"+10",IF(K98&gt;275,"+9",IF(K98&gt;255,"+8",IF(K98&gt;235,"+7",IF(K98&gt;215,"+6",IF(K98&gt;195,"+5",IF(K98&gt;175,"+4",IF(K98&gt;155,"+3",IF(K98&gt;135,"+2",IF(K98&gt;115,"+1",IF(K98&lt;50,-3,IF(K98&lt;70,-2,IF(K98&lt;90,-1,IF(K98&lt;116,"0",""))))))))))))))</f>
        <v>-3</v>
      </c>
      <c r="M103" s="44" t="str">
        <f>IF(M101&gt;0,M101*M102+N103,"")</f>
        <v/>
      </c>
      <c r="N103" s="151">
        <f>IF(M98&gt;295,"+10",IF(M98&gt;275,"+9",IF(M98&gt;255,"+8",IF(M98&gt;235,"+7",IF(M98&gt;215,"+6",IF(M98&gt;195,"+5",IF(M98&gt;175,"+4",IF(M98&gt;155,"+3",IF(M98&gt;135,"+2",IF(M98&gt;115,"+1",IF(M98&lt;50,-3,IF(M98&lt;70,-2,IF(M98&lt;90,-1,IF(M98&lt;116,"0",""))))))))))))))</f>
        <v>-3</v>
      </c>
      <c r="O103" s="44" t="str">
        <f>IF(O101&gt;0,O101*O102+P103,"")</f>
        <v/>
      </c>
      <c r="P103" s="151">
        <f>IF(O98&gt;295,"+10",IF(O98&gt;275,"+9",IF(O98&gt;255,"+8",IF(O98&gt;235,"+7",IF(O98&gt;215,"+6",IF(O98&gt;195,"+5",IF(O98&gt;175,"+4",IF(O98&gt;155,"+3",IF(O98&gt;135,"+2",IF(O98&gt;115,"+1",IF(O98&lt;50,-3,IF(O98&lt;70,-2,IF(O98&lt;90,-1,IF(O98&lt;116,"0",""))))))))))))))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146" t="s">
        <v>4</v>
      </c>
      <c r="B106" s="59">
        <f>IF($B$6&gt;0,B96+1,"")</f>
        <v>41619</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Mittwoch</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+9",IF(C108&gt;255,"+8",IF(C108&gt;235,"+7",IF(C108&gt;215,"+6",IF(C108&gt;195,"+5",IF(C108&gt;175,"+4",IF(C108&gt;155,"+3",IF(C108&gt;135,"+2",IF(C108&gt;115,"+1",IF(C108&lt;50,-3,IF(C108&lt;70,-2,IF(C108&lt;90,-1,IF(C108&lt;116,"0",""))))))))))))))</f>
        <v>-3</v>
      </c>
      <c r="E113" s="44" t="str">
        <f>IF(E111&gt;0,E111*E112+F113,"")</f>
        <v/>
      </c>
      <c r="F113" s="151">
        <f>IF(E108&gt;295,"+10",IF(E108&gt;275,"+9",IF(E108&gt;255,"+8",IF(E108&gt;235,"+7",IF(E108&gt;215,"+6",IF(E108&gt;195,"+5",IF(E108&gt;175,"+4",IF(E108&gt;155,"+3",IF(E108&gt;135,"+2",IF(E108&gt;115,"+1",IF(E108&lt;50,-3,IF(E108&lt;70,-2,IF(E108&lt;90,-1,IF(E108&lt;116,"0",""))))))))))))))</f>
        <v>-3</v>
      </c>
      <c r="G113" s="44" t="str">
        <f>IF(G111&gt;0,G111*G112+H113,"")</f>
        <v/>
      </c>
      <c r="H113" s="151">
        <f>IF(G108&gt;295,"+10",IF(G108&gt;275,"+9",IF(G108&gt;255,"+8",IF(G108&gt;235,"+7",IF(G108&gt;215,"+6",IF(G108&gt;195,"+5",IF(G108&gt;175,"+4",IF(G108&gt;155,"+3",IF(G108&gt;135,"+2",IF(G108&gt;115,"+1",IF(G108&lt;50,-3,IF(G108&lt;70,-2,IF(G108&lt;90,-1,IF(G108&lt;116,"0",""))))))))))))))</f>
        <v>-3</v>
      </c>
      <c r="I113" s="44" t="str">
        <f>IF(I111&gt;0,I111*I112+J113,"")</f>
        <v/>
      </c>
      <c r="J113" s="151">
        <f>IF(I108&gt;295,"+10",IF(I108&gt;275,"+9",IF(I108&gt;255,"+8",IF(I108&gt;235,"+7",IF(I108&gt;215,"+6",IF(I108&gt;195,"+5",IF(I108&gt;175,"+4",IF(I108&gt;155,"+3",IF(I108&gt;135,"+2",IF(I108&gt;115,"+1",IF(I108&lt;50,-3,IF(I108&lt;70,-2,IF(I108&lt;90,-1,IF(I108&lt;116,"0",""))))))))))))))</f>
        <v>-3</v>
      </c>
      <c r="K113" s="44" t="str">
        <f>IF(K111&gt;0,K111*K112+L113,"")</f>
        <v/>
      </c>
      <c r="L113" s="151">
        <f>IF(K108&gt;295,"+10",IF(K108&gt;275,"+9",IF(K108&gt;255,"+8",IF(K108&gt;235,"+7",IF(K108&gt;215,"+6",IF(K108&gt;195,"+5",IF(K108&gt;175,"+4",IF(K108&gt;155,"+3",IF(K108&gt;135,"+2",IF(K108&gt;115,"+1",IF(K108&lt;50,-3,IF(K108&lt;70,-2,IF(K108&lt;90,-1,IF(K108&lt;116,"0",""))))))))))))))</f>
        <v>-3</v>
      </c>
      <c r="M113" s="44" t="str">
        <f>IF(M111&gt;0,M111*M112+N113,"")</f>
        <v/>
      </c>
      <c r="N113" s="151">
        <f>IF(M108&gt;295,"+10",IF(M108&gt;275,"+9",IF(M108&gt;255,"+8",IF(M108&gt;235,"+7",IF(M108&gt;215,"+6",IF(M108&gt;195,"+5",IF(M108&gt;175,"+4",IF(M108&gt;155,"+3",IF(M108&gt;135,"+2",IF(M108&gt;115,"+1",IF(M108&lt;50,-3,IF(M108&lt;70,-2,IF(M108&lt;90,-1,IF(M108&lt;116,"0",""))))))))))))))</f>
        <v>-3</v>
      </c>
      <c r="O113" s="44" t="str">
        <f>IF(O111&gt;0,O111*O112+P113,"")</f>
        <v/>
      </c>
      <c r="P113" s="151">
        <f>IF(O108&gt;295,"+10",IF(O108&gt;275,"+9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146" t="s">
        <v>4</v>
      </c>
      <c r="B116" s="59">
        <f>IF($B$6&gt;0,B106+1,"")</f>
        <v>41620</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Donnerstag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+9",IF(C118&gt;255,"+8",IF(C118&gt;235,"+7",IF(C118&gt;215,"+6",IF(C118&gt;195,"+5",IF(C118&gt;175,"+4",IF(C118&gt;155,"+3",IF(C118&gt;135,"+2",IF(C118&gt;115,"+1",IF(C118&lt;50,-3,IF(C118&lt;70,-2,IF(C118&lt;90,-1,IF(C118&lt;116,"0",""))))))))))))))</f>
        <v>-3</v>
      </c>
      <c r="E123" s="44" t="str">
        <f>IF(E121&gt;0,E121*E122+F123,"")</f>
        <v/>
      </c>
      <c r="F123" s="151">
        <f>IF(E118&gt;295,"+10",IF(E118&gt;275,"+9",IF(E118&gt;255,"+8",IF(E118&gt;235,"+7",IF(E118&gt;215,"+6",IF(E118&gt;195,"+5",IF(E118&gt;175,"+4",IF(E118&gt;155,"+3",IF(E118&gt;135,"+2",IF(E118&gt;115,"+1",IF(E118&lt;50,-3,IF(E118&lt;70,-2,IF(E118&lt;90,-1,IF(E118&lt;116,"0",""))))))))))))))</f>
        <v>-3</v>
      </c>
      <c r="G123" s="44" t="str">
        <f>IF(G121&gt;0,G121*G122+H123,"")</f>
        <v/>
      </c>
      <c r="H123" s="151">
        <f>IF(G118&gt;295,"+10",IF(G118&gt;275,"+9",IF(G118&gt;255,"+8",IF(G118&gt;235,"+7",IF(G118&gt;215,"+6",IF(G118&gt;195,"+5",IF(G118&gt;175,"+4",IF(G118&gt;155,"+3",IF(G118&gt;135,"+2",IF(G118&gt;115,"+1",IF(G118&lt;50,-3,IF(G118&lt;70,-2,IF(G118&lt;90,-1,IF(G118&lt;116,"0",""))))))))))))))</f>
        <v>-3</v>
      </c>
      <c r="I123" s="44" t="str">
        <f>IF(I121&gt;0,I121*I122+J123,"")</f>
        <v/>
      </c>
      <c r="J123" s="151">
        <f>IF(I118&gt;295,"+10",IF(I118&gt;275,"+9",IF(I118&gt;255,"+8",IF(I118&gt;235,"+7",IF(I118&gt;215,"+6",IF(I118&gt;195,"+5",IF(I118&gt;175,"+4",IF(I118&gt;155,"+3",IF(I118&gt;135,"+2",IF(I118&gt;115,"+1",IF(I118&lt;50,-3,IF(I118&lt;70,-2,IF(I118&lt;90,-1,IF(I118&lt;116,"0",""))))))))))))))</f>
        <v>-3</v>
      </c>
      <c r="K123" s="44" t="str">
        <f>IF(K121&gt;0,K121*K122+L123,"")</f>
        <v/>
      </c>
      <c r="L123" s="151">
        <f>IF(K118&gt;295,"+10",IF(K118&gt;275,"+9",IF(K118&gt;255,"+8",IF(K118&gt;235,"+7",IF(K118&gt;215,"+6",IF(K118&gt;195,"+5",IF(K118&gt;175,"+4",IF(K118&gt;155,"+3",IF(K118&gt;135,"+2",IF(K118&gt;115,"+1",IF(K118&lt;50,-3,IF(K118&lt;70,-2,IF(K118&lt;90,-1,IF(K118&lt;116,"0",""))))))))))))))</f>
        <v>-3</v>
      </c>
      <c r="M123" s="44" t="str">
        <f>IF(M121&gt;0,M121*M122+N123,"")</f>
        <v/>
      </c>
      <c r="N123" s="151">
        <f>IF(M118&gt;295,"+10",IF(M118&gt;275,"+9",IF(M118&gt;255,"+8",IF(M118&gt;235,"+7",IF(M118&gt;215,"+6",IF(M118&gt;195,"+5",IF(M118&gt;175,"+4",IF(M118&gt;155,"+3",IF(M118&gt;135,"+2",IF(M118&gt;115,"+1",IF(M118&lt;50,-3,IF(M118&lt;70,-2,IF(M118&lt;90,-1,IF(M118&lt;116,"0",""))))))))))))))</f>
        <v>-3</v>
      </c>
      <c r="O123" s="44" t="str">
        <f>IF(O121&gt;0,O121*O122+P123,"")</f>
        <v/>
      </c>
      <c r="P123" s="151">
        <f>IF(O118&gt;295,"+10",IF(O118&gt;275,"+9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146" t="s">
        <v>4</v>
      </c>
      <c r="B126" s="59">
        <f>IF($B$6&gt;0,B116+1,"")</f>
        <v>41621</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Freitag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+9",IF(C128&gt;255,"+8",IF(C128&gt;235,"+7",IF(C128&gt;215,"+6",IF(C128&gt;195,"+5",IF(C128&gt;175,"+4",IF(C128&gt;155,"+3",IF(C128&gt;135,"+2",IF(C128&gt;115,"+1",IF(C128&lt;50,-3,IF(C128&lt;70,-2,IF(C128&lt;90,-1,IF(C128&lt;116,"0",""))))))))))))))</f>
        <v>-3</v>
      </c>
      <c r="E133" s="44" t="str">
        <f>IF(E131&gt;0,E131*E132+F133,"")</f>
        <v/>
      </c>
      <c r="F133" s="151">
        <f>IF(E128&gt;295,"+10",IF(E128&gt;275,"+9",IF(E128&gt;255,"+8",IF(E128&gt;235,"+7",IF(E128&gt;215,"+6",IF(E128&gt;195,"+5",IF(E128&gt;175,"+4",IF(E128&gt;155,"+3",IF(E128&gt;135,"+2",IF(E128&gt;115,"+1",IF(E128&lt;50,-3,IF(E128&lt;70,-2,IF(E128&lt;90,-1,IF(E128&lt;116,"0",""))))))))))))))</f>
        <v>-3</v>
      </c>
      <c r="G133" s="44" t="str">
        <f>IF(G131&gt;0,G131*G132+H133,"")</f>
        <v/>
      </c>
      <c r="H133" s="151">
        <f>IF(G128&gt;295,"+10",IF(G128&gt;275,"+9",IF(G128&gt;255,"+8",IF(G128&gt;235,"+7",IF(G128&gt;215,"+6",IF(G128&gt;195,"+5",IF(G128&gt;175,"+4",IF(G128&gt;155,"+3",IF(G128&gt;135,"+2",IF(G128&gt;115,"+1",IF(G128&lt;50,-3,IF(G128&lt;70,-2,IF(G128&lt;90,-1,IF(G128&lt;116,"0",""))))))))))))))</f>
        <v>-3</v>
      </c>
      <c r="I133" s="44" t="str">
        <f>IF(I131&gt;0,I131*I132+J133,"")</f>
        <v/>
      </c>
      <c r="J133" s="151">
        <f>IF(I128&gt;295,"+10",IF(I128&gt;275,"+9",IF(I128&gt;255,"+8",IF(I128&gt;235,"+7",IF(I128&gt;215,"+6",IF(I128&gt;195,"+5",IF(I128&gt;175,"+4",IF(I128&gt;155,"+3",IF(I128&gt;135,"+2",IF(I128&gt;115,"+1",IF(I128&lt;50,-3,IF(I128&lt;70,-2,IF(I128&lt;90,-1,IF(I128&lt;116,"0",""))))))))))))))</f>
        <v>-3</v>
      </c>
      <c r="K133" s="44" t="str">
        <f>IF(K131&gt;0,K131*K132+L133,"")</f>
        <v/>
      </c>
      <c r="L133" s="151">
        <f>IF(K128&gt;295,"+10",IF(K128&gt;275,"+9",IF(K128&gt;255,"+8",IF(K128&gt;235,"+7",IF(K128&gt;215,"+6",IF(K128&gt;195,"+5",IF(K128&gt;175,"+4",IF(K128&gt;155,"+3",IF(K128&gt;135,"+2",IF(K128&gt;115,"+1",IF(K128&lt;50,-3,IF(K128&lt;70,-2,IF(K128&lt;90,-1,IF(K128&lt;116,"0",""))))))))))))))</f>
        <v>-3</v>
      </c>
      <c r="M133" s="44" t="str">
        <f>IF(M131&gt;0,M131*M132+N133,"")</f>
        <v/>
      </c>
      <c r="N133" s="151">
        <f>IF(M128&gt;295,"+10",IF(M128&gt;275,"+9",IF(M128&gt;255,"+8",IF(M128&gt;235,"+7",IF(M128&gt;215,"+6",IF(M128&gt;195,"+5",IF(M128&gt;175,"+4",IF(M128&gt;155,"+3",IF(M128&gt;135,"+2",IF(M128&gt;115,"+1",IF(M128&lt;50,-3,IF(M128&lt;70,-2,IF(M128&lt;90,-1,IF(M128&lt;116,"0",""))))))))))))))</f>
        <v>-3</v>
      </c>
      <c r="O133" s="44" t="str">
        <f>IF(O131&gt;0,O131*O132+P133,"")</f>
        <v/>
      </c>
      <c r="P133" s="151">
        <f>IF(O128&gt;295,"+10",IF(O128&gt;275,"+9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146" t="s">
        <v>4</v>
      </c>
      <c r="B136" s="59">
        <f>IF($B$6&gt;0,B126+1,"")</f>
        <v>41622</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Samstag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+9",IF(C138&gt;255,"+8",IF(C138&gt;235,"+7",IF(C138&gt;215,"+6",IF(C138&gt;195,"+5",IF(C138&gt;175,"+4",IF(C138&gt;155,"+3",IF(C138&gt;135,"+2",IF(C138&gt;115,"+1",IF(C138&lt;50,-3,IF(C138&lt;70,-2,IF(C138&lt;90,-1,IF(C138&lt;116,"0",""))))))))))))))</f>
        <v>-3</v>
      </c>
      <c r="E143" s="44" t="str">
        <f>IF(E141&gt;0,E141*E142+F143,"")</f>
        <v/>
      </c>
      <c r="F143" s="151">
        <f>IF(E138&gt;295,"+10",IF(E138&gt;275,"+9",IF(E138&gt;255,"+8",IF(E138&gt;235,"+7",IF(E138&gt;215,"+6",IF(E138&gt;195,"+5",IF(E138&gt;175,"+4",IF(E138&gt;155,"+3",IF(E138&gt;135,"+2",IF(E138&gt;115,"+1",IF(E138&lt;50,-3,IF(E138&lt;70,-2,IF(E138&lt;90,-1,IF(E138&lt;116,"0",""))))))))))))))</f>
        <v>-3</v>
      </c>
      <c r="G143" s="44" t="str">
        <f>IF(G141&gt;0,G141*G142+H143,"")</f>
        <v/>
      </c>
      <c r="H143" s="151">
        <f>IF(G138&gt;295,"+10",IF(G138&gt;275,"+9",IF(G138&gt;255,"+8",IF(G138&gt;235,"+7",IF(G138&gt;215,"+6",IF(G138&gt;195,"+5",IF(G138&gt;175,"+4",IF(G138&gt;155,"+3",IF(G138&gt;135,"+2",IF(G138&gt;115,"+1",IF(G138&lt;50,-3,IF(G138&lt;70,-2,IF(G138&lt;90,-1,IF(G138&lt;116,"0",""))))))))))))))</f>
        <v>-3</v>
      </c>
      <c r="I143" s="44" t="str">
        <f>IF(I141&gt;0,I141*I142+J143,"")</f>
        <v/>
      </c>
      <c r="J143" s="151">
        <f>IF(I138&gt;295,"+10",IF(I138&gt;275,"+9",IF(I138&gt;255,"+8",IF(I138&gt;235,"+7",IF(I138&gt;215,"+6",IF(I138&gt;195,"+5",IF(I138&gt;175,"+4",IF(I138&gt;155,"+3",IF(I138&gt;135,"+2",IF(I138&gt;115,"+1",IF(I138&lt;50,-3,IF(I138&lt;70,-2,IF(I138&lt;90,-1,IF(I138&lt;116,"0",""))))))))))))))</f>
        <v>-3</v>
      </c>
      <c r="K143" s="44" t="str">
        <f>IF(K141&gt;0,K141*K142+L143,"")</f>
        <v/>
      </c>
      <c r="L143" s="151">
        <f>IF(K138&gt;295,"+10",IF(K138&gt;275,"+9",IF(K138&gt;255,"+8",IF(K138&gt;235,"+7",IF(K138&gt;215,"+6",IF(K138&gt;195,"+5",IF(K138&gt;175,"+4",IF(K138&gt;155,"+3",IF(K138&gt;135,"+2",IF(K138&gt;115,"+1",IF(K138&lt;50,-3,IF(K138&lt;70,-2,IF(K138&lt;90,-1,IF(K138&lt;116,"0",""))))))))))))))</f>
        <v>-3</v>
      </c>
      <c r="M143" s="44" t="str">
        <f>IF(M141&gt;0,M141*M142+N143,"")</f>
        <v/>
      </c>
      <c r="N143" s="151">
        <f>IF(M138&gt;295,"+10",IF(M138&gt;275,"+9",IF(M138&gt;255,"+8",IF(M138&gt;235,"+7",IF(M138&gt;215,"+6",IF(M138&gt;195,"+5",IF(M138&gt;175,"+4",IF(M138&gt;155,"+3",IF(M138&gt;135,"+2",IF(M138&gt;115,"+1",IF(M138&lt;50,-3,IF(M138&lt;70,-2,IF(M138&lt;90,-1,IF(M138&lt;116,"0",""))))))))))))))</f>
        <v>-3</v>
      </c>
      <c r="O143" s="44" t="str">
        <f>IF(O141&gt;0,O141*O142+P143,"")</f>
        <v/>
      </c>
      <c r="P143" s="151">
        <f>IF(O138&gt;295,"+10",IF(O138&gt;275,"+9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146" t="s">
        <v>4</v>
      </c>
      <c r="B146" s="59">
        <f>IF($B$6&gt;0,B136+1,"")</f>
        <v>41623</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Sonntag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+9",IF(C148&gt;255,"+8",IF(C148&gt;235,"+7",IF(C148&gt;215,"+6",IF(C148&gt;195,"+5",IF(C148&gt;175,"+4",IF(C148&gt;155,"+3",IF(C148&gt;135,"+2",IF(C148&gt;115,"+1",IF(C148&lt;50,-3,IF(C148&lt;70,-2,IF(C148&lt;90,-1,IF(C148&lt;116,"0",""))))))))))))))</f>
        <v>-3</v>
      </c>
      <c r="E153" s="44" t="str">
        <f>IF(E151&gt;0,E151*E152+F153,"")</f>
        <v/>
      </c>
      <c r="F153" s="151">
        <f>IF(E148&gt;295,"+10",IF(E148&gt;275,"+9",IF(E148&gt;255,"+8",IF(E148&gt;235,"+7",IF(E148&gt;215,"+6",IF(E148&gt;195,"+5",IF(E148&gt;175,"+4",IF(E148&gt;155,"+3",IF(E148&gt;135,"+2",IF(E148&gt;115,"+1",IF(E148&lt;50,-3,IF(E148&lt;70,-2,IF(E148&lt;90,-1,IF(E148&lt;116,"0",""))))))))))))))</f>
        <v>-3</v>
      </c>
      <c r="G153" s="44" t="str">
        <f>IF(G151&gt;0,G151*G152+H153,"")</f>
        <v/>
      </c>
      <c r="H153" s="151">
        <f>IF(G148&gt;295,"+10",IF(G148&gt;275,"+9",IF(G148&gt;255,"+8",IF(G148&gt;235,"+7",IF(G148&gt;215,"+6",IF(G148&gt;195,"+5",IF(G148&gt;175,"+4",IF(G148&gt;155,"+3",IF(G148&gt;135,"+2",IF(G148&gt;115,"+1",IF(G148&lt;50,-3,IF(G148&lt;70,-2,IF(G148&lt;90,-1,IF(G148&lt;116,"0",""))))))))))))))</f>
        <v>-3</v>
      </c>
      <c r="I153" s="44" t="str">
        <f>IF(I151&gt;0,I151*I152+J153,"")</f>
        <v/>
      </c>
      <c r="J153" s="151">
        <f>IF(I148&gt;295,"+10",IF(I148&gt;275,"+9",IF(I148&gt;255,"+8",IF(I148&gt;235,"+7",IF(I148&gt;215,"+6",IF(I148&gt;195,"+5",IF(I148&gt;175,"+4",IF(I148&gt;155,"+3",IF(I148&gt;135,"+2",IF(I148&gt;115,"+1",IF(I148&lt;50,-3,IF(I148&lt;70,-2,IF(I148&lt;90,-1,IF(I148&lt;116,"0",""))))))))))))))</f>
        <v>-3</v>
      </c>
      <c r="K153" s="44" t="str">
        <f>IF(K151&gt;0,K151*K152+L153,"")</f>
        <v/>
      </c>
      <c r="L153" s="151">
        <f>IF(K148&gt;295,"+10",IF(K148&gt;275,"+9",IF(K148&gt;255,"+8",IF(K148&gt;235,"+7",IF(K148&gt;215,"+6",IF(K148&gt;195,"+5",IF(K148&gt;175,"+4",IF(K148&gt;155,"+3",IF(K148&gt;135,"+2",IF(K148&gt;115,"+1",IF(K148&lt;50,-3,IF(K148&lt;70,-2,IF(K148&lt;90,-1,IF(K148&lt;116,"0",""))))))))))))))</f>
        <v>-3</v>
      </c>
      <c r="M153" s="44" t="str">
        <f>IF(M151&gt;0,M151*M152+N153,"")</f>
        <v/>
      </c>
      <c r="N153" s="151">
        <f>IF(M148&gt;295,"+10",IF(M148&gt;275,"+9",IF(M148&gt;255,"+8",IF(M148&gt;235,"+7",IF(M148&gt;215,"+6",IF(M148&gt;195,"+5",IF(M148&gt;175,"+4",IF(M148&gt;155,"+3",IF(M148&gt;135,"+2",IF(M148&gt;115,"+1",IF(M148&lt;50,-3,IF(M148&lt;70,-2,IF(M148&lt;90,-1,IF(M148&lt;116,"0",""))))))))))))))</f>
        <v>-3</v>
      </c>
      <c r="O153" s="44" t="str">
        <f>IF(O151&gt;0,O151*O152+P153,"")</f>
        <v/>
      </c>
      <c r="P153" s="151">
        <f>IF(O148&gt;295,"+10",IF(O148&gt;275,"+9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146" t="s">
        <v>4</v>
      </c>
      <c r="B156" s="59">
        <f>IF($B$6&gt;0,B146+1,"")</f>
        <v>41624</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Montag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+9",IF(C158&gt;255,"+8",IF(C158&gt;235,"+7",IF(C158&gt;215,"+6",IF(C158&gt;195,"+5",IF(C158&gt;175,"+4",IF(C158&gt;155,"+3",IF(C158&gt;135,"+2",IF(C158&gt;115,"+1",IF(C158&lt;50,-3,IF(C158&lt;70,-2,IF(C158&lt;90,-1,IF(C158&lt;116,"0",""))))))))))))))</f>
        <v>-3</v>
      </c>
      <c r="E163" s="44" t="str">
        <f>IF(E161&gt;0,E161*E162+F163,"")</f>
        <v/>
      </c>
      <c r="F163" s="151">
        <f>IF(E158&gt;295,"+10",IF(E158&gt;275,"+9",IF(E158&gt;255,"+8",IF(E158&gt;235,"+7",IF(E158&gt;215,"+6",IF(E158&gt;195,"+5",IF(E158&gt;175,"+4",IF(E158&gt;155,"+3",IF(E158&gt;135,"+2",IF(E158&gt;115,"+1",IF(E158&lt;50,-3,IF(E158&lt;70,-2,IF(E158&lt;90,-1,IF(E158&lt;116,"0",""))))))))))))))</f>
        <v>-3</v>
      </c>
      <c r="G163" s="44" t="str">
        <f>IF(G161&gt;0,G161*G162+H163,"")</f>
        <v/>
      </c>
      <c r="H163" s="151">
        <f>IF(G158&gt;295,"+10",IF(G158&gt;275,"+9",IF(G158&gt;255,"+8",IF(G158&gt;235,"+7",IF(G158&gt;215,"+6",IF(G158&gt;195,"+5",IF(G158&gt;175,"+4",IF(G158&gt;155,"+3",IF(G158&gt;135,"+2",IF(G158&gt;115,"+1",IF(G158&lt;50,-3,IF(G158&lt;70,-2,IF(G158&lt;90,-1,IF(G158&lt;116,"0",""))))))))))))))</f>
        <v>-3</v>
      </c>
      <c r="I163" s="44" t="str">
        <f>IF(I161&gt;0,I161*I162+J163,"")</f>
        <v/>
      </c>
      <c r="J163" s="151">
        <f>IF(I158&gt;295,"+10",IF(I158&gt;275,"+9",IF(I158&gt;255,"+8",IF(I158&gt;235,"+7",IF(I158&gt;215,"+6",IF(I158&gt;195,"+5",IF(I158&gt;175,"+4",IF(I158&gt;155,"+3",IF(I158&gt;135,"+2",IF(I158&gt;115,"+1",IF(I158&lt;50,-3,IF(I158&lt;70,-2,IF(I158&lt;90,-1,IF(I158&lt;116,"0",""))))))))))))))</f>
        <v>-3</v>
      </c>
      <c r="K163" s="44" t="str">
        <f>IF(K161&gt;0,K161*K162+L163,"")</f>
        <v/>
      </c>
      <c r="L163" s="151">
        <f>IF(K158&gt;295,"+10",IF(K158&gt;275,"+9",IF(K158&gt;255,"+8",IF(K158&gt;235,"+7",IF(K158&gt;215,"+6",IF(K158&gt;195,"+5",IF(K158&gt;175,"+4",IF(K158&gt;155,"+3",IF(K158&gt;135,"+2",IF(K158&gt;115,"+1",IF(K158&lt;50,-3,IF(K158&lt;70,-2,IF(K158&lt;90,-1,IF(K158&lt;116,"0",""))))))))))))))</f>
        <v>-3</v>
      </c>
      <c r="M163" s="44" t="str">
        <f>IF(M161&gt;0,M161*M162+N163,"")</f>
        <v/>
      </c>
      <c r="N163" s="151">
        <f>IF(M158&gt;295,"+10",IF(M158&gt;275,"+9",IF(M158&gt;255,"+8",IF(M158&gt;235,"+7",IF(M158&gt;215,"+6",IF(M158&gt;195,"+5",IF(M158&gt;175,"+4",IF(M158&gt;155,"+3",IF(M158&gt;135,"+2",IF(M158&gt;115,"+1",IF(M158&lt;50,-3,IF(M158&lt;70,-2,IF(M158&lt;90,-1,IF(M158&lt;116,"0",""))))))))))))))</f>
        <v>-3</v>
      </c>
      <c r="O163" s="44" t="str">
        <f>IF(O161&gt;0,O161*O162+P163,"")</f>
        <v/>
      </c>
      <c r="P163" s="151">
        <f>IF(O158&gt;295,"+10",IF(O158&gt;275,"+9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146" t="s">
        <v>4</v>
      </c>
      <c r="B166" s="59">
        <f>IF($B$6&gt;0,B156+1,"")</f>
        <v>41625</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Dienstag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+9",IF(C168&gt;255,"+8",IF(C168&gt;235,"+7",IF(C168&gt;215,"+6",IF(C168&gt;195,"+5",IF(C168&gt;175,"+4",IF(C168&gt;155,"+3",IF(C168&gt;135,"+2",IF(C168&gt;115,"+1",IF(C168&lt;50,-3,IF(C168&lt;70,-2,IF(C168&lt;90,-1,IF(C168&lt;116,"0",""))))))))))))))</f>
        <v>-3</v>
      </c>
      <c r="E173" s="44" t="str">
        <f>IF(E171&gt;0,E171*E172+F173,"")</f>
        <v/>
      </c>
      <c r="F173" s="151">
        <f>IF(E168&gt;295,"+10",IF(E168&gt;275,"+9",IF(E168&gt;255,"+8",IF(E168&gt;235,"+7",IF(E168&gt;215,"+6",IF(E168&gt;195,"+5",IF(E168&gt;175,"+4",IF(E168&gt;155,"+3",IF(E168&gt;135,"+2",IF(E168&gt;115,"+1",IF(E168&lt;50,-3,IF(E168&lt;70,-2,IF(E168&lt;90,-1,IF(E168&lt;116,"0",""))))))))))))))</f>
        <v>-3</v>
      </c>
      <c r="G173" s="44" t="str">
        <f>IF(G171&gt;0,G171*G172+H173,"")</f>
        <v/>
      </c>
      <c r="H173" s="151">
        <f>IF(G168&gt;295,"+10",IF(G168&gt;275,"+9",IF(G168&gt;255,"+8",IF(G168&gt;235,"+7",IF(G168&gt;215,"+6",IF(G168&gt;195,"+5",IF(G168&gt;175,"+4",IF(G168&gt;155,"+3",IF(G168&gt;135,"+2",IF(G168&gt;115,"+1",IF(G168&lt;50,-3,IF(G168&lt;70,-2,IF(G168&lt;90,-1,IF(G168&lt;116,"0",""))))))))))))))</f>
        <v>-3</v>
      </c>
      <c r="I173" s="44" t="str">
        <f>IF(I171&gt;0,I171*I172+J173,"")</f>
        <v/>
      </c>
      <c r="J173" s="151">
        <f>IF(I168&gt;295,"+10",IF(I168&gt;275,"+9",IF(I168&gt;255,"+8",IF(I168&gt;235,"+7",IF(I168&gt;215,"+6",IF(I168&gt;195,"+5",IF(I168&gt;175,"+4",IF(I168&gt;155,"+3",IF(I168&gt;135,"+2",IF(I168&gt;115,"+1",IF(I168&lt;50,-3,IF(I168&lt;70,-2,IF(I168&lt;90,-1,IF(I168&lt;116,"0",""))))))))))))))</f>
        <v>-3</v>
      </c>
      <c r="K173" s="44" t="str">
        <f>IF(K171&gt;0,K171*K172+L173,"")</f>
        <v/>
      </c>
      <c r="L173" s="151">
        <f>IF(K168&gt;295,"+10",IF(K168&gt;275,"+9",IF(K168&gt;255,"+8",IF(K168&gt;235,"+7",IF(K168&gt;215,"+6",IF(K168&gt;195,"+5",IF(K168&gt;175,"+4",IF(K168&gt;155,"+3",IF(K168&gt;135,"+2",IF(K168&gt;115,"+1",IF(K168&lt;50,-3,IF(K168&lt;70,-2,IF(K168&lt;90,-1,IF(K168&lt;116,"0",""))))))))))))))</f>
        <v>-3</v>
      </c>
      <c r="M173" s="44" t="str">
        <f>IF(M171&gt;0,M171*M172+N173,"")</f>
        <v/>
      </c>
      <c r="N173" s="151">
        <f>IF(M168&gt;295,"+10",IF(M168&gt;275,"+9",IF(M168&gt;255,"+8",IF(M168&gt;235,"+7",IF(M168&gt;215,"+6",IF(M168&gt;195,"+5",IF(M168&gt;175,"+4",IF(M168&gt;155,"+3",IF(M168&gt;135,"+2",IF(M168&gt;115,"+1",IF(M168&lt;50,-3,IF(M168&lt;70,-2,IF(M168&lt;90,-1,IF(M168&lt;116,"0",""))))))))))))))</f>
        <v>-3</v>
      </c>
      <c r="O173" s="44" t="str">
        <f>IF(O171&gt;0,O171*O172+P173,"")</f>
        <v/>
      </c>
      <c r="P173" s="151">
        <f>IF(O168&gt;295,"+10",IF(O168&gt;275,"+9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146" t="s">
        <v>4</v>
      </c>
      <c r="B176" s="59">
        <f>IF($B$6&gt;0,B166+1,"")</f>
        <v>41626</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Mittwoch</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+9",IF(C178&gt;255,"+8",IF(C178&gt;235,"+7",IF(C178&gt;215,"+6",IF(C178&gt;195,"+5",IF(C178&gt;175,"+4",IF(C178&gt;155,"+3",IF(C178&gt;135,"+2",IF(C178&gt;115,"+1",IF(C178&lt;50,-3,IF(C178&lt;70,-2,IF(C178&lt;90,-1,IF(C178&lt;116,"0",""))))))))))))))</f>
        <v>-3</v>
      </c>
      <c r="E183" s="44" t="str">
        <f>IF(E181&gt;0,E181*E182+F183,"")</f>
        <v/>
      </c>
      <c r="F183" s="151">
        <f>IF(E178&gt;295,"+10",IF(E178&gt;275,"+9",IF(E178&gt;255,"+8",IF(E178&gt;235,"+7",IF(E178&gt;215,"+6",IF(E178&gt;195,"+5",IF(E178&gt;175,"+4",IF(E178&gt;155,"+3",IF(E178&gt;135,"+2",IF(E178&gt;115,"+1",IF(E178&lt;50,-3,IF(E178&lt;70,-2,IF(E178&lt;90,-1,IF(E178&lt;116,"0",""))))))))))))))</f>
        <v>-3</v>
      </c>
      <c r="G183" s="44" t="str">
        <f>IF(G181&gt;0,G181*G182+H183,"")</f>
        <v/>
      </c>
      <c r="H183" s="151">
        <f>IF(G178&gt;295,"+10",IF(G178&gt;275,"+9",IF(G178&gt;255,"+8",IF(G178&gt;235,"+7",IF(G178&gt;215,"+6",IF(G178&gt;195,"+5",IF(G178&gt;175,"+4",IF(G178&gt;155,"+3",IF(G178&gt;135,"+2",IF(G178&gt;115,"+1",IF(G178&lt;50,-3,IF(G178&lt;70,-2,IF(G178&lt;90,-1,IF(G178&lt;116,"0",""))))))))))))))</f>
        <v>-3</v>
      </c>
      <c r="I183" s="44" t="str">
        <f>IF(I181&gt;0,I181*I182+J183,"")</f>
        <v/>
      </c>
      <c r="J183" s="151">
        <f>IF(I178&gt;295,"+10",IF(I178&gt;275,"+9",IF(I178&gt;255,"+8",IF(I178&gt;235,"+7",IF(I178&gt;215,"+6",IF(I178&gt;195,"+5",IF(I178&gt;175,"+4",IF(I178&gt;155,"+3",IF(I178&gt;135,"+2",IF(I178&gt;115,"+1",IF(I178&lt;50,-3,IF(I178&lt;70,-2,IF(I178&lt;90,-1,IF(I178&lt;116,"0",""))))))))))))))</f>
        <v>-3</v>
      </c>
      <c r="K183" s="44" t="str">
        <f>IF(K181&gt;0,K181*K182+L183,"")</f>
        <v/>
      </c>
      <c r="L183" s="151">
        <f>IF(K178&gt;295,"+10",IF(K178&gt;275,"+9",IF(K178&gt;255,"+8",IF(K178&gt;235,"+7",IF(K178&gt;215,"+6",IF(K178&gt;195,"+5",IF(K178&gt;175,"+4",IF(K178&gt;155,"+3",IF(K178&gt;135,"+2",IF(K178&gt;115,"+1",IF(K178&lt;50,-3,IF(K178&lt;70,-2,IF(K178&lt;90,-1,IF(K178&lt;116,"0",""))))))))))))))</f>
        <v>-3</v>
      </c>
      <c r="M183" s="44" t="str">
        <f>IF(M181&gt;0,M181*M182+N183,"")</f>
        <v/>
      </c>
      <c r="N183" s="151">
        <f>IF(M178&gt;295,"+10",IF(M178&gt;275,"+9",IF(M178&gt;255,"+8",IF(M178&gt;235,"+7",IF(M178&gt;215,"+6",IF(M178&gt;195,"+5",IF(M178&gt;175,"+4",IF(M178&gt;155,"+3",IF(M178&gt;135,"+2",IF(M178&gt;115,"+1",IF(M178&lt;50,-3,IF(M178&lt;70,-2,IF(M178&lt;90,-1,IF(M178&lt;116,"0",""))))))))))))))</f>
        <v>-3</v>
      </c>
      <c r="O183" s="44" t="str">
        <f>IF(O181&gt;0,O181*O182+P183,"")</f>
        <v/>
      </c>
      <c r="P183" s="151">
        <f>IF(O178&gt;295,"+10",IF(O178&gt;275,"+9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146" t="s">
        <v>4</v>
      </c>
      <c r="B186" s="59">
        <f>IF($B$6&gt;0,B176+1,"")</f>
        <v>41627</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Donnerstag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+9",IF(C188&gt;255,"+8",IF(C188&gt;235,"+7",IF(C188&gt;215,"+6",IF(C188&gt;195,"+5",IF(C188&gt;175,"+4",IF(C188&gt;155,"+3",IF(C188&gt;135,"+2",IF(C188&gt;115,"+1",IF(C188&lt;50,-3,IF(C188&lt;70,-2,IF(C188&lt;90,-1,IF(C188&lt;116,"0",""))))))))))))))</f>
        <v>-3</v>
      </c>
      <c r="E193" s="44" t="str">
        <f>IF(E191&gt;0,E191*E192+F193,"")</f>
        <v/>
      </c>
      <c r="F193" s="151">
        <f>IF(E188&gt;295,"+10",IF(E188&gt;275,"+9",IF(E188&gt;255,"+8",IF(E188&gt;235,"+7",IF(E188&gt;215,"+6",IF(E188&gt;195,"+5",IF(E188&gt;175,"+4",IF(E188&gt;155,"+3",IF(E188&gt;135,"+2",IF(E188&gt;115,"+1",IF(E188&lt;50,-3,IF(E188&lt;70,-2,IF(E188&lt;90,-1,IF(E188&lt;116,"0",""))))))))))))))</f>
        <v>-3</v>
      </c>
      <c r="G193" s="44" t="str">
        <f>IF(G191&gt;0,G191*G192+H193,"")</f>
        <v/>
      </c>
      <c r="H193" s="151">
        <f>IF(G188&gt;295,"+10",IF(G188&gt;275,"+9",IF(G188&gt;255,"+8",IF(G188&gt;235,"+7",IF(G188&gt;215,"+6",IF(G188&gt;195,"+5",IF(G188&gt;175,"+4",IF(G188&gt;155,"+3",IF(G188&gt;135,"+2",IF(G188&gt;115,"+1",IF(G188&lt;50,-3,IF(G188&lt;70,-2,IF(G188&lt;90,-1,IF(G188&lt;116,"0",""))))))))))))))</f>
        <v>-3</v>
      </c>
      <c r="I193" s="44" t="str">
        <f>IF(I191&gt;0,I191*I192+J193,"")</f>
        <v/>
      </c>
      <c r="J193" s="151">
        <f>IF(I188&gt;295,"+10",IF(I188&gt;275,"+9",IF(I188&gt;255,"+8",IF(I188&gt;235,"+7",IF(I188&gt;215,"+6",IF(I188&gt;195,"+5",IF(I188&gt;175,"+4",IF(I188&gt;155,"+3",IF(I188&gt;135,"+2",IF(I188&gt;115,"+1",IF(I188&lt;50,-3,IF(I188&lt;70,-2,IF(I188&lt;90,-1,IF(I188&lt;116,"0",""))))))))))))))</f>
        <v>-3</v>
      </c>
      <c r="K193" s="44" t="str">
        <f>IF(K191&gt;0,K191*K192+L193,"")</f>
        <v/>
      </c>
      <c r="L193" s="151">
        <f>IF(K188&gt;295,"+10",IF(K188&gt;275,"+9",IF(K188&gt;255,"+8",IF(K188&gt;235,"+7",IF(K188&gt;215,"+6",IF(K188&gt;195,"+5",IF(K188&gt;175,"+4",IF(K188&gt;155,"+3",IF(K188&gt;135,"+2",IF(K188&gt;115,"+1",IF(K188&lt;50,-3,IF(K188&lt;70,-2,IF(K188&lt;90,-1,IF(K188&lt;116,"0",""))))))))))))))</f>
        <v>-3</v>
      </c>
      <c r="M193" s="44" t="str">
        <f>IF(M191&gt;0,M191*M192+N193,"")</f>
        <v/>
      </c>
      <c r="N193" s="151">
        <f>IF(M188&gt;295,"+10",IF(M188&gt;275,"+9",IF(M188&gt;255,"+8",IF(M188&gt;235,"+7",IF(M188&gt;215,"+6",IF(M188&gt;195,"+5",IF(M188&gt;175,"+4",IF(M188&gt;155,"+3",IF(M188&gt;135,"+2",IF(M188&gt;115,"+1",IF(M188&lt;50,-3,IF(M188&lt;70,-2,IF(M188&lt;90,-1,IF(M188&lt;116,"0",""))))))))))))))</f>
        <v>-3</v>
      </c>
      <c r="O193" s="44" t="str">
        <f>IF(O191&gt;0,O191*O192+P193,"")</f>
        <v/>
      </c>
      <c r="P193" s="151">
        <f>IF(O188&gt;295,"+10",IF(O188&gt;275,"+9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146" t="s">
        <v>4</v>
      </c>
      <c r="B196" s="59">
        <f>IF($B$6&gt;0,B186+1,"")</f>
        <v>41628</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Freitag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+9",IF(C198&gt;255,"+8",IF(C198&gt;235,"+7",IF(C198&gt;215,"+6",IF(C198&gt;195,"+5",IF(C198&gt;175,"+4",IF(C198&gt;155,"+3",IF(C198&gt;135,"+2",IF(C198&gt;115,"+1",IF(C198&lt;50,-3,IF(C198&lt;70,-2,IF(C198&lt;90,-1,IF(C198&lt;116,"0",""))))))))))))))</f>
        <v>-3</v>
      </c>
      <c r="E203" s="44" t="str">
        <f>IF(E201&gt;0,E201*E202+F203,"")</f>
        <v/>
      </c>
      <c r="F203" s="151">
        <f>IF(E198&gt;295,"+10",IF(E198&gt;275,"+9",IF(E198&gt;255,"+8",IF(E198&gt;235,"+7",IF(E198&gt;215,"+6",IF(E198&gt;195,"+5",IF(E198&gt;175,"+4",IF(E198&gt;155,"+3",IF(E198&gt;135,"+2",IF(E198&gt;115,"+1",IF(E198&lt;50,-3,IF(E198&lt;70,-2,IF(E198&lt;90,-1,IF(E198&lt;116,"0",""))))))))))))))</f>
        <v>-3</v>
      </c>
      <c r="G203" s="44" t="str">
        <f>IF(G201&gt;0,G201*G202+H203,"")</f>
        <v/>
      </c>
      <c r="H203" s="151">
        <f>IF(G198&gt;295,"+10",IF(G198&gt;275,"+9",IF(G198&gt;255,"+8",IF(G198&gt;235,"+7",IF(G198&gt;215,"+6",IF(G198&gt;195,"+5",IF(G198&gt;175,"+4",IF(G198&gt;155,"+3",IF(G198&gt;135,"+2",IF(G198&gt;115,"+1",IF(G198&lt;50,-3,IF(G198&lt;70,-2,IF(G198&lt;90,-1,IF(G198&lt;116,"0",""))))))))))))))</f>
        <v>-3</v>
      </c>
      <c r="I203" s="44" t="str">
        <f>IF(I201&gt;0,I201*I202+J203,"")</f>
        <v/>
      </c>
      <c r="J203" s="151">
        <f>IF(I198&gt;295,"+10",IF(I198&gt;275,"+9",IF(I198&gt;255,"+8",IF(I198&gt;235,"+7",IF(I198&gt;215,"+6",IF(I198&gt;195,"+5",IF(I198&gt;175,"+4",IF(I198&gt;155,"+3",IF(I198&gt;135,"+2",IF(I198&gt;115,"+1",IF(I198&lt;50,-3,IF(I198&lt;70,-2,IF(I198&lt;90,-1,IF(I198&lt;116,"0",""))))))))))))))</f>
        <v>-3</v>
      </c>
      <c r="K203" s="44" t="str">
        <f>IF(K201&gt;0,K201*K202+L203,"")</f>
        <v/>
      </c>
      <c r="L203" s="151">
        <f>IF(K198&gt;295,"+10",IF(K198&gt;275,"+9",IF(K198&gt;255,"+8",IF(K198&gt;235,"+7",IF(K198&gt;215,"+6",IF(K198&gt;195,"+5",IF(K198&gt;175,"+4",IF(K198&gt;155,"+3",IF(K198&gt;135,"+2",IF(K198&gt;115,"+1",IF(K198&lt;50,-3,IF(K198&lt;70,-2,IF(K198&lt;90,-1,IF(K198&lt;116,"0",""))))))))))))))</f>
        <v>-3</v>
      </c>
      <c r="M203" s="44" t="str">
        <f>IF(M201&gt;0,M201*M202+N203,"")</f>
        <v/>
      </c>
      <c r="N203" s="151">
        <f>IF(M198&gt;295,"+10",IF(M198&gt;275,"+9",IF(M198&gt;255,"+8",IF(M198&gt;235,"+7",IF(M198&gt;215,"+6",IF(M198&gt;195,"+5",IF(M198&gt;175,"+4",IF(M198&gt;155,"+3",IF(M198&gt;135,"+2",IF(M198&gt;115,"+1",IF(M198&lt;50,-3,IF(M198&lt;70,-2,IF(M198&lt;90,-1,IF(M198&lt;116,"0",""))))))))))))))</f>
        <v>-3</v>
      </c>
      <c r="O203" s="44" t="str">
        <f>IF(O201&gt;0,O201*O202+P203,"")</f>
        <v/>
      </c>
      <c r="P203" s="151">
        <f>IF(O198&gt;295,"+10",IF(O198&gt;275,"+9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146" t="s">
        <v>4</v>
      </c>
      <c r="B206" s="59">
        <f>IF($B$6&gt;0,B196+1,"")</f>
        <v>41629</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Samstag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+9",IF(C208&gt;255,"+8",IF(C208&gt;235,"+7",IF(C208&gt;215,"+6",IF(C208&gt;195,"+5",IF(C208&gt;175,"+4",IF(C208&gt;155,"+3",IF(C208&gt;135,"+2",IF(C208&gt;115,"+1",IF(C208&lt;50,-3,IF(C208&lt;70,-2,IF(C208&lt;90,-1,IF(C208&lt;116,"0",""))))))))))))))</f>
        <v>-3</v>
      </c>
      <c r="E213" s="44" t="str">
        <f>IF(E211&gt;0,E211*E212+F213,"")</f>
        <v/>
      </c>
      <c r="F213" s="151">
        <f>IF(E208&gt;295,"+10",IF(E208&gt;275,"+9",IF(E208&gt;255,"+8",IF(E208&gt;235,"+7",IF(E208&gt;215,"+6",IF(E208&gt;195,"+5",IF(E208&gt;175,"+4",IF(E208&gt;155,"+3",IF(E208&gt;135,"+2",IF(E208&gt;115,"+1",IF(E208&lt;50,-3,IF(E208&lt;70,-2,IF(E208&lt;90,-1,IF(E208&lt;116,"0",""))))))))))))))</f>
        <v>-3</v>
      </c>
      <c r="G213" s="44" t="str">
        <f>IF(G211&gt;0,G211*G212+H213,"")</f>
        <v/>
      </c>
      <c r="H213" s="151">
        <f>IF(G208&gt;295,"+10",IF(G208&gt;275,"+9",IF(G208&gt;255,"+8",IF(G208&gt;235,"+7",IF(G208&gt;215,"+6",IF(G208&gt;195,"+5",IF(G208&gt;175,"+4",IF(G208&gt;155,"+3",IF(G208&gt;135,"+2",IF(G208&gt;115,"+1",IF(G208&lt;50,-3,IF(G208&lt;70,-2,IF(G208&lt;90,-1,IF(G208&lt;116,"0",""))))))))))))))</f>
        <v>-3</v>
      </c>
      <c r="I213" s="44" t="str">
        <f>IF(I211&gt;0,I211*I212+J213,"")</f>
        <v/>
      </c>
      <c r="J213" s="151">
        <f>IF(I208&gt;295,"+10",IF(I208&gt;275,"+9",IF(I208&gt;255,"+8",IF(I208&gt;235,"+7",IF(I208&gt;215,"+6",IF(I208&gt;195,"+5",IF(I208&gt;175,"+4",IF(I208&gt;155,"+3",IF(I208&gt;135,"+2",IF(I208&gt;115,"+1",IF(I208&lt;50,-3,IF(I208&lt;70,-2,IF(I208&lt;90,-1,IF(I208&lt;116,"0",""))))))))))))))</f>
        <v>-3</v>
      </c>
      <c r="K213" s="44" t="str">
        <f>IF(K211&gt;0,K211*K212+L213,"")</f>
        <v/>
      </c>
      <c r="L213" s="151">
        <f>IF(K208&gt;295,"+10",IF(K208&gt;275,"+9",IF(K208&gt;255,"+8",IF(K208&gt;235,"+7",IF(K208&gt;215,"+6",IF(K208&gt;195,"+5",IF(K208&gt;175,"+4",IF(K208&gt;155,"+3",IF(K208&gt;135,"+2",IF(K208&gt;115,"+1",IF(K208&lt;50,-3,IF(K208&lt;70,-2,IF(K208&lt;90,-1,IF(K208&lt;116,"0",""))))))))))))))</f>
        <v>-3</v>
      </c>
      <c r="M213" s="44" t="str">
        <f>IF(M211&gt;0,M211*M212+N213,"")</f>
        <v/>
      </c>
      <c r="N213" s="151">
        <f>IF(M208&gt;295,"+10",IF(M208&gt;275,"+9",IF(M208&gt;255,"+8",IF(M208&gt;235,"+7",IF(M208&gt;215,"+6",IF(M208&gt;195,"+5",IF(M208&gt;175,"+4",IF(M208&gt;155,"+3",IF(M208&gt;135,"+2",IF(M208&gt;115,"+1",IF(M208&lt;50,-3,IF(M208&lt;70,-2,IF(M208&lt;90,-1,IF(M208&lt;116,"0",""))))))))))))))</f>
        <v>-3</v>
      </c>
      <c r="O213" s="44" t="str">
        <f>IF(O211&gt;0,O211*O212+P213,"")</f>
        <v/>
      </c>
      <c r="P213" s="151">
        <f>IF(O208&gt;295,"+10",IF(O208&gt;275,"+9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146" t="s">
        <v>4</v>
      </c>
      <c r="B216" s="59">
        <f>IF($B$6&gt;0,B206+1,"")</f>
        <v>41630</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47" t="s">
        <v>8</v>
      </c>
      <c r="B217" s="16" t="str">
        <f>TEXT(WEEKDAY(B216),"TTTT")</f>
        <v>Sonntag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+9",IF(C218&gt;255,"+8",IF(C218&gt;235,"+7",IF(C218&gt;215,"+6",IF(C218&gt;195,"+5",IF(C218&gt;175,"+4",IF(C218&gt;155,"+3",IF(C218&gt;135,"+2",IF(C218&gt;115,"+1",IF(C218&lt;50,-3,IF(C218&lt;70,-2,IF(C218&lt;90,-1,IF(C218&lt;116,"0",""))))))))))))))</f>
        <v>-3</v>
      </c>
      <c r="E223" s="44" t="str">
        <f>IF(E221&gt;0,E221*E222+F223,"")</f>
        <v/>
      </c>
      <c r="F223" s="151">
        <f>IF(E218&gt;295,"+10",IF(E218&gt;275,"+9",IF(E218&gt;255,"+8",IF(E218&gt;235,"+7",IF(E218&gt;215,"+6",IF(E218&gt;195,"+5",IF(E218&gt;175,"+4",IF(E218&gt;155,"+3",IF(E218&gt;135,"+2",IF(E218&gt;115,"+1",IF(E218&lt;50,-3,IF(E218&lt;70,-2,IF(E218&lt;90,-1,IF(E218&lt;116,"0",""))))))))))))))</f>
        <v>-3</v>
      </c>
      <c r="G223" s="44" t="str">
        <f>IF(G221&gt;0,G221*G222+H223,"")</f>
        <v/>
      </c>
      <c r="H223" s="151">
        <f>IF(G218&gt;295,"+10",IF(G218&gt;275,"+9",IF(G218&gt;255,"+8",IF(G218&gt;235,"+7",IF(G218&gt;215,"+6",IF(G218&gt;195,"+5",IF(G218&gt;175,"+4",IF(G218&gt;155,"+3",IF(G218&gt;135,"+2",IF(G218&gt;115,"+1",IF(G218&lt;50,-3,IF(G218&lt;70,-2,IF(G218&lt;90,-1,IF(G218&lt;116,"0",""))))))))))))))</f>
        <v>-3</v>
      </c>
      <c r="I223" s="44" t="str">
        <f>IF(I221&gt;0,I221*I222+J223,"")</f>
        <v/>
      </c>
      <c r="J223" s="151">
        <f>IF(I218&gt;295,"+10",IF(I218&gt;275,"+9",IF(I218&gt;255,"+8",IF(I218&gt;235,"+7",IF(I218&gt;215,"+6",IF(I218&gt;195,"+5",IF(I218&gt;175,"+4",IF(I218&gt;155,"+3",IF(I218&gt;135,"+2",IF(I218&gt;115,"+1",IF(I218&lt;50,-3,IF(I218&lt;70,-2,IF(I218&lt;90,-1,IF(I218&lt;116,"0",""))))))))))))))</f>
        <v>-3</v>
      </c>
      <c r="K223" s="44" t="str">
        <f>IF(K221&gt;0,K221*K222+L223,"")</f>
        <v/>
      </c>
      <c r="L223" s="151">
        <f>IF(K218&gt;295,"+10",IF(K218&gt;275,"+9",IF(K218&gt;255,"+8",IF(K218&gt;235,"+7",IF(K218&gt;215,"+6",IF(K218&gt;195,"+5",IF(K218&gt;175,"+4",IF(K218&gt;155,"+3",IF(K218&gt;135,"+2",IF(K218&gt;115,"+1",IF(K218&lt;50,-3,IF(K218&lt;70,-2,IF(K218&lt;90,-1,IF(K218&lt;116,"0",""))))))))))))))</f>
        <v>-3</v>
      </c>
      <c r="M223" s="44" t="str">
        <f>IF(M221&gt;0,M221*M222+N223,"")</f>
        <v/>
      </c>
      <c r="N223" s="151">
        <f>IF(M218&gt;295,"+10",IF(M218&gt;275,"+9",IF(M218&gt;255,"+8",IF(M218&gt;235,"+7",IF(M218&gt;215,"+6",IF(M218&gt;195,"+5",IF(M218&gt;175,"+4",IF(M218&gt;155,"+3",IF(M218&gt;135,"+2",IF(M218&gt;115,"+1",IF(M218&lt;50,-3,IF(M218&lt;70,-2,IF(M218&lt;90,-1,IF(M218&lt;116,"0",""))))))))))))))</f>
        <v>-3</v>
      </c>
      <c r="O223" s="44" t="str">
        <f>IF(O221&gt;0,O221*O222+P223,"")</f>
        <v/>
      </c>
      <c r="P223" s="151">
        <f>IF(O218&gt;295,"+10",IF(O218&gt;275,"+9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146" t="s">
        <v>4</v>
      </c>
      <c r="B226" s="59">
        <f>IF($B$6&gt;0,B216+1,"")</f>
        <v>41631</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Montag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+9",IF(C228&gt;255,"+8",IF(C228&gt;235,"+7",IF(C228&gt;215,"+6",IF(C228&gt;195,"+5",IF(C228&gt;175,"+4",IF(C228&gt;155,"+3",IF(C228&gt;135,"+2",IF(C228&gt;115,"+1",IF(C228&lt;50,-3,IF(C228&lt;70,-2,IF(C228&lt;90,-1,IF(C228&lt;116,"0",""))))))))))))))</f>
        <v>-3</v>
      </c>
      <c r="E233" s="44" t="str">
        <f>IF(E231&gt;0,E231*E232+F233,"")</f>
        <v/>
      </c>
      <c r="F233" s="151">
        <f>IF(E228&gt;295,"+10",IF(E228&gt;275,"+9",IF(E228&gt;255,"+8",IF(E228&gt;235,"+7",IF(E228&gt;215,"+6",IF(E228&gt;195,"+5",IF(E228&gt;175,"+4",IF(E228&gt;155,"+3",IF(E228&gt;135,"+2",IF(E228&gt;115,"+1",IF(E228&lt;50,-3,IF(E228&lt;70,-2,IF(E228&lt;90,-1,IF(E228&lt;116,"0",""))))))))))))))</f>
        <v>-3</v>
      </c>
      <c r="G233" s="44" t="str">
        <f>IF(G231&gt;0,G231*G232+H233,"")</f>
        <v/>
      </c>
      <c r="H233" s="151">
        <f>IF(G228&gt;295,"+10",IF(G228&gt;275,"+9",IF(G228&gt;255,"+8",IF(G228&gt;235,"+7",IF(G228&gt;215,"+6",IF(G228&gt;195,"+5",IF(G228&gt;175,"+4",IF(G228&gt;155,"+3",IF(G228&gt;135,"+2",IF(G228&gt;115,"+1",IF(G228&lt;50,-3,IF(G228&lt;70,-2,IF(G228&lt;90,-1,IF(G228&lt;116,"0",""))))))))))))))</f>
        <v>-3</v>
      </c>
      <c r="I233" s="44" t="str">
        <f>IF(I231&gt;0,I231*I232+J233,"")</f>
        <v/>
      </c>
      <c r="J233" s="151">
        <f>IF(I228&gt;295,"+10",IF(I228&gt;275,"+9",IF(I228&gt;255,"+8",IF(I228&gt;235,"+7",IF(I228&gt;215,"+6",IF(I228&gt;195,"+5",IF(I228&gt;175,"+4",IF(I228&gt;155,"+3",IF(I228&gt;135,"+2",IF(I228&gt;115,"+1",IF(I228&lt;50,-3,IF(I228&lt;70,-2,IF(I228&lt;90,-1,IF(I228&lt;116,"0",""))))))))))))))</f>
        <v>-3</v>
      </c>
      <c r="K233" s="44" t="str">
        <f>IF(K231&gt;0,K231*K232+L233,"")</f>
        <v/>
      </c>
      <c r="L233" s="151">
        <f>IF(K228&gt;295,"+10",IF(K228&gt;275,"+9",IF(K228&gt;255,"+8",IF(K228&gt;235,"+7",IF(K228&gt;215,"+6",IF(K228&gt;195,"+5",IF(K228&gt;175,"+4",IF(K228&gt;155,"+3",IF(K228&gt;135,"+2",IF(K228&gt;115,"+1",IF(K228&lt;50,-3,IF(K228&lt;70,-2,IF(K228&lt;90,-1,IF(K228&lt;116,"0",""))))))))))))))</f>
        <v>-3</v>
      </c>
      <c r="M233" s="44" t="str">
        <f>IF(M231&gt;0,M231*M232+N233,"")</f>
        <v/>
      </c>
      <c r="N233" s="151">
        <f>IF(M228&gt;295,"+10",IF(M228&gt;275,"+9",IF(M228&gt;255,"+8",IF(M228&gt;235,"+7",IF(M228&gt;215,"+6",IF(M228&gt;195,"+5",IF(M228&gt;175,"+4",IF(M228&gt;155,"+3",IF(M228&gt;135,"+2",IF(M228&gt;115,"+1",IF(M228&lt;50,-3,IF(M228&lt;70,-2,IF(M228&lt;90,-1,IF(M228&lt;116,"0",""))))))))))))))</f>
        <v>-3</v>
      </c>
      <c r="O233" s="44" t="str">
        <f>IF(O231&gt;0,O231*O232+P233,"")</f>
        <v/>
      </c>
      <c r="P233" s="151">
        <f>IF(O228&gt;295,"+10",IF(O228&gt;275,"+9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146" t="s">
        <v>4</v>
      </c>
      <c r="B236" s="59">
        <f>IF($B$6&gt;0,B226+1,"")</f>
        <v>41632</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Dienstag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+9",IF(C238&gt;255,"+8",IF(C238&gt;235,"+7",IF(C238&gt;215,"+6",IF(C238&gt;195,"+5",IF(C238&gt;175,"+4",IF(C238&gt;155,"+3",IF(C238&gt;135,"+2",IF(C238&gt;115,"+1",IF(C238&lt;50,-3,IF(C238&lt;70,-2,IF(C238&lt;90,-1,IF(C238&lt;116,"0",""))))))))))))))</f>
        <v>-3</v>
      </c>
      <c r="E243" s="44" t="str">
        <f>IF(E241&gt;0,E241*E242+F243,"")</f>
        <v/>
      </c>
      <c r="F243" s="151">
        <f>IF(E238&gt;295,"+10",IF(E238&gt;275,"+9",IF(E238&gt;255,"+8",IF(E238&gt;235,"+7",IF(E238&gt;215,"+6",IF(E238&gt;195,"+5",IF(E238&gt;175,"+4",IF(E238&gt;155,"+3",IF(E238&gt;135,"+2",IF(E238&gt;115,"+1",IF(E238&lt;50,-3,IF(E238&lt;70,-2,IF(E238&lt;90,-1,IF(E238&lt;116,"0",""))))))))))))))</f>
        <v>-3</v>
      </c>
      <c r="G243" s="44" t="str">
        <f>IF(G241&gt;0,G241*G242+H243,"")</f>
        <v/>
      </c>
      <c r="H243" s="151">
        <f>IF(G238&gt;295,"+10",IF(G238&gt;275,"+9",IF(G238&gt;255,"+8",IF(G238&gt;235,"+7",IF(G238&gt;215,"+6",IF(G238&gt;195,"+5",IF(G238&gt;175,"+4",IF(G238&gt;155,"+3",IF(G238&gt;135,"+2",IF(G238&gt;115,"+1",IF(G238&lt;50,-3,IF(G238&lt;70,-2,IF(G238&lt;90,-1,IF(G238&lt;116,"0",""))))))))))))))</f>
        <v>-3</v>
      </c>
      <c r="I243" s="44" t="str">
        <f>IF(I241&gt;0,I241*I242+J243,"")</f>
        <v/>
      </c>
      <c r="J243" s="151">
        <f>IF(I238&gt;295,"+10",IF(I238&gt;275,"+9",IF(I238&gt;255,"+8",IF(I238&gt;235,"+7",IF(I238&gt;215,"+6",IF(I238&gt;195,"+5",IF(I238&gt;175,"+4",IF(I238&gt;155,"+3",IF(I238&gt;135,"+2",IF(I238&gt;115,"+1",IF(I238&lt;50,-3,IF(I238&lt;70,-2,IF(I238&lt;90,-1,IF(I238&lt;116,"0",""))))))))))))))</f>
        <v>-3</v>
      </c>
      <c r="K243" s="44" t="str">
        <f>IF(K241&gt;0,K241*K242+L243,"")</f>
        <v/>
      </c>
      <c r="L243" s="151">
        <f>IF(K238&gt;295,"+10",IF(K238&gt;275,"+9",IF(K238&gt;255,"+8",IF(K238&gt;235,"+7",IF(K238&gt;215,"+6",IF(K238&gt;195,"+5",IF(K238&gt;175,"+4",IF(K238&gt;155,"+3",IF(K238&gt;135,"+2",IF(K238&gt;115,"+1",IF(K238&lt;50,-3,IF(K238&lt;70,-2,IF(K238&lt;90,-1,IF(K238&lt;116,"0",""))))))))))))))</f>
        <v>-3</v>
      </c>
      <c r="M243" s="44" t="str">
        <f>IF(M241&gt;0,M241*M242+N243,"")</f>
        <v/>
      </c>
      <c r="N243" s="151">
        <f>IF(M238&gt;295,"+10",IF(M238&gt;275,"+9",IF(M238&gt;255,"+8",IF(M238&gt;235,"+7",IF(M238&gt;215,"+6",IF(M238&gt;195,"+5",IF(M238&gt;175,"+4",IF(M238&gt;155,"+3",IF(M238&gt;135,"+2",IF(M238&gt;115,"+1",IF(M238&lt;50,-3,IF(M238&lt;70,-2,IF(M238&lt;90,-1,IF(M238&lt;116,"0",""))))))))))))))</f>
        <v>-3</v>
      </c>
      <c r="O243" s="44" t="str">
        <f>IF(O241&gt;0,O241*O242+P243,"")</f>
        <v/>
      </c>
      <c r="P243" s="151">
        <f>IF(O238&gt;295,"+10",IF(O238&gt;275,"+9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146" t="s">
        <v>4</v>
      </c>
      <c r="B246" s="59">
        <f>IF($B$6&gt;0,B236+1,"")</f>
        <v>41633</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Mittwoch</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+9",IF(C248&gt;255,"+8",IF(C248&gt;235,"+7",IF(C248&gt;215,"+6",IF(C248&gt;195,"+5",IF(C248&gt;175,"+4",IF(C248&gt;155,"+3",IF(C248&gt;135,"+2",IF(C248&gt;115,"+1",IF(C248&lt;50,-3,IF(C248&lt;70,-2,IF(C248&lt;90,-1,IF(C248&lt;116,"0",""))))))))))))))</f>
        <v>-3</v>
      </c>
      <c r="E253" s="44" t="str">
        <f>IF(E251&gt;0,E251*E252+F253,"")</f>
        <v/>
      </c>
      <c r="F253" s="151">
        <f>IF(E248&gt;295,"+10",IF(E248&gt;275,"+9",IF(E248&gt;255,"+8",IF(E248&gt;235,"+7",IF(E248&gt;215,"+6",IF(E248&gt;195,"+5",IF(E248&gt;175,"+4",IF(E248&gt;155,"+3",IF(E248&gt;135,"+2",IF(E248&gt;115,"+1",IF(E248&lt;50,-3,IF(E248&lt;70,-2,IF(E248&lt;90,-1,IF(E248&lt;116,"0",""))))))))))))))</f>
        <v>-3</v>
      </c>
      <c r="G253" s="44" t="str">
        <f>IF(G251&gt;0,G251*G252+H253,"")</f>
        <v/>
      </c>
      <c r="H253" s="151">
        <f>IF(G248&gt;295,"+10",IF(G248&gt;275,"+9",IF(G248&gt;255,"+8",IF(G248&gt;235,"+7",IF(G248&gt;215,"+6",IF(G248&gt;195,"+5",IF(G248&gt;175,"+4",IF(G248&gt;155,"+3",IF(G248&gt;135,"+2",IF(G248&gt;115,"+1",IF(G248&lt;50,-3,IF(G248&lt;70,-2,IF(G248&lt;90,-1,IF(G248&lt;116,"0",""))))))))))))))</f>
        <v>-3</v>
      </c>
      <c r="I253" s="44" t="str">
        <f>IF(I251&gt;0,I251*I252+J253,"")</f>
        <v/>
      </c>
      <c r="J253" s="151">
        <f>IF(I248&gt;295,"+10",IF(I248&gt;275,"+9",IF(I248&gt;255,"+8",IF(I248&gt;235,"+7",IF(I248&gt;215,"+6",IF(I248&gt;195,"+5",IF(I248&gt;175,"+4",IF(I248&gt;155,"+3",IF(I248&gt;135,"+2",IF(I248&gt;115,"+1",IF(I248&lt;50,-3,IF(I248&lt;70,-2,IF(I248&lt;90,-1,IF(I248&lt;116,"0",""))))))))))))))</f>
        <v>-3</v>
      </c>
      <c r="K253" s="44" t="str">
        <f>IF(K251&gt;0,K251*K252+L253,"")</f>
        <v/>
      </c>
      <c r="L253" s="151">
        <f>IF(K248&gt;295,"+10",IF(K248&gt;275,"+9",IF(K248&gt;255,"+8",IF(K248&gt;235,"+7",IF(K248&gt;215,"+6",IF(K248&gt;195,"+5",IF(K248&gt;175,"+4",IF(K248&gt;155,"+3",IF(K248&gt;135,"+2",IF(K248&gt;115,"+1",IF(K248&lt;50,-3,IF(K248&lt;70,-2,IF(K248&lt;90,-1,IF(K248&lt;116,"0",""))))))))))))))</f>
        <v>-3</v>
      </c>
      <c r="M253" s="44" t="str">
        <f>IF(M251&gt;0,M251*M252+N253,"")</f>
        <v/>
      </c>
      <c r="N253" s="151">
        <f>IF(M248&gt;295,"+10",IF(M248&gt;275,"+9",IF(M248&gt;255,"+8",IF(M248&gt;235,"+7",IF(M248&gt;215,"+6",IF(M248&gt;195,"+5",IF(M248&gt;175,"+4",IF(M248&gt;155,"+3",IF(M248&gt;135,"+2",IF(M248&gt;115,"+1",IF(M248&lt;50,-3,IF(M248&lt;70,-2,IF(M248&lt;90,-1,IF(M248&lt;116,"0",""))))))))))))))</f>
        <v>-3</v>
      </c>
      <c r="O253" s="44" t="str">
        <f>IF(O251&gt;0,O251*O252+P253,"")</f>
        <v/>
      </c>
      <c r="P253" s="151">
        <f>IF(O248&gt;295,"+10",IF(O248&gt;275,"+9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146" t="s">
        <v>4</v>
      </c>
      <c r="B256" s="59">
        <f>IF($B$6&gt;0,B246+1,"")</f>
        <v>41634</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Donnerstag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+9",IF(C258&gt;255,"+8",IF(C258&gt;235,"+7",IF(C258&gt;215,"+6",IF(C258&gt;195,"+5",IF(C258&gt;175,"+4",IF(C258&gt;155,"+3",IF(C258&gt;135,"+2",IF(C258&gt;115,"+1",IF(C258&lt;50,-3,IF(C258&lt;70,-2,IF(C258&lt;90,-1,IF(C258&lt;116,"0",""))))))))))))))</f>
        <v>-3</v>
      </c>
      <c r="E263" s="44" t="str">
        <f>IF(E261&gt;0,E261*E262+F263,"")</f>
        <v/>
      </c>
      <c r="F263" s="151">
        <f>IF(E258&gt;295,"+10",IF(E258&gt;275,"+9",IF(E258&gt;255,"+8",IF(E258&gt;235,"+7",IF(E258&gt;215,"+6",IF(E258&gt;195,"+5",IF(E258&gt;175,"+4",IF(E258&gt;155,"+3",IF(E258&gt;135,"+2",IF(E258&gt;115,"+1",IF(E258&lt;50,-3,IF(E258&lt;70,-2,IF(E258&lt;90,-1,IF(E258&lt;116,"0",""))))))))))))))</f>
        <v>-3</v>
      </c>
      <c r="G263" s="44" t="str">
        <f>IF(G261&gt;0,G261*G262+H263,"")</f>
        <v/>
      </c>
      <c r="H263" s="151">
        <f>IF(G258&gt;295,"+10",IF(G258&gt;275,"+9",IF(G258&gt;255,"+8",IF(G258&gt;235,"+7",IF(G258&gt;215,"+6",IF(G258&gt;195,"+5",IF(G258&gt;175,"+4",IF(G258&gt;155,"+3",IF(G258&gt;135,"+2",IF(G258&gt;115,"+1",IF(G258&lt;50,-3,IF(G258&lt;70,-2,IF(G258&lt;90,-1,IF(G258&lt;116,"0",""))))))))))))))</f>
        <v>-3</v>
      </c>
      <c r="I263" s="44" t="str">
        <f>IF(I261&gt;0,I261*I262+J263,"")</f>
        <v/>
      </c>
      <c r="J263" s="151">
        <f>IF(I258&gt;295,"+10",IF(I258&gt;275,"+9",IF(I258&gt;255,"+8",IF(I258&gt;235,"+7",IF(I258&gt;215,"+6",IF(I258&gt;195,"+5",IF(I258&gt;175,"+4",IF(I258&gt;155,"+3",IF(I258&gt;135,"+2",IF(I258&gt;115,"+1",IF(I258&lt;50,-3,IF(I258&lt;70,-2,IF(I258&lt;90,-1,IF(I258&lt;116,"0",""))))))))))))))</f>
        <v>-3</v>
      </c>
      <c r="K263" s="44" t="str">
        <f>IF(K261&gt;0,K261*K262+L263,"")</f>
        <v/>
      </c>
      <c r="L263" s="151">
        <f>IF(K258&gt;295,"+10",IF(K258&gt;275,"+9",IF(K258&gt;255,"+8",IF(K258&gt;235,"+7",IF(K258&gt;215,"+6",IF(K258&gt;195,"+5",IF(K258&gt;175,"+4",IF(K258&gt;155,"+3",IF(K258&gt;135,"+2",IF(K258&gt;115,"+1",IF(K258&lt;50,-3,IF(K258&lt;70,-2,IF(K258&lt;90,-1,IF(K258&lt;116,"0",""))))))))))))))</f>
        <v>-3</v>
      </c>
      <c r="M263" s="44" t="str">
        <f>IF(M261&gt;0,M261*M262+N263,"")</f>
        <v/>
      </c>
      <c r="N263" s="151">
        <f>IF(M258&gt;295,"+10",IF(M258&gt;275,"+9",IF(M258&gt;255,"+8",IF(M258&gt;235,"+7",IF(M258&gt;215,"+6",IF(M258&gt;195,"+5",IF(M258&gt;175,"+4",IF(M258&gt;155,"+3",IF(M258&gt;135,"+2",IF(M258&gt;115,"+1",IF(M258&lt;50,-3,IF(M258&lt;70,-2,IF(M258&lt;90,-1,IF(M258&lt;116,"0",""))))))))))))))</f>
        <v>-3</v>
      </c>
      <c r="O263" s="44" t="str">
        <f>IF(O261&gt;0,O261*O262+P263,"")</f>
        <v/>
      </c>
      <c r="P263" s="151">
        <f>IF(O258&gt;295,"+10",IF(O258&gt;275,"+9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146" t="s">
        <v>4</v>
      </c>
      <c r="B266" s="59">
        <f>IF($B$6&gt;0,B256+1,"")</f>
        <v>41635</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Freitag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+9",IF(C268&gt;255,"+8",IF(C268&gt;235,"+7",IF(C268&gt;215,"+6",IF(C268&gt;195,"+5",IF(C268&gt;175,"+4",IF(C268&gt;155,"+3",IF(C268&gt;135,"+2",IF(C268&gt;115,"+1",IF(C268&lt;50,-3,IF(C268&lt;70,-2,IF(C268&lt;90,-1,IF(C268&lt;116,"0",""))))))))))))))</f>
        <v>-3</v>
      </c>
      <c r="E273" s="44" t="str">
        <f>IF(E271&gt;0,E271*E272+F273,"")</f>
        <v/>
      </c>
      <c r="F273" s="151">
        <f>IF(E268&gt;295,"+10",IF(E268&gt;275,"+9",IF(E268&gt;255,"+8",IF(E268&gt;235,"+7",IF(E268&gt;215,"+6",IF(E268&gt;195,"+5",IF(E268&gt;175,"+4",IF(E268&gt;155,"+3",IF(E268&gt;135,"+2",IF(E268&gt;115,"+1",IF(E268&lt;50,-3,IF(E268&lt;70,-2,IF(E268&lt;90,-1,IF(E268&lt;116,"0",""))))))))))))))</f>
        <v>-3</v>
      </c>
      <c r="G273" s="44" t="str">
        <f>IF(G271&gt;0,G271*G272+H273,"")</f>
        <v/>
      </c>
      <c r="H273" s="151">
        <f>IF(G268&gt;295,"+10",IF(G268&gt;275,"+9",IF(G268&gt;255,"+8",IF(G268&gt;235,"+7",IF(G268&gt;215,"+6",IF(G268&gt;195,"+5",IF(G268&gt;175,"+4",IF(G268&gt;155,"+3",IF(G268&gt;135,"+2",IF(G268&gt;115,"+1",IF(G268&lt;50,-3,IF(G268&lt;70,-2,IF(G268&lt;90,-1,IF(G268&lt;116,"0",""))))))))))))))</f>
        <v>-3</v>
      </c>
      <c r="I273" s="44" t="str">
        <f>IF(I271&gt;0,I271*I272+J273,"")</f>
        <v/>
      </c>
      <c r="J273" s="151">
        <f>IF(I268&gt;295,"+10",IF(I268&gt;275,"+9",IF(I268&gt;255,"+8",IF(I268&gt;235,"+7",IF(I268&gt;215,"+6",IF(I268&gt;195,"+5",IF(I268&gt;175,"+4",IF(I268&gt;155,"+3",IF(I268&gt;135,"+2",IF(I268&gt;115,"+1",IF(I268&lt;50,-3,IF(I268&lt;70,-2,IF(I268&lt;90,-1,IF(I268&lt;116,"0",""))))))))))))))</f>
        <v>-3</v>
      </c>
      <c r="K273" s="44" t="str">
        <f>IF(K271&gt;0,K271*K272+L273,"")</f>
        <v/>
      </c>
      <c r="L273" s="151">
        <f>IF(K268&gt;295,"+10",IF(K268&gt;275,"+9",IF(K268&gt;255,"+8",IF(K268&gt;235,"+7",IF(K268&gt;215,"+6",IF(K268&gt;195,"+5",IF(K268&gt;175,"+4",IF(K268&gt;155,"+3",IF(K268&gt;135,"+2",IF(K268&gt;115,"+1",IF(K268&lt;50,-3,IF(K268&lt;70,-2,IF(K268&lt;90,-1,IF(K268&lt;116,"0",""))))))))))))))</f>
        <v>-3</v>
      </c>
      <c r="M273" s="44" t="str">
        <f>IF(M271&gt;0,M271*M272+N273,"")</f>
        <v/>
      </c>
      <c r="N273" s="151">
        <f>IF(M268&gt;295,"+10",IF(M268&gt;275,"+9",IF(M268&gt;255,"+8",IF(M268&gt;235,"+7",IF(M268&gt;215,"+6",IF(M268&gt;195,"+5",IF(M268&gt;175,"+4",IF(M268&gt;155,"+3",IF(M268&gt;135,"+2",IF(M268&gt;115,"+1",IF(M268&lt;50,-3,IF(M268&lt;70,-2,IF(M268&lt;90,-1,IF(M268&lt;116,"0",""))))))))))))))</f>
        <v>-3</v>
      </c>
      <c r="O273" s="44" t="str">
        <f>IF(O271&gt;0,O271*O272+P273,"")</f>
        <v/>
      </c>
      <c r="P273" s="151">
        <f>IF(O268&gt;295,"+10",IF(O268&gt;275,"+9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146" t="s">
        <v>4</v>
      </c>
      <c r="B276" s="59">
        <f>IF($B$6&gt;0,B266+1,"")</f>
        <v>41636</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Samstag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+9",IF(C278&gt;255,"+8",IF(C278&gt;235,"+7",IF(C278&gt;215,"+6",IF(C278&gt;195,"+5",IF(C278&gt;175,"+4",IF(C278&gt;155,"+3",IF(C278&gt;135,"+2",IF(C278&gt;115,"+1",IF(C278&lt;50,-3,IF(C278&lt;70,-2,IF(C278&lt;90,-1,IF(C278&lt;116,"0",""))))))))))))))</f>
        <v>-3</v>
      </c>
      <c r="E283" s="44" t="str">
        <f>IF(E281&gt;0,E281*E282+F283,"")</f>
        <v/>
      </c>
      <c r="F283" s="151">
        <f>IF(E278&gt;295,"+10",IF(E278&gt;275,"+9",IF(E278&gt;255,"+8",IF(E278&gt;235,"+7",IF(E278&gt;215,"+6",IF(E278&gt;195,"+5",IF(E278&gt;175,"+4",IF(E278&gt;155,"+3",IF(E278&gt;135,"+2",IF(E278&gt;115,"+1",IF(E278&lt;50,-3,IF(E278&lt;70,-2,IF(E278&lt;90,-1,IF(E278&lt;116,"0",""))))))))))))))</f>
        <v>-3</v>
      </c>
      <c r="G283" s="44" t="str">
        <f>IF(G281&gt;0,G281*G282+H283,"")</f>
        <v/>
      </c>
      <c r="H283" s="151">
        <f>IF(G278&gt;295,"+10",IF(G278&gt;275,"+9",IF(G278&gt;255,"+8",IF(G278&gt;235,"+7",IF(G278&gt;215,"+6",IF(G278&gt;195,"+5",IF(G278&gt;175,"+4",IF(G278&gt;155,"+3",IF(G278&gt;135,"+2",IF(G278&gt;115,"+1",IF(G278&lt;50,-3,IF(G278&lt;70,-2,IF(G278&lt;90,-1,IF(G278&lt;116,"0",""))))))))))))))</f>
        <v>-3</v>
      </c>
      <c r="I283" s="44" t="str">
        <f>IF(I281&gt;0,I281*I282+J283,"")</f>
        <v/>
      </c>
      <c r="J283" s="151">
        <f>IF(I278&gt;295,"+10",IF(I278&gt;275,"+9",IF(I278&gt;255,"+8",IF(I278&gt;235,"+7",IF(I278&gt;215,"+6",IF(I278&gt;195,"+5",IF(I278&gt;175,"+4",IF(I278&gt;155,"+3",IF(I278&gt;135,"+2",IF(I278&gt;115,"+1",IF(I278&lt;50,-3,IF(I278&lt;70,-2,IF(I278&lt;90,-1,IF(I278&lt;116,"0",""))))))))))))))</f>
        <v>-3</v>
      </c>
      <c r="K283" s="44" t="str">
        <f>IF(K281&gt;0,K281*K282+L283,"")</f>
        <v/>
      </c>
      <c r="L283" s="151">
        <f>IF(K278&gt;295,"+10",IF(K278&gt;275,"+9",IF(K278&gt;255,"+8",IF(K278&gt;235,"+7",IF(K278&gt;215,"+6",IF(K278&gt;195,"+5",IF(K278&gt;175,"+4",IF(K278&gt;155,"+3",IF(K278&gt;135,"+2",IF(K278&gt;115,"+1",IF(K278&lt;50,-3,IF(K278&lt;70,-2,IF(K278&lt;90,-1,IF(K278&lt;116,"0",""))))))))))))))</f>
        <v>-3</v>
      </c>
      <c r="M283" s="44" t="str">
        <f>IF(M281&gt;0,M281*M282+N283,"")</f>
        <v/>
      </c>
      <c r="N283" s="151">
        <f>IF(M278&gt;295,"+10",IF(M278&gt;275,"+9",IF(M278&gt;255,"+8",IF(M278&gt;235,"+7",IF(M278&gt;215,"+6",IF(M278&gt;195,"+5",IF(M278&gt;175,"+4",IF(M278&gt;155,"+3",IF(M278&gt;135,"+2",IF(M278&gt;115,"+1",IF(M278&lt;50,-3,IF(M278&lt;70,-2,IF(M278&lt;90,-1,IF(M278&lt;116,"0",""))))))))))))))</f>
        <v>-3</v>
      </c>
      <c r="O283" s="44" t="str">
        <f>IF(O281&gt;0,O281*O282+P283,"")</f>
        <v/>
      </c>
      <c r="P283" s="151">
        <f>IF(O278&gt;295,"+10",IF(O278&gt;275,"+9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146" t="s">
        <v>4</v>
      </c>
      <c r="B286" s="59">
        <f>IF($B$6&gt;0,B276+1,"")</f>
        <v>41637</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Sonntag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+9",IF(C288&gt;255,"+8",IF(C288&gt;235,"+7",IF(C288&gt;215,"+6",IF(C288&gt;195,"+5",IF(C288&gt;175,"+4",IF(C288&gt;155,"+3",IF(C288&gt;135,"+2",IF(C288&gt;115,"+1",IF(C288&lt;50,-3,IF(C288&lt;70,-2,IF(C288&lt;90,-1,IF(C288&lt;116,"0",""))))))))))))))</f>
        <v>-3</v>
      </c>
      <c r="E293" s="44" t="str">
        <f>IF(E291&gt;0,E291*E292+F293,"")</f>
        <v/>
      </c>
      <c r="F293" s="151">
        <f>IF(E288&gt;295,"+10",IF(E288&gt;275,"+9",IF(E288&gt;255,"+8",IF(E288&gt;235,"+7",IF(E288&gt;215,"+6",IF(E288&gt;195,"+5",IF(E288&gt;175,"+4",IF(E288&gt;155,"+3",IF(E288&gt;135,"+2",IF(E288&gt;115,"+1",IF(E288&lt;50,-3,IF(E288&lt;70,-2,IF(E288&lt;90,-1,IF(E288&lt;116,"0",""))))))))))))))</f>
        <v>-3</v>
      </c>
      <c r="G293" s="44" t="str">
        <f>IF(G291&gt;0,G291*G292+H293,"")</f>
        <v/>
      </c>
      <c r="H293" s="151">
        <f>IF(G288&gt;295,"+10",IF(G288&gt;275,"+9",IF(G288&gt;255,"+8",IF(G288&gt;235,"+7",IF(G288&gt;215,"+6",IF(G288&gt;195,"+5",IF(G288&gt;175,"+4",IF(G288&gt;155,"+3",IF(G288&gt;135,"+2",IF(G288&gt;115,"+1",IF(G288&lt;50,-3,IF(G288&lt;70,-2,IF(G288&lt;90,-1,IF(G288&lt;116,"0",""))))))))))))))</f>
        <v>-3</v>
      </c>
      <c r="I293" s="44" t="str">
        <f>IF(I291&gt;0,I291*I292+J293,"")</f>
        <v/>
      </c>
      <c r="J293" s="151">
        <f>IF(I288&gt;295,"+10",IF(I288&gt;275,"+9",IF(I288&gt;255,"+8",IF(I288&gt;235,"+7",IF(I288&gt;215,"+6",IF(I288&gt;195,"+5",IF(I288&gt;175,"+4",IF(I288&gt;155,"+3",IF(I288&gt;135,"+2",IF(I288&gt;115,"+1",IF(I288&lt;50,-3,IF(I288&lt;70,-2,IF(I288&lt;90,-1,IF(I288&lt;116,"0",""))))))))))))))</f>
        <v>-3</v>
      </c>
      <c r="K293" s="44" t="str">
        <f>IF(K291&gt;0,K291*K292+L293,"")</f>
        <v/>
      </c>
      <c r="L293" s="151">
        <f>IF(K288&gt;295,"+10",IF(K288&gt;275,"+9",IF(K288&gt;255,"+8",IF(K288&gt;235,"+7",IF(K288&gt;215,"+6",IF(K288&gt;195,"+5",IF(K288&gt;175,"+4",IF(K288&gt;155,"+3",IF(K288&gt;135,"+2",IF(K288&gt;115,"+1",IF(K288&lt;50,-3,IF(K288&lt;70,-2,IF(K288&lt;90,-1,IF(K288&lt;116,"0",""))))))))))))))</f>
        <v>-3</v>
      </c>
      <c r="M293" s="44" t="str">
        <f>IF(M291&gt;0,M291*M292+N293,"")</f>
        <v/>
      </c>
      <c r="N293" s="151">
        <f>IF(M288&gt;295,"+10",IF(M288&gt;275,"+9",IF(M288&gt;255,"+8",IF(M288&gt;235,"+7",IF(M288&gt;215,"+6",IF(M288&gt;195,"+5",IF(M288&gt;175,"+4",IF(M288&gt;155,"+3",IF(M288&gt;135,"+2",IF(M288&gt;115,"+1",IF(M288&lt;50,-3,IF(M288&lt;70,-2,IF(M288&lt;90,-1,IF(M288&lt;116,"0",""))))))))))))))</f>
        <v>-3</v>
      </c>
      <c r="O293" s="44" t="str">
        <f>IF(O291&gt;0,O291*O292+P293,"")</f>
        <v/>
      </c>
      <c r="P293" s="151">
        <f>IF(O288&gt;295,"+10",IF(O288&gt;275,"+9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146" t="s">
        <v>4</v>
      </c>
      <c r="B296" s="59">
        <f>IF($B$6&gt;0,B286+1,"")</f>
        <v>41638</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Montag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+9",IF(C298&gt;255,"+8",IF(C298&gt;235,"+7",IF(C298&gt;215,"+6",IF(C298&gt;195,"+5",IF(C298&gt;175,"+4",IF(C298&gt;155,"+3",IF(C298&gt;135,"+2",IF(C298&gt;115,"+1",IF(C298&lt;50,-3,IF(C298&lt;70,-2,IF(C298&lt;90,-1,IF(C298&lt;116,"0",""))))))))))))))</f>
        <v>-3</v>
      </c>
      <c r="E303" s="44" t="str">
        <f>IF(E301&gt;0,E301*E302+F303,"")</f>
        <v/>
      </c>
      <c r="F303" s="151">
        <f>IF(E298&gt;295,"+10",IF(E298&gt;275,"+9",IF(E298&gt;255,"+8",IF(E298&gt;235,"+7",IF(E298&gt;215,"+6",IF(E298&gt;195,"+5",IF(E298&gt;175,"+4",IF(E298&gt;155,"+3",IF(E298&gt;135,"+2",IF(E298&gt;115,"+1",IF(E298&lt;50,-3,IF(E298&lt;70,-2,IF(E298&lt;90,-1,IF(E298&lt;116,"0",""))))))))))))))</f>
        <v>-3</v>
      </c>
      <c r="G303" s="44" t="str">
        <f>IF(G301&gt;0,G301*G302+H303,"")</f>
        <v/>
      </c>
      <c r="H303" s="151">
        <f>IF(G298&gt;295,"+10",IF(G298&gt;275,"+9",IF(G298&gt;255,"+8",IF(G298&gt;235,"+7",IF(G298&gt;215,"+6",IF(G298&gt;195,"+5",IF(G298&gt;175,"+4",IF(G298&gt;155,"+3",IF(G298&gt;135,"+2",IF(G298&gt;115,"+1",IF(G298&lt;50,-3,IF(G298&lt;70,-2,IF(G298&lt;90,-1,IF(G298&lt;116,"0",""))))))))))))))</f>
        <v>-3</v>
      </c>
      <c r="I303" s="44" t="str">
        <f>IF(I301&gt;0,I301*I302+J303,"")</f>
        <v/>
      </c>
      <c r="J303" s="151">
        <f>IF(I298&gt;295,"+10",IF(I298&gt;275,"+9",IF(I298&gt;255,"+8",IF(I298&gt;235,"+7",IF(I298&gt;215,"+6",IF(I298&gt;195,"+5",IF(I298&gt;175,"+4",IF(I298&gt;155,"+3",IF(I298&gt;135,"+2",IF(I298&gt;115,"+1",IF(I298&lt;50,-3,IF(I298&lt;70,-2,IF(I298&lt;90,-1,IF(I298&lt;116,"0",""))))))))))))))</f>
        <v>-3</v>
      </c>
      <c r="K303" s="44" t="str">
        <f>IF(K301&gt;0,K301*K302+L303,"")</f>
        <v/>
      </c>
      <c r="L303" s="151">
        <f>IF(K298&gt;295,"+10",IF(K298&gt;275,"+9",IF(K298&gt;255,"+8",IF(K298&gt;235,"+7",IF(K298&gt;215,"+6",IF(K298&gt;195,"+5",IF(K298&gt;175,"+4",IF(K298&gt;155,"+3",IF(K298&gt;135,"+2",IF(K298&gt;115,"+1",IF(K298&lt;50,-3,IF(K298&lt;70,-2,IF(K298&lt;90,-1,IF(K298&lt;116,"0",""))))))))))))))</f>
        <v>-3</v>
      </c>
      <c r="M303" s="44" t="str">
        <f>IF(M301&gt;0,M301*M302+N303,"")</f>
        <v/>
      </c>
      <c r="N303" s="151">
        <f>IF(M298&gt;295,"+10",IF(M298&gt;275,"+9",IF(M298&gt;255,"+8",IF(M298&gt;235,"+7",IF(M298&gt;215,"+6",IF(M298&gt;195,"+5",IF(M298&gt;175,"+4",IF(M298&gt;155,"+3",IF(M298&gt;135,"+2",IF(M298&gt;115,"+1",IF(M298&lt;50,-3,IF(M298&lt;70,-2,IF(M298&lt;90,-1,IF(M298&lt;116,"0",""))))))))))))))</f>
        <v>-3</v>
      </c>
      <c r="O303" s="44" t="str">
        <f>IF(O301&gt;0,O301*O302+P303,"")</f>
        <v/>
      </c>
      <c r="P303" s="151">
        <f>IF(O298&gt;295,"+10",IF(O298&gt;275,"+9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146" t="s">
        <v>4</v>
      </c>
      <c r="B306" s="59">
        <f>IF($B$6&gt;0,B296+1,"")</f>
        <v>41639</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Dienstag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+9",IF(C308&gt;255,"+8",IF(C308&gt;235,"+7",IF(C308&gt;215,"+6",IF(C308&gt;195,"+5",IF(C308&gt;175,"+4",IF(C308&gt;155,"+3",IF(C308&gt;135,"+2",IF(C308&gt;115,"+1",IF(C308&lt;50,-3,IF(C308&lt;70,-2,IF(C308&lt;90,-1,IF(C308&lt;116,"0",""))))))))))))))</f>
        <v>-3</v>
      </c>
      <c r="E313" s="44" t="str">
        <f>IF(E311&gt;0,E311*E312+F313,"")</f>
        <v/>
      </c>
      <c r="F313" s="151">
        <f>IF(E308&gt;295,"+10",IF(E308&gt;275,"+9",IF(E308&gt;255,"+8",IF(E308&gt;235,"+7",IF(E308&gt;215,"+6",IF(E308&gt;195,"+5",IF(E308&gt;175,"+4",IF(E308&gt;155,"+3",IF(E308&gt;135,"+2",IF(E308&gt;115,"+1",IF(E308&lt;50,-3,IF(E308&lt;70,-2,IF(E308&lt;90,-1,IF(E308&lt;116,"0",""))))))))))))))</f>
        <v>-3</v>
      </c>
      <c r="G313" s="44" t="str">
        <f>IF(G311&gt;0,G311*G312+H313,"")</f>
        <v/>
      </c>
      <c r="H313" s="151">
        <f>IF(G308&gt;295,"+10",IF(G308&gt;275,"+9",IF(G308&gt;255,"+8",IF(G308&gt;235,"+7",IF(G308&gt;215,"+6",IF(G308&gt;195,"+5",IF(G308&gt;175,"+4",IF(G308&gt;155,"+3",IF(G308&gt;135,"+2",IF(G308&gt;115,"+1",IF(G308&lt;50,-3,IF(G308&lt;70,-2,IF(G308&lt;90,-1,IF(G308&lt;116,"0",""))))))))))))))</f>
        <v>-3</v>
      </c>
      <c r="I313" s="44" t="str">
        <f>IF(I311&gt;0,I311*I312+J313,"")</f>
        <v/>
      </c>
      <c r="J313" s="151">
        <f>IF(I308&gt;295,"+10",IF(I308&gt;275,"+9",IF(I308&gt;255,"+8",IF(I308&gt;235,"+7",IF(I308&gt;215,"+6",IF(I308&gt;195,"+5",IF(I308&gt;175,"+4",IF(I308&gt;155,"+3",IF(I308&gt;135,"+2",IF(I308&gt;115,"+1",IF(I308&lt;50,-3,IF(I308&lt;70,-2,IF(I308&lt;90,-1,IF(I308&lt;116,"0",""))))))))))))))</f>
        <v>-3</v>
      </c>
      <c r="K313" s="44" t="str">
        <f>IF(K311&gt;0,K311*K312+L313,"")</f>
        <v/>
      </c>
      <c r="L313" s="151">
        <f>IF(K308&gt;295,"+10",IF(K308&gt;275,"+9",IF(K308&gt;255,"+8",IF(K308&gt;235,"+7",IF(K308&gt;215,"+6",IF(K308&gt;195,"+5",IF(K308&gt;175,"+4",IF(K308&gt;155,"+3",IF(K308&gt;135,"+2",IF(K308&gt;115,"+1",IF(K308&lt;50,-3,IF(K308&lt;70,-2,IF(K308&lt;90,-1,IF(K308&lt;116,"0",""))))))))))))))</f>
        <v>-3</v>
      </c>
      <c r="M313" s="44" t="str">
        <f>IF(M311&gt;0,M311*M312+N313,"")</f>
        <v/>
      </c>
      <c r="N313" s="151">
        <f>IF(M308&gt;295,"+10",IF(M308&gt;275,"+9",IF(M308&gt;255,"+8",IF(M308&gt;235,"+7",IF(M308&gt;215,"+6",IF(M308&gt;195,"+5",IF(M308&gt;175,"+4",IF(M308&gt;155,"+3",IF(M308&gt;135,"+2",IF(M308&gt;115,"+1",IF(M308&lt;50,-3,IF(M308&lt;70,-2,IF(M308&lt;90,-1,IF(M308&lt;116,"0",""))))))))))))))</f>
        <v>-3</v>
      </c>
      <c r="O313" s="44" t="str">
        <f>IF(O311&gt;0,O311*O312+P313,"")</f>
        <v/>
      </c>
      <c r="P313" s="151">
        <f>IF(O308&gt;295,"+10",IF(O308&gt;275,"+9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146" t="s">
        <v>4</v>
      </c>
      <c r="B316" s="59">
        <f>IF($B$6&gt;0,B306+1,"")</f>
        <v>41640</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47" t="s">
        <v>8</v>
      </c>
      <c r="B317" s="16" t="str">
        <f>TEXT(WEEKDAY(B316),"TTTT")</f>
        <v>Mittwoch</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+9",IF(C318&gt;255,"+8",IF(C318&gt;235,"+7",IF(C318&gt;215,"+6",IF(C318&gt;195,"+5",IF(C318&gt;175,"+4",IF(C318&gt;155,"+3",IF(C318&gt;135,"+2",IF(C318&gt;115,"+1",IF(C318&lt;50,-3,IF(C318&lt;70,-2,IF(C318&lt;90,-1,IF(C318&lt;116,"0",""))))))))))))))</f>
        <v>-3</v>
      </c>
      <c r="E323" s="44" t="str">
        <f>IF(E321&gt;0,E321*E322+F323,"")</f>
        <v/>
      </c>
      <c r="F323" s="151">
        <f>IF(E318&gt;295,"+10",IF(E318&gt;275,"+9",IF(E318&gt;255,"+8",IF(E318&gt;235,"+7",IF(E318&gt;215,"+6",IF(E318&gt;195,"+5",IF(E318&gt;175,"+4",IF(E318&gt;155,"+3",IF(E318&gt;135,"+2",IF(E318&gt;115,"+1",IF(E318&lt;50,-3,IF(E318&lt;70,-2,IF(E318&lt;90,-1,IF(E318&lt;116,"0",""))))))))))))))</f>
        <v>-3</v>
      </c>
      <c r="G323" s="44" t="str">
        <f>IF(G321&gt;0,G321*G322+H323,"")</f>
        <v/>
      </c>
      <c r="H323" s="151">
        <f>IF(G318&gt;295,"+10",IF(G318&gt;275,"+9",IF(G318&gt;255,"+8",IF(G318&gt;235,"+7",IF(G318&gt;215,"+6",IF(G318&gt;195,"+5",IF(G318&gt;175,"+4",IF(G318&gt;155,"+3",IF(G318&gt;135,"+2",IF(G318&gt;115,"+1",IF(G318&lt;50,-3,IF(G318&lt;70,-2,IF(G318&lt;90,-1,IF(G318&lt;116,"0",""))))))))))))))</f>
        <v>-3</v>
      </c>
      <c r="I323" s="44" t="str">
        <f>IF(I321&gt;0,I321*I322+J323,"")</f>
        <v/>
      </c>
      <c r="J323" s="151">
        <f>IF(I318&gt;295,"+10",IF(I318&gt;275,"+9",IF(I318&gt;255,"+8",IF(I318&gt;235,"+7",IF(I318&gt;215,"+6",IF(I318&gt;195,"+5",IF(I318&gt;175,"+4",IF(I318&gt;155,"+3",IF(I318&gt;135,"+2",IF(I318&gt;115,"+1",IF(I318&lt;50,-3,IF(I318&lt;70,-2,IF(I318&lt;90,-1,IF(I318&lt;116,"0",""))))))))))))))</f>
        <v>-3</v>
      </c>
      <c r="K323" s="44" t="str">
        <f>IF(K321&gt;0,K321*K322+L323,"")</f>
        <v/>
      </c>
      <c r="L323" s="151">
        <f>IF(K318&gt;295,"+10",IF(K318&gt;275,"+9",IF(K318&gt;255,"+8",IF(K318&gt;235,"+7",IF(K318&gt;215,"+6",IF(K318&gt;195,"+5",IF(K318&gt;175,"+4",IF(K318&gt;155,"+3",IF(K318&gt;135,"+2",IF(K318&gt;115,"+1",IF(K318&lt;50,-3,IF(K318&lt;70,-2,IF(K318&lt;90,-1,IF(K318&lt;116,"0",""))))))))))))))</f>
        <v>-3</v>
      </c>
      <c r="M323" s="44" t="str">
        <f>IF(M321&gt;0,M321*M322+N323,"")</f>
        <v/>
      </c>
      <c r="N323" s="151">
        <f>IF(M318&gt;295,"+10",IF(M318&gt;275,"+9",IF(M318&gt;255,"+8",IF(M318&gt;235,"+7",IF(M318&gt;215,"+6",IF(M318&gt;195,"+5",IF(M318&gt;175,"+4",IF(M318&gt;155,"+3",IF(M318&gt;135,"+2",IF(M318&gt;115,"+1",IF(M318&lt;50,-3,IF(M318&lt;70,-2,IF(M318&lt;90,-1,IF(M318&lt;116,"0",""))))))))))))))</f>
        <v>-3</v>
      </c>
      <c r="O323" s="44" t="str">
        <f>IF(O321&gt;0,O321*O322+P323,"")</f>
        <v/>
      </c>
      <c r="P323" s="151">
        <f>IF(O318&gt;295,"+10",IF(O318&gt;275,"+9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146" t="s">
        <v>4</v>
      </c>
      <c r="B326" s="59">
        <f>IF($B$6&gt;0,B316+1,"")</f>
        <v>41641</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Donnerstag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+9",IF(C328&gt;255,"+8",IF(C328&gt;235,"+7",IF(C328&gt;215,"+6",IF(C328&gt;195,"+5",IF(C328&gt;175,"+4",IF(C328&gt;155,"+3",IF(C328&gt;135,"+2",IF(C328&gt;115,"+1",IF(C328&lt;50,-3,IF(C328&lt;70,-2,IF(C328&lt;90,-1,IF(C328&lt;116,"0",""))))))))))))))</f>
        <v>-3</v>
      </c>
      <c r="E333" s="44" t="str">
        <f>IF(E331&gt;0,E331*E332+F333,"")</f>
        <v/>
      </c>
      <c r="F333" s="151">
        <f>IF(E328&gt;295,"+10",IF(E328&gt;275,"+9",IF(E328&gt;255,"+8",IF(E328&gt;235,"+7",IF(E328&gt;215,"+6",IF(E328&gt;195,"+5",IF(E328&gt;175,"+4",IF(E328&gt;155,"+3",IF(E328&gt;135,"+2",IF(E328&gt;115,"+1",IF(E328&lt;50,-3,IF(E328&lt;70,-2,IF(E328&lt;90,-1,IF(E328&lt;116,"0",""))))))))))))))</f>
        <v>-3</v>
      </c>
      <c r="G333" s="44" t="str">
        <f>IF(G331&gt;0,G331*G332+H333,"")</f>
        <v/>
      </c>
      <c r="H333" s="151">
        <f>IF(G328&gt;295,"+10",IF(G328&gt;275,"+9",IF(G328&gt;255,"+8",IF(G328&gt;235,"+7",IF(G328&gt;215,"+6",IF(G328&gt;195,"+5",IF(G328&gt;175,"+4",IF(G328&gt;155,"+3",IF(G328&gt;135,"+2",IF(G328&gt;115,"+1",IF(G328&lt;50,-3,IF(G328&lt;70,-2,IF(G328&lt;90,-1,IF(G328&lt;116,"0",""))))))))))))))</f>
        <v>-3</v>
      </c>
      <c r="I333" s="44" t="str">
        <f>IF(I331&gt;0,I331*I332+J333,"")</f>
        <v/>
      </c>
      <c r="J333" s="151">
        <f>IF(I328&gt;295,"+10",IF(I328&gt;275,"+9",IF(I328&gt;255,"+8",IF(I328&gt;235,"+7",IF(I328&gt;215,"+6",IF(I328&gt;195,"+5",IF(I328&gt;175,"+4",IF(I328&gt;155,"+3",IF(I328&gt;135,"+2",IF(I328&gt;115,"+1",IF(I328&lt;50,-3,IF(I328&lt;70,-2,IF(I328&lt;90,-1,IF(I328&lt;116,"0",""))))))))))))))</f>
        <v>-3</v>
      </c>
      <c r="K333" s="44" t="str">
        <f>IF(K331&gt;0,K331*K332+L333,"")</f>
        <v/>
      </c>
      <c r="L333" s="151">
        <f>IF(K328&gt;295,"+10",IF(K328&gt;275,"+9",IF(K328&gt;255,"+8",IF(K328&gt;235,"+7",IF(K328&gt;215,"+6",IF(K328&gt;195,"+5",IF(K328&gt;175,"+4",IF(K328&gt;155,"+3",IF(K328&gt;135,"+2",IF(K328&gt;115,"+1",IF(K328&lt;50,-3,IF(K328&lt;70,-2,IF(K328&lt;90,-1,IF(K328&lt;116,"0",""))))))))))))))</f>
        <v>-3</v>
      </c>
      <c r="M333" s="44" t="str">
        <f>IF(M331&gt;0,M331*M332+N333,"")</f>
        <v/>
      </c>
      <c r="N333" s="151">
        <f>IF(M328&gt;295,"+10",IF(M328&gt;275,"+9",IF(M328&gt;255,"+8",IF(M328&gt;235,"+7",IF(M328&gt;215,"+6",IF(M328&gt;195,"+5",IF(M328&gt;175,"+4",IF(M328&gt;155,"+3",IF(M328&gt;135,"+2",IF(M328&gt;115,"+1",IF(M328&lt;50,-3,IF(M328&lt;70,-2,IF(M328&lt;90,-1,IF(M328&lt;116,"0",""))))))))))))))</f>
        <v>-3</v>
      </c>
      <c r="O333" s="44" t="str">
        <f>IF(O331&gt;0,O331*O332+P333,"")</f>
        <v/>
      </c>
      <c r="P333" s="151">
        <f>IF(O328&gt;295,"+10",IF(O328&gt;275,"+9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1514" priority="1491" stopIfTrue="1">
      <formula>Q14&gt;="A"</formula>
    </cfRule>
  </conditionalFormatting>
  <conditionalFormatting sqref="S14 S24 S34 S44 S54 S64 S74">
    <cfRule type="expression" dxfId="1513" priority="1490"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512" priority="1489" stopIfTrue="1" operator="greaterThanOrEqual">
      <formula>"""A"""</formula>
    </cfRule>
  </conditionalFormatting>
  <conditionalFormatting sqref="Q44 Q54 Q64 Q74 Q84 Q94 Q134 Q144 Q154 Q164 Q174 Q184 Q224 Q234 Q244 Q254 Q264 Q274 Q284 Q294 Q304 Q314 Q324">
    <cfRule type="expression" dxfId="1511" priority="1488"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510" priority="1487" stopIfTrue="1" operator="greaterThan">
      <formula>0</formula>
    </cfRule>
  </conditionalFormatting>
  <conditionalFormatting sqref="Q13:Q14 Q24 Q34 Q114 Q124 Q204 Q214 Q103:Q104 Q193:Q194">
    <cfRule type="expression" dxfId="1509" priority="1486" stopIfTrue="1">
      <formula>Q13&gt;="A"</formula>
    </cfRule>
  </conditionalFormatting>
  <conditionalFormatting sqref="Q23:S23 Q113:S113 Q203:S203">
    <cfRule type="expression" dxfId="1508" priority="1485" stopIfTrue="1">
      <formula>$Q$22&gt;"A"</formula>
    </cfRule>
  </conditionalFormatting>
  <conditionalFormatting sqref="Q33:S33 Q123:S123 Q213:S213">
    <cfRule type="expression" dxfId="1507" priority="1484" stopIfTrue="1">
      <formula>$Q$32&gt;"A"</formula>
    </cfRule>
  </conditionalFormatting>
  <conditionalFormatting sqref="Q43:S43 Q133:S133 Q223:S223">
    <cfRule type="expression" dxfId="1506" priority="1483" stopIfTrue="1">
      <formula>$Q$42&gt;"A"</formula>
    </cfRule>
  </conditionalFormatting>
  <conditionalFormatting sqref="Q53:S53 Q143:S143 Q233:S233">
    <cfRule type="expression" dxfId="1505" priority="1482" stopIfTrue="1">
      <formula>$Q$52&gt;"A"</formula>
    </cfRule>
  </conditionalFormatting>
  <conditionalFormatting sqref="Q63:S63 Q83:S83 Q153:S153 Q173:S173 Q243:S243 Q263:S263">
    <cfRule type="expression" dxfId="1504" priority="1481" stopIfTrue="1">
      <formula>$Q$62&gt;"A"</formula>
    </cfRule>
  </conditionalFormatting>
  <conditionalFormatting sqref="Q73:S73 Q93:S93 Q163:S163 Q183:S183 Q253:S253 Q273:S273 Q283:S283 Q293:S293 Q303:S303 Q313:S313 Q323:S323">
    <cfRule type="expression" dxfId="1503" priority="1480"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502" priority="1477" stopIfTrue="1" operator="between">
      <formula>10</formula>
      <formula>110</formula>
    </cfRule>
    <cfRule type="cellIs" dxfId="1501" priority="1478" stopIfTrue="1" operator="between">
      <formula>111</formula>
      <formula>140</formula>
    </cfRule>
    <cfRule type="cellIs" dxfId="1500" priority="1479" stopIfTrue="1" operator="between">
      <formula>141</formula>
      <formula>599</formula>
    </cfRule>
  </conditionalFormatting>
  <conditionalFormatting sqref="H11 D11 J11 L11 N11 P11 F11 D21 J21 L21 N21 P21 F21 H21">
    <cfRule type="expression" dxfId="1499" priority="1476"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498" priority="1475"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497" priority="1474"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496" priority="1473"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495" priority="1470" stopIfTrue="1">
      <formula>C8&gt;140</formula>
    </cfRule>
    <cfRule type="expression" dxfId="1494" priority="1471" stopIfTrue="1">
      <formula>C8&gt;110</formula>
    </cfRule>
    <cfRule type="expression" dxfId="1493" priority="1472" stopIfTrue="1">
      <formula>C8&gt;10</formula>
    </cfRule>
  </conditionalFormatting>
  <conditionalFormatting sqref="D13 F13 H13 J13 L13 N13 P13">
    <cfRule type="expression" dxfId="1492" priority="1469" stopIfTrue="1">
      <formula>C11&gt;0</formula>
    </cfRule>
  </conditionalFormatting>
  <conditionalFormatting sqref="R13">
    <cfRule type="expression" dxfId="1491" priority="1468" stopIfTrue="1">
      <formula>Q13&gt;="A"</formula>
    </cfRule>
  </conditionalFormatting>
  <conditionalFormatting sqref="S13">
    <cfRule type="expression" dxfId="1490" priority="1467"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489" priority="1466" stopIfTrue="1">
      <formula>C14&gt;0</formula>
    </cfRule>
  </conditionalFormatting>
  <conditionalFormatting sqref="O14 O24 O34 O44 O54 O64 O74">
    <cfRule type="expression" dxfId="1488" priority="1465" stopIfTrue="1">
      <formula>O8&gt;0</formula>
    </cfRule>
  </conditionalFormatting>
  <conditionalFormatting sqref="P34 P24">
    <cfRule type="expression" dxfId="1487" priority="1464">
      <formula>O18&gt;0</formula>
    </cfRule>
  </conditionalFormatting>
  <conditionalFormatting sqref="P44 P64">
    <cfRule type="expression" dxfId="1486" priority="1463">
      <formula>O38&gt;0</formula>
    </cfRule>
  </conditionalFormatting>
  <conditionalFormatting sqref="P54">
    <cfRule type="expression" dxfId="1485" priority="1462">
      <formula>O48&gt;0</formula>
    </cfRule>
  </conditionalFormatting>
  <conditionalFormatting sqref="P74">
    <cfRule type="expression" dxfId="1484" priority="1461">
      <formula>O68&gt;0</formula>
    </cfRule>
  </conditionalFormatting>
  <conditionalFormatting sqref="R84 R94">
    <cfRule type="expression" dxfId="1483" priority="1460" stopIfTrue="1">
      <formula>Q84&gt;="A"</formula>
    </cfRule>
  </conditionalFormatting>
  <conditionalFormatting sqref="S84 S94">
    <cfRule type="expression" dxfId="1482" priority="1459" stopIfTrue="1">
      <formula>Q84&gt;="A"</formula>
    </cfRule>
  </conditionalFormatting>
  <conditionalFormatting sqref="D89 F89 H89 J89 L89 N89 P89 F79 H79 J79 L79 N79 P79">
    <cfRule type="expression" dxfId="1481" priority="1458" stopIfTrue="1">
      <formula>C79-100.599</formula>
    </cfRule>
  </conditionalFormatting>
  <conditionalFormatting sqref="D80 F80 H80 J80 L80 N80 P80 D90 F90 H90 J90 L90 N90 P90">
    <cfRule type="expression" dxfId="1480" priority="1457" stopIfTrue="1">
      <formula>C80&gt;="""A"""</formula>
    </cfRule>
  </conditionalFormatting>
  <conditionalFormatting sqref="F78 H78 J78 L78 N78 P78 D88 F88 H88 J88 L88 N88 P88">
    <cfRule type="expression" dxfId="1479" priority="1454" stopIfTrue="1">
      <formula>C78&gt;140</formula>
    </cfRule>
    <cfRule type="expression" dxfId="1478" priority="1455" stopIfTrue="1">
      <formula>C78&gt;110</formula>
    </cfRule>
    <cfRule type="expression" dxfId="1477" priority="1456" stopIfTrue="1">
      <formula>C78&gt;10</formula>
    </cfRule>
  </conditionalFormatting>
  <conditionalFormatting sqref="N84 D84 F84 H84 J84 L84 N94 D94 F94 H94 J94 L94">
    <cfRule type="expression" dxfId="1476" priority="1453" stopIfTrue="1">
      <formula>C84&gt;0</formula>
    </cfRule>
  </conditionalFormatting>
  <conditionalFormatting sqref="O94 O84">
    <cfRule type="expression" dxfId="1475" priority="1452" stopIfTrue="1">
      <formula>O78&gt;0</formula>
    </cfRule>
  </conditionalFormatting>
  <conditionalFormatting sqref="P84">
    <cfRule type="expression" dxfId="1474" priority="1451">
      <formula>O78&gt;0</formula>
    </cfRule>
  </conditionalFormatting>
  <conditionalFormatting sqref="P94">
    <cfRule type="expression" dxfId="1473" priority="1450">
      <formula>O88&gt;0</formula>
    </cfRule>
  </conditionalFormatting>
  <conditionalFormatting sqref="O74 O64 O54 O44 O34 O24 O14">
    <cfRule type="expression" dxfId="1472" priority="1449" stopIfTrue="1">
      <formula>O8&gt;0</formula>
    </cfRule>
  </conditionalFormatting>
  <conditionalFormatting sqref="R104 R114 R124 R134 R144 R154 R164">
    <cfRule type="expression" dxfId="1471" priority="1448" stopIfTrue="1">
      <formula>Q104&gt;="A"</formula>
    </cfRule>
  </conditionalFormatting>
  <conditionalFormatting sqref="S104 S114 S124 S134 S144 S154 S164">
    <cfRule type="expression" dxfId="1470" priority="1447"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469" priority="1446"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468" priority="1445"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467" priority="1442" stopIfTrue="1">
      <formula>C98&gt;140</formula>
    </cfRule>
    <cfRule type="expression" dxfId="1466" priority="1443" stopIfTrue="1">
      <formula>C98&gt;110</formula>
    </cfRule>
    <cfRule type="expression" dxfId="1465" priority="1444" stopIfTrue="1">
      <formula>C98&gt;10</formula>
    </cfRule>
  </conditionalFormatting>
  <conditionalFormatting sqref="R103">
    <cfRule type="expression" dxfId="1464" priority="1441" stopIfTrue="1">
      <formula>Q103&gt;="A"</formula>
    </cfRule>
  </conditionalFormatting>
  <conditionalFormatting sqref="S103">
    <cfRule type="expression" dxfId="1463" priority="1440"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462" priority="1439" stopIfTrue="1">
      <formula>C104&gt;0</formula>
    </cfRule>
  </conditionalFormatting>
  <conditionalFormatting sqref="O104 O114 O124 O134 O144 O154">
    <cfRule type="expression" dxfId="1461" priority="1438" stopIfTrue="1">
      <formula>O98&gt;0</formula>
    </cfRule>
  </conditionalFormatting>
  <conditionalFormatting sqref="P124 P114">
    <cfRule type="expression" dxfId="1460" priority="1437">
      <formula>O108&gt;0</formula>
    </cfRule>
  </conditionalFormatting>
  <conditionalFormatting sqref="P134 P154">
    <cfRule type="expression" dxfId="1459" priority="1436">
      <formula>O128&gt;0</formula>
    </cfRule>
  </conditionalFormatting>
  <conditionalFormatting sqref="P144">
    <cfRule type="expression" dxfId="1458" priority="1435">
      <formula>O138&gt;0</formula>
    </cfRule>
  </conditionalFormatting>
  <conditionalFormatting sqref="R174 R184">
    <cfRule type="expression" dxfId="1457" priority="1434" stopIfTrue="1">
      <formula>Q174&gt;="A"</formula>
    </cfRule>
  </conditionalFormatting>
  <conditionalFormatting sqref="S174 S184">
    <cfRule type="expression" dxfId="1456" priority="1433" stopIfTrue="1">
      <formula>Q174&gt;="A"</formula>
    </cfRule>
  </conditionalFormatting>
  <conditionalFormatting sqref="D179 F179 H179 J179 L179 N179 P179 F169 H169 J169 L169 N169 P169">
    <cfRule type="expression" dxfId="1455" priority="1432" stopIfTrue="1">
      <formula>C169-100.599</formula>
    </cfRule>
  </conditionalFormatting>
  <conditionalFormatting sqref="D170 F170 H170 J170 L170 N170 P170 D180 F180 H180 J180 L180 N180 P180">
    <cfRule type="expression" dxfId="1454" priority="1431" stopIfTrue="1">
      <formula>C170&gt;="""A"""</formula>
    </cfRule>
  </conditionalFormatting>
  <conditionalFormatting sqref="F168 H168 J168 L168 N168 P168 D178 F178 H178 J178 L178 N178 P178">
    <cfRule type="expression" dxfId="1453" priority="1428" stopIfTrue="1">
      <formula>C168&gt;140</formula>
    </cfRule>
    <cfRule type="expression" dxfId="1452" priority="1429" stopIfTrue="1">
      <formula>C168&gt;110</formula>
    </cfRule>
    <cfRule type="expression" dxfId="1451" priority="1430" stopIfTrue="1">
      <formula>C168&gt;10</formula>
    </cfRule>
  </conditionalFormatting>
  <conditionalFormatting sqref="N184 D184 F184 H184 J184 L184">
    <cfRule type="expression" dxfId="1450" priority="1427" stopIfTrue="1">
      <formula>C184&gt;0</formula>
    </cfRule>
  </conditionalFormatting>
  <conditionalFormatting sqref="O184">
    <cfRule type="expression" dxfId="1449" priority="1426" stopIfTrue="1">
      <formula>O178&gt;0</formula>
    </cfRule>
  </conditionalFormatting>
  <conditionalFormatting sqref="P184">
    <cfRule type="expression" dxfId="1448" priority="1425">
      <formula>O178&gt;0</formula>
    </cfRule>
  </conditionalFormatting>
  <conditionalFormatting sqref="O104 O154 O144 O134 O124 O114">
    <cfRule type="expression" dxfId="1447" priority="1424" stopIfTrue="1">
      <formula>O98&gt;0</formula>
    </cfRule>
  </conditionalFormatting>
  <conditionalFormatting sqref="R194 R204 R214 R224 R234 R244 R254">
    <cfRule type="expression" dxfId="1446" priority="1423" stopIfTrue="1">
      <formula>Q194&gt;="A"</formula>
    </cfRule>
  </conditionalFormatting>
  <conditionalFormatting sqref="S194 S204 S214 S224 S234 S244 S254">
    <cfRule type="expression" dxfId="1445" priority="1422" stopIfTrue="1">
      <formula>Q194&gt;="A"</formula>
    </cfRule>
  </conditionalFormatting>
  <conditionalFormatting sqref="P221">
    <cfRule type="expression" dxfId="1444" priority="1421"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443" priority="1420"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442" priority="1419"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441" priority="1416" stopIfTrue="1">
      <formula>C188&gt;140</formula>
    </cfRule>
    <cfRule type="expression" dxfId="1440" priority="1417" stopIfTrue="1">
      <formula>C188&gt;110</formula>
    </cfRule>
    <cfRule type="expression" dxfId="1439" priority="1418" stopIfTrue="1">
      <formula>C188&gt;10</formula>
    </cfRule>
  </conditionalFormatting>
  <conditionalFormatting sqref="P223">
    <cfRule type="expression" dxfId="1438" priority="1415" stopIfTrue="1">
      <formula>O218&gt;0</formula>
    </cfRule>
  </conditionalFormatting>
  <conditionalFormatting sqref="R193">
    <cfRule type="expression" dxfId="1437" priority="1414" stopIfTrue="1">
      <formula>Q193&gt;="A"</formula>
    </cfRule>
  </conditionalFormatting>
  <conditionalFormatting sqref="S193">
    <cfRule type="expression" dxfId="1436" priority="1413"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435" priority="1412" stopIfTrue="1">
      <formula>C194&gt;0</formula>
    </cfRule>
  </conditionalFormatting>
  <conditionalFormatting sqref="O194 O204 O214 O224 O234 O244 O254">
    <cfRule type="expression" dxfId="1434" priority="1411" stopIfTrue="1">
      <formula>O188&gt;0</formula>
    </cfRule>
  </conditionalFormatting>
  <conditionalFormatting sqref="P214 P204">
    <cfRule type="expression" dxfId="1433" priority="1410">
      <formula>O198&gt;0</formula>
    </cfRule>
  </conditionalFormatting>
  <conditionalFormatting sqref="P224 P244">
    <cfRule type="expression" dxfId="1432" priority="1409">
      <formula>O218&gt;0</formula>
    </cfRule>
  </conditionalFormatting>
  <conditionalFormatting sqref="P234">
    <cfRule type="expression" dxfId="1431" priority="1408">
      <formula>O228&gt;0</formula>
    </cfRule>
  </conditionalFormatting>
  <conditionalFormatting sqref="P254">
    <cfRule type="expression" dxfId="1430" priority="1407">
      <formula>O248&gt;0</formula>
    </cfRule>
  </conditionalFormatting>
  <conditionalFormatting sqref="R264 R274">
    <cfRule type="expression" dxfId="1429" priority="1406" stopIfTrue="1">
      <formula>Q264&gt;="A"</formula>
    </cfRule>
  </conditionalFormatting>
  <conditionalFormatting sqref="S264 S274">
    <cfRule type="expression" dxfId="1428" priority="1405" stopIfTrue="1">
      <formula>Q264&gt;="A"</formula>
    </cfRule>
  </conditionalFormatting>
  <conditionalFormatting sqref="D269 F269 H269 J269 L269 N269 P269 F259 H259 J259 L259 N259 P259">
    <cfRule type="expression" dxfId="1427" priority="1404" stopIfTrue="1">
      <formula>C259-100.599</formula>
    </cfRule>
  </conditionalFormatting>
  <conditionalFormatting sqref="D260 F260 H260 J260 L260 N260 P260 D270 F270 H270 J270 L270 N270 P270">
    <cfRule type="expression" dxfId="1426" priority="1403" stopIfTrue="1">
      <formula>C260&gt;="""A"""</formula>
    </cfRule>
  </conditionalFormatting>
  <conditionalFormatting sqref="F258 H258 J258 L258 N258 P258 D268 F268 H268 J268 L268 N268 P268">
    <cfRule type="expression" dxfId="1425" priority="1400" stopIfTrue="1">
      <formula>C258&gt;140</formula>
    </cfRule>
    <cfRule type="expression" dxfId="1424" priority="1401" stopIfTrue="1">
      <formula>C258&gt;110</formula>
    </cfRule>
    <cfRule type="expression" dxfId="1423" priority="1402" stopIfTrue="1">
      <formula>C258&gt;10</formula>
    </cfRule>
  </conditionalFormatting>
  <conditionalFormatting sqref="N264 D264 F264 H264 J264 L264 N274 D274 F274 H274 J274 L274">
    <cfRule type="expression" dxfId="1422" priority="1399" stopIfTrue="1">
      <formula>C264&gt;0</formula>
    </cfRule>
  </conditionalFormatting>
  <conditionalFormatting sqref="O274 O264">
    <cfRule type="expression" dxfId="1421" priority="1398" stopIfTrue="1">
      <formula>O258&gt;0</formula>
    </cfRule>
  </conditionalFormatting>
  <conditionalFormatting sqref="P264">
    <cfRule type="expression" dxfId="1420" priority="1397">
      <formula>O258&gt;0</formula>
    </cfRule>
  </conditionalFormatting>
  <conditionalFormatting sqref="P274">
    <cfRule type="expression" dxfId="1419" priority="1396">
      <formula>O268&gt;0</formula>
    </cfRule>
  </conditionalFormatting>
  <conditionalFormatting sqref="O254 O244 O234 O224 O214 O204 O194">
    <cfRule type="expression" dxfId="1418" priority="1395" stopIfTrue="1">
      <formula>O188&gt;0</formula>
    </cfRule>
  </conditionalFormatting>
  <conditionalFormatting sqref="R284">
    <cfRule type="expression" dxfId="1417" priority="1394" stopIfTrue="1">
      <formula>Q284&gt;="A"</formula>
    </cfRule>
  </conditionalFormatting>
  <conditionalFormatting sqref="S284">
    <cfRule type="expression" dxfId="1416" priority="1393" stopIfTrue="1">
      <formula>Q284&gt;="A"</formula>
    </cfRule>
  </conditionalFormatting>
  <conditionalFormatting sqref="D279 F279 H279 J279 L279 N279 P279">
    <cfRule type="expression" dxfId="1415" priority="1392" stopIfTrue="1">
      <formula>C279-100.599</formula>
    </cfRule>
  </conditionalFormatting>
  <conditionalFormatting sqref="D280 F280 H280 J280 L280 N280 P280">
    <cfRule type="expression" dxfId="1414" priority="1391" stopIfTrue="1">
      <formula>C280&gt;="""A"""</formula>
    </cfRule>
  </conditionalFormatting>
  <conditionalFormatting sqref="D278 F278 H278 J278 L278 N278 P278">
    <cfRule type="expression" dxfId="1413" priority="1388" stopIfTrue="1">
      <formula>C278&gt;140</formula>
    </cfRule>
    <cfRule type="expression" dxfId="1412" priority="1389" stopIfTrue="1">
      <formula>C278&gt;110</formula>
    </cfRule>
    <cfRule type="expression" dxfId="1411" priority="1390" stopIfTrue="1">
      <formula>C278&gt;10</formula>
    </cfRule>
  </conditionalFormatting>
  <conditionalFormatting sqref="N284 D284 F284 H284 J284 L284">
    <cfRule type="expression" dxfId="1410" priority="1387" stopIfTrue="1">
      <formula>C284&gt;0</formula>
    </cfRule>
  </conditionalFormatting>
  <conditionalFormatting sqref="O284">
    <cfRule type="expression" dxfId="1409" priority="1386" stopIfTrue="1">
      <formula>O278&gt;0</formula>
    </cfRule>
  </conditionalFormatting>
  <conditionalFormatting sqref="P284">
    <cfRule type="expression" dxfId="1408" priority="1385">
      <formula>O278&gt;0</formula>
    </cfRule>
  </conditionalFormatting>
  <conditionalFormatting sqref="R294">
    <cfRule type="expression" dxfId="1407" priority="1384" stopIfTrue="1">
      <formula>Q294&gt;="A"</formula>
    </cfRule>
  </conditionalFormatting>
  <conditionalFormatting sqref="S294">
    <cfRule type="expression" dxfId="1406" priority="1383" stopIfTrue="1">
      <formula>Q294&gt;="A"</formula>
    </cfRule>
  </conditionalFormatting>
  <conditionalFormatting sqref="D289 F289 H289 J289 L289 N289 P289">
    <cfRule type="expression" dxfId="1405" priority="1382" stopIfTrue="1">
      <formula>C289-100.599</formula>
    </cfRule>
  </conditionalFormatting>
  <conditionalFormatting sqref="D290 F290 H290 J290 L290 N290 P290">
    <cfRule type="expression" dxfId="1404" priority="1381" stopIfTrue="1">
      <formula>C290&gt;="""A"""</formula>
    </cfRule>
  </conditionalFormatting>
  <conditionalFormatting sqref="D288 F288 H288 J288 L288 N288 P288">
    <cfRule type="expression" dxfId="1403" priority="1378" stopIfTrue="1">
      <formula>C288&gt;140</formula>
    </cfRule>
    <cfRule type="expression" dxfId="1402" priority="1379" stopIfTrue="1">
      <formula>C288&gt;110</formula>
    </cfRule>
    <cfRule type="expression" dxfId="1401" priority="1380" stopIfTrue="1">
      <formula>C288&gt;10</formula>
    </cfRule>
  </conditionalFormatting>
  <conditionalFormatting sqref="N294 D294 F294 H294 J294 L294">
    <cfRule type="expression" dxfId="1400" priority="1377" stopIfTrue="1">
      <formula>C294&gt;0</formula>
    </cfRule>
  </conditionalFormatting>
  <conditionalFormatting sqref="O294">
    <cfRule type="expression" dxfId="1399" priority="1376" stopIfTrue="1">
      <formula>O288&gt;0</formula>
    </cfRule>
  </conditionalFormatting>
  <conditionalFormatting sqref="P294">
    <cfRule type="expression" dxfId="1398" priority="1375">
      <formula>O288&gt;0</formula>
    </cfRule>
  </conditionalFormatting>
  <conditionalFormatting sqref="R304">
    <cfRule type="expression" dxfId="1397" priority="1374" stopIfTrue="1">
      <formula>Q304&gt;="A"</formula>
    </cfRule>
  </conditionalFormatting>
  <conditionalFormatting sqref="S304">
    <cfRule type="expression" dxfId="1396" priority="1373" stopIfTrue="1">
      <formula>Q304&gt;="A"</formula>
    </cfRule>
  </conditionalFormatting>
  <conditionalFormatting sqref="D299 F299 H299 J299 L299 N299 P299">
    <cfRule type="expression" dxfId="1395" priority="1372" stopIfTrue="1">
      <formula>C299-100.599</formula>
    </cfRule>
  </conditionalFormatting>
  <conditionalFormatting sqref="D300 F300 H300 J300 L300 N300 P300">
    <cfRule type="expression" dxfId="1394" priority="1371" stopIfTrue="1">
      <formula>C300&gt;="""A"""</formula>
    </cfRule>
  </conditionalFormatting>
  <conditionalFormatting sqref="D298 F298 H298 J298 L298 N298 P298">
    <cfRule type="expression" dxfId="1393" priority="1368" stopIfTrue="1">
      <formula>C298&gt;140</formula>
    </cfRule>
    <cfRule type="expression" dxfId="1392" priority="1369" stopIfTrue="1">
      <formula>C298&gt;110</formula>
    </cfRule>
    <cfRule type="expression" dxfId="1391" priority="1370" stopIfTrue="1">
      <formula>C298&gt;10</formula>
    </cfRule>
  </conditionalFormatting>
  <conditionalFormatting sqref="N304 D304 F304 H304 J304 L304">
    <cfRule type="expression" dxfId="1390" priority="1367" stopIfTrue="1">
      <formula>C304&gt;0</formula>
    </cfRule>
  </conditionalFormatting>
  <conditionalFormatting sqref="O304">
    <cfRule type="expression" dxfId="1389" priority="1366" stopIfTrue="1">
      <formula>O298&gt;0</formula>
    </cfRule>
  </conditionalFormatting>
  <conditionalFormatting sqref="P304">
    <cfRule type="expression" dxfId="1388" priority="1365">
      <formula>O298&gt;0</formula>
    </cfRule>
  </conditionalFormatting>
  <conditionalFormatting sqref="R314">
    <cfRule type="expression" dxfId="1387" priority="1364" stopIfTrue="1">
      <formula>Q314&gt;="A"</formula>
    </cfRule>
  </conditionalFormatting>
  <conditionalFormatting sqref="S314">
    <cfRule type="expression" dxfId="1386" priority="1363" stopIfTrue="1">
      <formula>Q314&gt;="A"</formula>
    </cfRule>
  </conditionalFormatting>
  <conditionalFormatting sqref="D309 F309 H309 J309 L309 N309 P309">
    <cfRule type="expression" dxfId="1385" priority="1362" stopIfTrue="1">
      <formula>C309-100.599</formula>
    </cfRule>
  </conditionalFormatting>
  <conditionalFormatting sqref="D310 F310 H310 J310 L310 N310 P310">
    <cfRule type="expression" dxfId="1384" priority="1361" stopIfTrue="1">
      <formula>C310&gt;="""A"""</formula>
    </cfRule>
  </conditionalFormatting>
  <conditionalFormatting sqref="D308 F308 H308 J308 L308 N308 P308">
    <cfRule type="expression" dxfId="1383" priority="1358" stopIfTrue="1">
      <formula>C308&gt;140</formula>
    </cfRule>
    <cfRule type="expression" dxfId="1382" priority="1359" stopIfTrue="1">
      <formula>C308&gt;110</formula>
    </cfRule>
    <cfRule type="expression" dxfId="1381" priority="1360" stopIfTrue="1">
      <formula>C308&gt;10</formula>
    </cfRule>
  </conditionalFormatting>
  <conditionalFormatting sqref="N314 D314 F314 H314 J314 L314">
    <cfRule type="expression" dxfId="1380" priority="1357" stopIfTrue="1">
      <formula>C314&gt;0</formula>
    </cfRule>
  </conditionalFormatting>
  <conditionalFormatting sqref="O314">
    <cfRule type="expression" dxfId="1379" priority="1356" stopIfTrue="1">
      <formula>O308&gt;0</formula>
    </cfRule>
  </conditionalFormatting>
  <conditionalFormatting sqref="P314">
    <cfRule type="expression" dxfId="1378" priority="1355">
      <formula>O308&gt;0</formula>
    </cfRule>
  </conditionalFormatting>
  <conditionalFormatting sqref="R324">
    <cfRule type="expression" dxfId="1377" priority="1354" stopIfTrue="1">
      <formula>Q324&gt;="A"</formula>
    </cfRule>
  </conditionalFormatting>
  <conditionalFormatting sqref="S324">
    <cfRule type="expression" dxfId="1376" priority="1353" stopIfTrue="1">
      <formula>Q324&gt;="A"</formula>
    </cfRule>
  </conditionalFormatting>
  <conditionalFormatting sqref="D319 F319 H319 J319 L319 N319 P319">
    <cfRule type="expression" dxfId="1375" priority="1352" stopIfTrue="1">
      <formula>C319-100.599</formula>
    </cfRule>
  </conditionalFormatting>
  <conditionalFormatting sqref="D320 F320 H320 J320 L320 N320 P320">
    <cfRule type="expression" dxfId="1374" priority="1351" stopIfTrue="1">
      <formula>C320&gt;="""A"""</formula>
    </cfRule>
  </conditionalFormatting>
  <conditionalFormatting sqref="D318 F318 H318 J318 L318 N318 P318">
    <cfRule type="expression" dxfId="1373" priority="1348" stopIfTrue="1">
      <formula>C318&gt;140</formula>
    </cfRule>
    <cfRule type="expression" dxfId="1372" priority="1349" stopIfTrue="1">
      <formula>C318&gt;110</formula>
    </cfRule>
    <cfRule type="expression" dxfId="1371" priority="1350" stopIfTrue="1">
      <formula>C318&gt;10</formula>
    </cfRule>
  </conditionalFormatting>
  <conditionalFormatting sqref="N324 D324 F324 H324 J324 L324">
    <cfRule type="expression" dxfId="1370" priority="1347" stopIfTrue="1">
      <formula>C324&gt;0</formula>
    </cfRule>
  </conditionalFormatting>
  <conditionalFormatting sqref="O324">
    <cfRule type="expression" dxfId="1369" priority="1346" stopIfTrue="1">
      <formula>O318&gt;0</formula>
    </cfRule>
  </conditionalFormatting>
  <conditionalFormatting sqref="P324">
    <cfRule type="expression" dxfId="1368" priority="1345">
      <formula>O318&gt;0</formula>
    </cfRule>
  </conditionalFormatting>
  <conditionalFormatting sqref="M330 O330 G330 I330 K330">
    <cfRule type="cellIs" dxfId="1367" priority="1344" stopIfTrue="1" operator="greaterThanOrEqual">
      <formula>"""A"""</formula>
    </cfRule>
  </conditionalFormatting>
  <conditionalFormatting sqref="Q334">
    <cfRule type="expression" dxfId="1366" priority="1343" stopIfTrue="1">
      <formula>Q334&gt;="A"</formula>
    </cfRule>
  </conditionalFormatting>
  <conditionalFormatting sqref="M334 I334 K334 G334">
    <cfRule type="cellIs" dxfId="1365" priority="1342" stopIfTrue="1" operator="greaterThan">
      <formula>0</formula>
    </cfRule>
  </conditionalFormatting>
  <conditionalFormatting sqref="Q333:S333">
    <cfRule type="expression" dxfId="1364" priority="1341" stopIfTrue="1">
      <formula>$Q$72&gt;"A"</formula>
    </cfRule>
  </conditionalFormatting>
  <conditionalFormatting sqref="G328 I328 K328 M328 O328">
    <cfRule type="cellIs" dxfId="1363" priority="1338" stopIfTrue="1" operator="between">
      <formula>10</formula>
      <formula>110</formula>
    </cfRule>
    <cfRule type="cellIs" dxfId="1362" priority="1339" stopIfTrue="1" operator="between">
      <formula>111</formula>
      <formula>140</formula>
    </cfRule>
    <cfRule type="cellIs" dxfId="1361" priority="1340" stopIfTrue="1" operator="between">
      <formula>141</formula>
      <formula>599</formula>
    </cfRule>
  </conditionalFormatting>
  <conditionalFormatting sqref="G329 I329 K329 M329 O329">
    <cfRule type="cellIs" dxfId="1360" priority="1337" stopIfTrue="1" operator="between">
      <formula>-100</formula>
      <formula>599</formula>
    </cfRule>
  </conditionalFormatting>
  <conditionalFormatting sqref="R334">
    <cfRule type="expression" dxfId="1359" priority="1336" stopIfTrue="1">
      <formula>Q334&gt;="A"</formula>
    </cfRule>
  </conditionalFormatting>
  <conditionalFormatting sqref="S334">
    <cfRule type="expression" dxfId="1358" priority="1335" stopIfTrue="1">
      <formula>Q334&gt;="A"</formula>
    </cfRule>
  </conditionalFormatting>
  <conditionalFormatting sqref="F329 H329 J329 L329 N329 P329">
    <cfRule type="expression" dxfId="1357" priority="1334" stopIfTrue="1">
      <formula>E329-100.599</formula>
    </cfRule>
  </conditionalFormatting>
  <conditionalFormatting sqref="F330 H330 J330 L330 N330 P330">
    <cfRule type="expression" dxfId="1356" priority="1333" stopIfTrue="1">
      <formula>E330&gt;="""A"""</formula>
    </cfRule>
  </conditionalFormatting>
  <conditionalFormatting sqref="F328 H328 J328 L328 N328 P328">
    <cfRule type="expression" dxfId="1355" priority="1330" stopIfTrue="1">
      <formula>E328&gt;140</formula>
    </cfRule>
    <cfRule type="expression" dxfId="1354" priority="1331" stopIfTrue="1">
      <formula>E328&gt;110</formula>
    </cfRule>
    <cfRule type="expression" dxfId="1353" priority="1332" stopIfTrue="1">
      <formula>E328&gt;10</formula>
    </cfRule>
  </conditionalFormatting>
  <conditionalFormatting sqref="N334 F334 H334 J334 L334">
    <cfRule type="expression" dxfId="1352" priority="1329" stopIfTrue="1">
      <formula>E334&gt;0</formula>
    </cfRule>
  </conditionalFormatting>
  <conditionalFormatting sqref="O334">
    <cfRule type="expression" dxfId="1351" priority="1328" stopIfTrue="1">
      <formula>O328&gt;0</formula>
    </cfRule>
  </conditionalFormatting>
  <conditionalFormatting sqref="P334">
    <cfRule type="expression" dxfId="1350" priority="1327">
      <formula>O328&gt;0</formula>
    </cfRule>
  </conditionalFormatting>
  <conditionalFormatting sqref="M330 O330 C330 E330 G330 I330 K330">
    <cfRule type="cellIs" dxfId="1349" priority="1326" stopIfTrue="1" operator="greaterThanOrEqual">
      <formula>"""A"""</formula>
    </cfRule>
  </conditionalFormatting>
  <conditionalFormatting sqref="Q334">
    <cfRule type="expression" dxfId="1348" priority="1325" stopIfTrue="1">
      <formula>Q334&gt;="A"</formula>
    </cfRule>
  </conditionalFormatting>
  <conditionalFormatting sqref="M334 I334 K334 C334 E334 G334">
    <cfRule type="cellIs" dxfId="1347" priority="1324" stopIfTrue="1" operator="greaterThan">
      <formula>0</formula>
    </cfRule>
  </conditionalFormatting>
  <conditionalFormatting sqref="Q333:S333">
    <cfRule type="expression" dxfId="1346" priority="1323" stopIfTrue="1">
      <formula>$Q$72&gt;"A"</formula>
    </cfRule>
  </conditionalFormatting>
  <conditionalFormatting sqref="C328 E328 G328 I328 K328 M328 O328">
    <cfRule type="cellIs" dxfId="1345" priority="1320" stopIfTrue="1" operator="between">
      <formula>10</formula>
      <formula>110</formula>
    </cfRule>
    <cfRule type="cellIs" dxfId="1344" priority="1321" stopIfTrue="1" operator="between">
      <formula>111</formula>
      <formula>140</formula>
    </cfRule>
    <cfRule type="cellIs" dxfId="1343" priority="1322" stopIfTrue="1" operator="between">
      <formula>141</formula>
      <formula>599</formula>
    </cfRule>
  </conditionalFormatting>
  <conditionalFormatting sqref="C329 E329 G329 I329 K329 M329 O329">
    <cfRule type="cellIs" dxfId="1342" priority="1319" stopIfTrue="1" operator="between">
      <formula>-100</formula>
      <formula>599</formula>
    </cfRule>
  </conditionalFormatting>
  <conditionalFormatting sqref="R334">
    <cfRule type="expression" dxfId="1341" priority="1318" stopIfTrue="1">
      <formula>Q334&gt;="A"</formula>
    </cfRule>
  </conditionalFormatting>
  <conditionalFormatting sqref="S334">
    <cfRule type="expression" dxfId="1340" priority="1317" stopIfTrue="1">
      <formula>Q334&gt;="A"</formula>
    </cfRule>
  </conditionalFormatting>
  <conditionalFormatting sqref="D329 F329 H329 J329 L329 N329 P329">
    <cfRule type="expression" dxfId="1339" priority="1316" stopIfTrue="1">
      <formula>C329-100.599</formula>
    </cfRule>
  </conditionalFormatting>
  <conditionalFormatting sqref="D330 F330 H330 J330 L330 N330 P330">
    <cfRule type="expression" dxfId="1338" priority="1315" stopIfTrue="1">
      <formula>C330&gt;="""A"""</formula>
    </cfRule>
  </conditionalFormatting>
  <conditionalFormatting sqref="D328 F328 H328 J328 L328 N328 P328">
    <cfRule type="expression" dxfId="1337" priority="1312" stopIfTrue="1">
      <formula>C328&gt;140</formula>
    </cfRule>
    <cfRule type="expression" dxfId="1336" priority="1313" stopIfTrue="1">
      <formula>C328&gt;110</formula>
    </cfRule>
    <cfRule type="expression" dxfId="1335" priority="1314" stopIfTrue="1">
      <formula>C328&gt;10</formula>
    </cfRule>
  </conditionalFormatting>
  <conditionalFormatting sqref="N334 D334 F334 H334 J334 L334">
    <cfRule type="expression" dxfId="1334" priority="1311" stopIfTrue="1">
      <formula>C334&gt;0</formula>
    </cfRule>
  </conditionalFormatting>
  <conditionalFormatting sqref="O334">
    <cfRule type="expression" dxfId="1333" priority="1310" stopIfTrue="1">
      <formula>O328&gt;0</formula>
    </cfRule>
  </conditionalFormatting>
  <conditionalFormatting sqref="P334">
    <cfRule type="expression" dxfId="1332" priority="1309">
      <formula>O328&gt;0</formula>
    </cfRule>
  </conditionalFormatting>
  <conditionalFormatting sqref="P14">
    <cfRule type="expression" dxfId="1331" priority="1308">
      <formula>O8&gt;0</formula>
    </cfRule>
  </conditionalFormatting>
  <conditionalFormatting sqref="D80 F80 H80 J80 L80 N80 P80">
    <cfRule type="expression" dxfId="1330" priority="1307" stopIfTrue="1">
      <formula>C80&gt;="""A"""</formula>
    </cfRule>
  </conditionalFormatting>
  <conditionalFormatting sqref="D90 F90 H90 J90 L90 N90 P90">
    <cfRule type="expression" dxfId="1329" priority="1306" stopIfTrue="1">
      <formula>C90&gt;="""A"""</formula>
    </cfRule>
  </conditionalFormatting>
  <conditionalFormatting sqref="D100 F100 H100 J100 L100 N100 P100">
    <cfRule type="expression" dxfId="1328" priority="1305" stopIfTrue="1">
      <formula>C100&gt;="""A"""</formula>
    </cfRule>
  </conditionalFormatting>
  <conditionalFormatting sqref="D110 F110 H110 J110 L110 N110 P110">
    <cfRule type="expression" dxfId="1327" priority="1304" stopIfTrue="1">
      <formula>C110&gt;="""A"""</formula>
    </cfRule>
  </conditionalFormatting>
  <conditionalFormatting sqref="D120 F120 H120 J120 L120 N120 P120">
    <cfRule type="expression" dxfId="1326" priority="1303" stopIfTrue="1">
      <formula>C120&gt;="""A"""</formula>
    </cfRule>
  </conditionalFormatting>
  <conditionalFormatting sqref="D130 F130 H130 J130 L130 N130 P130">
    <cfRule type="expression" dxfId="1325" priority="1302" stopIfTrue="1">
      <formula>C130&gt;="""A"""</formula>
    </cfRule>
  </conditionalFormatting>
  <conditionalFormatting sqref="D140 F140 H140 J140 L140 N140 P140">
    <cfRule type="expression" dxfId="1324" priority="1301" stopIfTrue="1">
      <formula>C140&gt;="""A"""</formula>
    </cfRule>
  </conditionalFormatting>
  <conditionalFormatting sqref="D150 F150 H150 J150 L150 N150 P150">
    <cfRule type="expression" dxfId="1323" priority="1300" stopIfTrue="1">
      <formula>C150&gt;="""A"""</formula>
    </cfRule>
  </conditionalFormatting>
  <conditionalFormatting sqref="D160 F160 H160 J160 L160 N160 P160">
    <cfRule type="expression" dxfId="1322" priority="1299" stopIfTrue="1">
      <formula>C160&gt;="""A"""</formula>
    </cfRule>
  </conditionalFormatting>
  <conditionalFormatting sqref="D170 F170 H170 J170 L170 N170 P170">
    <cfRule type="expression" dxfId="1321" priority="1298" stopIfTrue="1">
      <formula>C170&gt;="""A"""</formula>
    </cfRule>
  </conditionalFormatting>
  <conditionalFormatting sqref="D180 F180 H180 J180 L180 N180 P180">
    <cfRule type="expression" dxfId="1320" priority="1297" stopIfTrue="1">
      <formula>C180&gt;="""A"""</formula>
    </cfRule>
  </conditionalFormatting>
  <conditionalFormatting sqref="D190 F190 H190 J190 L190 N190 P190">
    <cfRule type="expression" dxfId="1319" priority="1296" stopIfTrue="1">
      <formula>C190&gt;="""A"""</formula>
    </cfRule>
  </conditionalFormatting>
  <conditionalFormatting sqref="D200 F200 H200 J200 L200 N200 P200">
    <cfRule type="expression" dxfId="1318" priority="1295" stopIfTrue="1">
      <formula>C200&gt;="""A"""</formula>
    </cfRule>
  </conditionalFormatting>
  <conditionalFormatting sqref="D210 F210 H210 J210 L210 N210 P210">
    <cfRule type="expression" dxfId="1317" priority="1294" stopIfTrue="1">
      <formula>C210&gt;="""A"""</formula>
    </cfRule>
  </conditionalFormatting>
  <conditionalFormatting sqref="D220 F220 H220 J220 L220 N220 P220">
    <cfRule type="expression" dxfId="1316" priority="1293" stopIfTrue="1">
      <formula>C220&gt;="""A"""</formula>
    </cfRule>
  </conditionalFormatting>
  <conditionalFormatting sqref="D230 F230 H230 J230 L230 N230 P230">
    <cfRule type="expression" dxfId="1315" priority="1292" stopIfTrue="1">
      <formula>C230&gt;="""A"""</formula>
    </cfRule>
  </conditionalFormatting>
  <conditionalFormatting sqref="D240 F240 H240 J240 L240 N240 P240">
    <cfRule type="expression" dxfId="1314" priority="1291" stopIfTrue="1">
      <formula>C240&gt;="""A"""</formula>
    </cfRule>
  </conditionalFormatting>
  <conditionalFormatting sqref="D250 F250 H250 J250 L250 N250 P250">
    <cfRule type="expression" dxfId="1313" priority="1290" stopIfTrue="1">
      <formula>C250&gt;="""A"""</formula>
    </cfRule>
  </conditionalFormatting>
  <conditionalFormatting sqref="D260 F260 H260 J260 L260 N260 P260">
    <cfRule type="expression" dxfId="1312" priority="1289" stopIfTrue="1">
      <formula>C260&gt;="""A"""</formula>
    </cfRule>
  </conditionalFormatting>
  <conditionalFormatting sqref="D270 F270 H270 J270 L270 N270 P270">
    <cfRule type="expression" dxfId="1311" priority="1288" stopIfTrue="1">
      <formula>C270&gt;="""A"""</formula>
    </cfRule>
  </conditionalFormatting>
  <conditionalFormatting sqref="D280 F280 H280 J280 L280 N280 P280">
    <cfRule type="expression" dxfId="1310" priority="1287" stopIfTrue="1">
      <formula>C280&gt;="""A"""</formula>
    </cfRule>
  </conditionalFormatting>
  <conditionalFormatting sqref="D290 F290 H290 J290 L290 N290 P290">
    <cfRule type="expression" dxfId="1309" priority="1286" stopIfTrue="1">
      <formula>C290&gt;="""A"""</formula>
    </cfRule>
  </conditionalFormatting>
  <conditionalFormatting sqref="D300 F300 H300 J300 L300 N300 P300">
    <cfRule type="expression" dxfId="1308" priority="1285" stopIfTrue="1">
      <formula>C300&gt;="""A"""</formula>
    </cfRule>
  </conditionalFormatting>
  <conditionalFormatting sqref="D310 F310 H310 J310 L310 N310 P310">
    <cfRule type="expression" dxfId="1307" priority="1284" stopIfTrue="1">
      <formula>C310&gt;="""A"""</formula>
    </cfRule>
  </conditionalFormatting>
  <conditionalFormatting sqref="D320 F320 H320 J320 L320 N320 P320">
    <cfRule type="expression" dxfId="1306" priority="1283" stopIfTrue="1">
      <formula>C320&gt;="""A"""</formula>
    </cfRule>
  </conditionalFormatting>
  <conditionalFormatting sqref="C330 E330 I330 K330 M330 O330 G330">
    <cfRule type="cellIs" dxfId="1305" priority="1282" stopIfTrue="1" operator="greaterThanOrEqual">
      <formula>"""A"""</formula>
    </cfRule>
  </conditionalFormatting>
  <conditionalFormatting sqref="D330 F330 H330 J330 L330 N330 P330">
    <cfRule type="expression" dxfId="1304" priority="1281" stopIfTrue="1">
      <formula>C330&gt;="""A"""</formula>
    </cfRule>
  </conditionalFormatting>
  <conditionalFormatting sqref="Q23">
    <cfRule type="expression" dxfId="1303" priority="1280" stopIfTrue="1">
      <formula>Q23&gt;="A"</formula>
    </cfRule>
  </conditionalFormatting>
  <conditionalFormatting sqref="R23">
    <cfRule type="expression" dxfId="1302" priority="1279" stopIfTrue="1">
      <formula>Q23&gt;="A"</formula>
    </cfRule>
  </conditionalFormatting>
  <conditionalFormatting sqref="S23">
    <cfRule type="expression" dxfId="1301" priority="1278" stopIfTrue="1">
      <formula>Q23&gt;="A"</formula>
    </cfRule>
  </conditionalFormatting>
  <conditionalFormatting sqref="Q33">
    <cfRule type="expression" dxfId="1300" priority="1277" stopIfTrue="1">
      <formula>Q33&gt;="A"</formula>
    </cfRule>
  </conditionalFormatting>
  <conditionalFormatting sqref="R33">
    <cfRule type="expression" dxfId="1299" priority="1276" stopIfTrue="1">
      <formula>Q33&gt;="A"</formula>
    </cfRule>
  </conditionalFormatting>
  <conditionalFormatting sqref="S33">
    <cfRule type="expression" dxfId="1298" priority="1275" stopIfTrue="1">
      <formula>Q33&gt;="A"</formula>
    </cfRule>
  </conditionalFormatting>
  <conditionalFormatting sqref="Q43">
    <cfRule type="expression" dxfId="1297" priority="1274" stopIfTrue="1">
      <formula>Q43&gt;="A"</formula>
    </cfRule>
  </conditionalFormatting>
  <conditionalFormatting sqref="R43">
    <cfRule type="expression" dxfId="1296" priority="1273" stopIfTrue="1">
      <formula>Q43&gt;="A"</formula>
    </cfRule>
  </conditionalFormatting>
  <conditionalFormatting sqref="S43">
    <cfRule type="expression" dxfId="1295" priority="1272" stopIfTrue="1">
      <formula>Q43&gt;="A"</formula>
    </cfRule>
  </conditionalFormatting>
  <conditionalFormatting sqref="Q53">
    <cfRule type="expression" dxfId="1294" priority="1271" stopIfTrue="1">
      <formula>Q53&gt;="A"</formula>
    </cfRule>
  </conditionalFormatting>
  <conditionalFormatting sqref="R53">
    <cfRule type="expression" dxfId="1293" priority="1270" stopIfTrue="1">
      <formula>Q53&gt;="A"</formula>
    </cfRule>
  </conditionalFormatting>
  <conditionalFormatting sqref="S53">
    <cfRule type="expression" dxfId="1292" priority="1269" stopIfTrue="1">
      <formula>Q53&gt;="A"</formula>
    </cfRule>
  </conditionalFormatting>
  <conditionalFormatting sqref="Q63">
    <cfRule type="expression" dxfId="1291" priority="1268" stopIfTrue="1">
      <formula>Q63&gt;="A"</formula>
    </cfRule>
  </conditionalFormatting>
  <conditionalFormatting sqref="R63">
    <cfRule type="expression" dxfId="1290" priority="1267" stopIfTrue="1">
      <formula>Q63&gt;="A"</formula>
    </cfRule>
  </conditionalFormatting>
  <conditionalFormatting sqref="S63">
    <cfRule type="expression" dxfId="1289" priority="1266" stopIfTrue="1">
      <formula>Q63&gt;="A"</formula>
    </cfRule>
  </conditionalFormatting>
  <conditionalFormatting sqref="Q73">
    <cfRule type="expression" dxfId="1288" priority="1265" stopIfTrue="1">
      <formula>Q73&gt;="A"</formula>
    </cfRule>
  </conditionalFormatting>
  <conditionalFormatting sqref="R73">
    <cfRule type="expression" dxfId="1287" priority="1264" stopIfTrue="1">
      <formula>Q73&gt;="A"</formula>
    </cfRule>
  </conditionalFormatting>
  <conditionalFormatting sqref="S73">
    <cfRule type="expression" dxfId="1286" priority="1263" stopIfTrue="1">
      <formula>Q73&gt;="A"</formula>
    </cfRule>
  </conditionalFormatting>
  <conditionalFormatting sqref="Q83">
    <cfRule type="expression" dxfId="1285" priority="1262" stopIfTrue="1">
      <formula>Q83&gt;="A"</formula>
    </cfRule>
  </conditionalFormatting>
  <conditionalFormatting sqref="R83">
    <cfRule type="expression" dxfId="1284" priority="1261" stopIfTrue="1">
      <formula>Q83&gt;="A"</formula>
    </cfRule>
  </conditionalFormatting>
  <conditionalFormatting sqref="S83">
    <cfRule type="expression" dxfId="1283" priority="1260" stopIfTrue="1">
      <formula>Q83&gt;="A"</formula>
    </cfRule>
  </conditionalFormatting>
  <conditionalFormatting sqref="Q93">
    <cfRule type="expression" dxfId="1282" priority="1259" stopIfTrue="1">
      <formula>Q93&gt;="A"</formula>
    </cfRule>
  </conditionalFormatting>
  <conditionalFormatting sqref="R93">
    <cfRule type="expression" dxfId="1281" priority="1258" stopIfTrue="1">
      <formula>Q93&gt;="A"</formula>
    </cfRule>
  </conditionalFormatting>
  <conditionalFormatting sqref="S93">
    <cfRule type="expression" dxfId="1280" priority="1257" stopIfTrue="1">
      <formula>Q93&gt;="A"</formula>
    </cfRule>
  </conditionalFormatting>
  <conditionalFormatting sqref="R103">
    <cfRule type="expression" dxfId="1279" priority="1256" stopIfTrue="1">
      <formula>Q103&gt;="A"</formula>
    </cfRule>
  </conditionalFormatting>
  <conditionalFormatting sqref="S103">
    <cfRule type="expression" dxfId="1278" priority="1255" stopIfTrue="1">
      <formula>Q103&gt;="A"</formula>
    </cfRule>
  </conditionalFormatting>
  <conditionalFormatting sqref="Q113">
    <cfRule type="expression" dxfId="1277" priority="1254" stopIfTrue="1">
      <formula>Q113&gt;="A"</formula>
    </cfRule>
  </conditionalFormatting>
  <conditionalFormatting sqref="R113">
    <cfRule type="expression" dxfId="1276" priority="1253" stopIfTrue="1">
      <formula>Q113&gt;="A"</formula>
    </cfRule>
  </conditionalFormatting>
  <conditionalFormatting sqref="S113">
    <cfRule type="expression" dxfId="1275" priority="1252" stopIfTrue="1">
      <formula>Q113&gt;="A"</formula>
    </cfRule>
  </conditionalFormatting>
  <conditionalFormatting sqref="Q123">
    <cfRule type="expression" dxfId="1274" priority="1251" stopIfTrue="1">
      <formula>Q123&gt;="A"</formula>
    </cfRule>
  </conditionalFormatting>
  <conditionalFormatting sqref="R123">
    <cfRule type="expression" dxfId="1273" priority="1250" stopIfTrue="1">
      <formula>Q123&gt;="A"</formula>
    </cfRule>
  </conditionalFormatting>
  <conditionalFormatting sqref="S123">
    <cfRule type="expression" dxfId="1272" priority="1249" stopIfTrue="1">
      <formula>Q123&gt;="A"</formula>
    </cfRule>
  </conditionalFormatting>
  <conditionalFormatting sqref="Q133">
    <cfRule type="expression" dxfId="1271" priority="1248" stopIfTrue="1">
      <formula>Q133&gt;="A"</formula>
    </cfRule>
  </conditionalFormatting>
  <conditionalFormatting sqref="R133">
    <cfRule type="expression" dxfId="1270" priority="1247" stopIfTrue="1">
      <formula>Q133&gt;="A"</formula>
    </cfRule>
  </conditionalFormatting>
  <conditionalFormatting sqref="S133">
    <cfRule type="expression" dxfId="1269" priority="1246" stopIfTrue="1">
      <formula>Q133&gt;="A"</formula>
    </cfRule>
  </conditionalFormatting>
  <conditionalFormatting sqref="Q143">
    <cfRule type="expression" dxfId="1268" priority="1245" stopIfTrue="1">
      <formula>Q143&gt;="A"</formula>
    </cfRule>
  </conditionalFormatting>
  <conditionalFormatting sqref="R143">
    <cfRule type="expression" dxfId="1267" priority="1244" stopIfTrue="1">
      <formula>Q143&gt;="A"</formula>
    </cfRule>
  </conditionalFormatting>
  <conditionalFormatting sqref="S143">
    <cfRule type="expression" dxfId="1266" priority="1243" stopIfTrue="1">
      <formula>Q143&gt;="A"</formula>
    </cfRule>
  </conditionalFormatting>
  <conditionalFormatting sqref="Q153">
    <cfRule type="expression" dxfId="1265" priority="1242" stopIfTrue="1">
      <formula>Q153&gt;="A"</formula>
    </cfRule>
  </conditionalFormatting>
  <conditionalFormatting sqref="R153">
    <cfRule type="expression" dxfId="1264" priority="1241" stopIfTrue="1">
      <formula>Q153&gt;="A"</formula>
    </cfRule>
  </conditionalFormatting>
  <conditionalFormatting sqref="S153">
    <cfRule type="expression" dxfId="1263" priority="1240" stopIfTrue="1">
      <formula>Q153&gt;="A"</formula>
    </cfRule>
  </conditionalFormatting>
  <conditionalFormatting sqref="Q163">
    <cfRule type="expression" dxfId="1262" priority="1239" stopIfTrue="1">
      <formula>Q163&gt;="A"</formula>
    </cfRule>
  </conditionalFormatting>
  <conditionalFormatting sqref="R163">
    <cfRule type="expression" dxfId="1261" priority="1238" stopIfTrue="1">
      <formula>Q163&gt;="A"</formula>
    </cfRule>
  </conditionalFormatting>
  <conditionalFormatting sqref="S163">
    <cfRule type="expression" dxfId="1260" priority="1237" stopIfTrue="1">
      <formula>Q163&gt;="A"</formula>
    </cfRule>
  </conditionalFormatting>
  <conditionalFormatting sqref="Q173">
    <cfRule type="expression" dxfId="1259" priority="1236" stopIfTrue="1">
      <formula>Q173&gt;="A"</formula>
    </cfRule>
  </conditionalFormatting>
  <conditionalFormatting sqref="R173">
    <cfRule type="expression" dxfId="1258" priority="1235" stopIfTrue="1">
      <formula>Q173&gt;="A"</formula>
    </cfRule>
  </conditionalFormatting>
  <conditionalFormatting sqref="S173">
    <cfRule type="expression" dxfId="1257" priority="1234" stopIfTrue="1">
      <formula>Q173&gt;="A"</formula>
    </cfRule>
  </conditionalFormatting>
  <conditionalFormatting sqref="Q183">
    <cfRule type="expression" dxfId="1256" priority="1233" stopIfTrue="1">
      <formula>Q183&gt;="A"</formula>
    </cfRule>
  </conditionalFormatting>
  <conditionalFormatting sqref="R183">
    <cfRule type="expression" dxfId="1255" priority="1232" stopIfTrue="1">
      <formula>Q183&gt;="A"</formula>
    </cfRule>
  </conditionalFormatting>
  <conditionalFormatting sqref="S183">
    <cfRule type="expression" dxfId="1254" priority="1231" stopIfTrue="1">
      <formula>Q183&gt;="A"</formula>
    </cfRule>
  </conditionalFormatting>
  <conditionalFormatting sqref="R193">
    <cfRule type="expression" dxfId="1253" priority="1230" stopIfTrue="1">
      <formula>Q193&gt;="A"</formula>
    </cfRule>
  </conditionalFormatting>
  <conditionalFormatting sqref="S193">
    <cfRule type="expression" dxfId="1252" priority="1229" stopIfTrue="1">
      <formula>Q193&gt;="A"</formula>
    </cfRule>
  </conditionalFormatting>
  <conditionalFormatting sqref="Q203">
    <cfRule type="expression" dxfId="1251" priority="1228" stopIfTrue="1">
      <formula>Q203&gt;="A"</formula>
    </cfRule>
  </conditionalFormatting>
  <conditionalFormatting sqref="R203">
    <cfRule type="expression" dxfId="1250" priority="1227" stopIfTrue="1">
      <formula>Q203&gt;="A"</formula>
    </cfRule>
  </conditionalFormatting>
  <conditionalFormatting sqref="S203">
    <cfRule type="expression" dxfId="1249" priority="1226" stopIfTrue="1">
      <formula>Q203&gt;="A"</formula>
    </cfRule>
  </conditionalFormatting>
  <conditionalFormatting sqref="Q213">
    <cfRule type="expression" dxfId="1248" priority="1225" stopIfTrue="1">
      <formula>Q213&gt;="A"</formula>
    </cfRule>
  </conditionalFormatting>
  <conditionalFormatting sqref="R213">
    <cfRule type="expression" dxfId="1247" priority="1224" stopIfTrue="1">
      <formula>Q213&gt;="A"</formula>
    </cfRule>
  </conditionalFormatting>
  <conditionalFormatting sqref="S213">
    <cfRule type="expression" dxfId="1246" priority="1223" stopIfTrue="1">
      <formula>Q213&gt;="A"</formula>
    </cfRule>
  </conditionalFormatting>
  <conditionalFormatting sqref="Q223">
    <cfRule type="expression" dxfId="1245" priority="1222" stopIfTrue="1">
      <formula>Q223&gt;="A"</formula>
    </cfRule>
  </conditionalFormatting>
  <conditionalFormatting sqref="R223">
    <cfRule type="expression" dxfId="1244" priority="1221" stopIfTrue="1">
      <formula>Q223&gt;="A"</formula>
    </cfRule>
  </conditionalFormatting>
  <conditionalFormatting sqref="S223">
    <cfRule type="expression" dxfId="1243" priority="1220" stopIfTrue="1">
      <formula>Q223&gt;="A"</formula>
    </cfRule>
  </conditionalFormatting>
  <conditionalFormatting sqref="Q233">
    <cfRule type="expression" dxfId="1242" priority="1219" stopIfTrue="1">
      <formula>Q233&gt;="A"</formula>
    </cfRule>
  </conditionalFormatting>
  <conditionalFormatting sqref="R233">
    <cfRule type="expression" dxfId="1241" priority="1218" stopIfTrue="1">
      <formula>Q233&gt;="A"</formula>
    </cfRule>
  </conditionalFormatting>
  <conditionalFormatting sqref="S233">
    <cfRule type="expression" dxfId="1240" priority="1217" stopIfTrue="1">
      <formula>Q233&gt;="A"</formula>
    </cfRule>
  </conditionalFormatting>
  <conditionalFormatting sqref="Q243">
    <cfRule type="expression" dxfId="1239" priority="1216" stopIfTrue="1">
      <formula>Q243&gt;="A"</formula>
    </cfRule>
  </conditionalFormatting>
  <conditionalFormatting sqref="R243">
    <cfRule type="expression" dxfId="1238" priority="1215" stopIfTrue="1">
      <formula>Q243&gt;="A"</formula>
    </cfRule>
  </conditionalFormatting>
  <conditionalFormatting sqref="S243">
    <cfRule type="expression" dxfId="1237" priority="1214" stopIfTrue="1">
      <formula>Q243&gt;="A"</formula>
    </cfRule>
  </conditionalFormatting>
  <conditionalFormatting sqref="Q253">
    <cfRule type="expression" dxfId="1236" priority="1213" stopIfTrue="1">
      <formula>Q253&gt;="A"</formula>
    </cfRule>
  </conditionalFormatting>
  <conditionalFormatting sqref="R253">
    <cfRule type="expression" dxfId="1235" priority="1212" stopIfTrue="1">
      <formula>Q253&gt;="A"</formula>
    </cfRule>
  </conditionalFormatting>
  <conditionalFormatting sqref="S253">
    <cfRule type="expression" dxfId="1234" priority="1211" stopIfTrue="1">
      <formula>Q253&gt;="A"</formula>
    </cfRule>
  </conditionalFormatting>
  <conditionalFormatting sqref="Q263">
    <cfRule type="expression" dxfId="1233" priority="1210" stopIfTrue="1">
      <formula>Q263&gt;="A"</formula>
    </cfRule>
  </conditionalFormatting>
  <conditionalFormatting sqref="R263">
    <cfRule type="expression" dxfId="1232" priority="1209" stopIfTrue="1">
      <formula>Q263&gt;="A"</formula>
    </cfRule>
  </conditionalFormatting>
  <conditionalFormatting sqref="S263">
    <cfRule type="expression" dxfId="1231" priority="1208" stopIfTrue="1">
      <formula>Q263&gt;="A"</formula>
    </cfRule>
  </conditionalFormatting>
  <conditionalFormatting sqref="Q273">
    <cfRule type="expression" dxfId="1230" priority="1207" stopIfTrue="1">
      <formula>Q273&gt;="A"</formula>
    </cfRule>
  </conditionalFormatting>
  <conditionalFormatting sqref="R273">
    <cfRule type="expression" dxfId="1229" priority="1206" stopIfTrue="1">
      <formula>Q273&gt;="A"</formula>
    </cfRule>
  </conditionalFormatting>
  <conditionalFormatting sqref="S273">
    <cfRule type="expression" dxfId="1228" priority="1205" stopIfTrue="1">
      <formula>Q273&gt;="A"</formula>
    </cfRule>
  </conditionalFormatting>
  <conditionalFormatting sqref="Q283">
    <cfRule type="expression" dxfId="1227" priority="1204" stopIfTrue="1">
      <formula>Q283&gt;="A"</formula>
    </cfRule>
  </conditionalFormatting>
  <conditionalFormatting sqref="R283">
    <cfRule type="expression" dxfId="1226" priority="1203" stopIfTrue="1">
      <formula>Q283&gt;="A"</formula>
    </cfRule>
  </conditionalFormatting>
  <conditionalFormatting sqref="S283">
    <cfRule type="expression" dxfId="1225" priority="1202" stopIfTrue="1">
      <formula>Q283&gt;="A"</formula>
    </cfRule>
  </conditionalFormatting>
  <conditionalFormatting sqref="Q293">
    <cfRule type="expression" dxfId="1224" priority="1201" stopIfTrue="1">
      <formula>Q293&gt;="A"</formula>
    </cfRule>
  </conditionalFormatting>
  <conditionalFormatting sqref="R293">
    <cfRule type="expression" dxfId="1223" priority="1200" stopIfTrue="1">
      <formula>Q293&gt;="A"</formula>
    </cfRule>
  </conditionalFormatting>
  <conditionalFormatting sqref="S293">
    <cfRule type="expression" dxfId="1222" priority="1199" stopIfTrue="1">
      <formula>Q293&gt;="A"</formula>
    </cfRule>
  </conditionalFormatting>
  <conditionalFormatting sqref="Q303">
    <cfRule type="expression" dxfId="1221" priority="1198" stopIfTrue="1">
      <formula>Q303&gt;="A"</formula>
    </cfRule>
  </conditionalFormatting>
  <conditionalFormatting sqref="R303">
    <cfRule type="expression" dxfId="1220" priority="1197" stopIfTrue="1">
      <formula>Q303&gt;="A"</formula>
    </cfRule>
  </conditionalFormatting>
  <conditionalFormatting sqref="S303">
    <cfRule type="expression" dxfId="1219" priority="1196" stopIfTrue="1">
      <formula>Q303&gt;="A"</formula>
    </cfRule>
  </conditionalFormatting>
  <conditionalFormatting sqref="Q313">
    <cfRule type="expression" dxfId="1218" priority="1195" stopIfTrue="1">
      <formula>Q313&gt;="A"</formula>
    </cfRule>
  </conditionalFormatting>
  <conditionalFormatting sqref="R313">
    <cfRule type="expression" dxfId="1217" priority="1194" stopIfTrue="1">
      <formula>Q313&gt;="A"</formula>
    </cfRule>
  </conditionalFormatting>
  <conditionalFormatting sqref="S313">
    <cfRule type="expression" dxfId="1216" priority="1193" stopIfTrue="1">
      <formula>Q313&gt;="A"</formula>
    </cfRule>
  </conditionalFormatting>
  <conditionalFormatting sqref="Q323">
    <cfRule type="expression" dxfId="1215" priority="1192" stopIfTrue="1">
      <formula>Q323&gt;="A"</formula>
    </cfRule>
  </conditionalFormatting>
  <conditionalFormatting sqref="R323">
    <cfRule type="expression" dxfId="1214" priority="1191" stopIfTrue="1">
      <formula>Q323&gt;="A"</formula>
    </cfRule>
  </conditionalFormatting>
  <conditionalFormatting sqref="S323">
    <cfRule type="expression" dxfId="1213" priority="1190" stopIfTrue="1">
      <formula>Q323&gt;="A"</formula>
    </cfRule>
  </conditionalFormatting>
  <conditionalFormatting sqref="Q333">
    <cfRule type="expression" dxfId="1212" priority="1189" stopIfTrue="1">
      <formula>Q333&gt;="A"</formula>
    </cfRule>
  </conditionalFormatting>
  <conditionalFormatting sqref="R333">
    <cfRule type="expression" dxfId="1211" priority="1188" stopIfTrue="1">
      <formula>Q333&gt;="A"</formula>
    </cfRule>
  </conditionalFormatting>
  <conditionalFormatting sqref="S333">
    <cfRule type="expression" dxfId="1210" priority="1187" stopIfTrue="1">
      <formula>Q333&gt;="A"</formula>
    </cfRule>
  </conditionalFormatting>
  <conditionalFormatting sqref="D168">
    <cfRule type="expression" dxfId="1209" priority="1184" stopIfTrue="1">
      <formula>C168&gt;140</formula>
    </cfRule>
    <cfRule type="expression" dxfId="1208" priority="1185" stopIfTrue="1">
      <formula>C168&gt;110</formula>
    </cfRule>
    <cfRule type="expression" dxfId="1207" priority="1186" stopIfTrue="1">
      <formula>C168&gt;10</formula>
    </cfRule>
  </conditionalFormatting>
  <conditionalFormatting sqref="D169">
    <cfRule type="expression" dxfId="1206" priority="1183" stopIfTrue="1">
      <formula>C169-100.599</formula>
    </cfRule>
  </conditionalFormatting>
  <conditionalFormatting sqref="D238">
    <cfRule type="expression" dxfId="1205" priority="1180" stopIfTrue="1">
      <formula>C238&gt;140</formula>
    </cfRule>
    <cfRule type="expression" dxfId="1204" priority="1181" stopIfTrue="1">
      <formula>C238&gt;110</formula>
    </cfRule>
    <cfRule type="expression" dxfId="1203" priority="1182" stopIfTrue="1">
      <formula>C238&gt;10</formula>
    </cfRule>
  </conditionalFormatting>
  <conditionalFormatting sqref="D239">
    <cfRule type="expression" dxfId="1202" priority="1179" stopIfTrue="1">
      <formula>C239-100.599</formula>
    </cfRule>
  </conditionalFormatting>
  <conditionalFormatting sqref="D258">
    <cfRule type="expression" dxfId="1201" priority="1176" stopIfTrue="1">
      <formula>C258&gt;140</formula>
    </cfRule>
    <cfRule type="expression" dxfId="1200" priority="1177" stopIfTrue="1">
      <formula>C258&gt;110</formula>
    </cfRule>
    <cfRule type="expression" dxfId="1199" priority="1178" stopIfTrue="1">
      <formula>C258&gt;10</formula>
    </cfRule>
  </conditionalFormatting>
  <conditionalFormatting sqref="D259">
    <cfRule type="expression" dxfId="1198" priority="1175" stopIfTrue="1">
      <formula>C259-100.599</formula>
    </cfRule>
  </conditionalFormatting>
  <conditionalFormatting sqref="P223">
    <cfRule type="expression" dxfId="1197" priority="1174" stopIfTrue="1">
      <formula>O218&gt;0</formula>
    </cfRule>
  </conditionalFormatting>
  <conditionalFormatting sqref="P223">
    <cfRule type="expression" dxfId="1196" priority="1173" stopIfTrue="1">
      <formula>O218&gt;0</formula>
    </cfRule>
  </conditionalFormatting>
  <conditionalFormatting sqref="C12">
    <cfRule type="expression" dxfId="1195" priority="1172">
      <formula>C11&gt;0</formula>
    </cfRule>
  </conditionalFormatting>
  <conditionalFormatting sqref="D12">
    <cfRule type="expression" dxfId="1194" priority="1171">
      <formula>C11&gt;0</formula>
    </cfRule>
  </conditionalFormatting>
  <conditionalFormatting sqref="I13">
    <cfRule type="expression" dxfId="1193" priority="1170">
      <formula>"i11&gt;0"</formula>
    </cfRule>
  </conditionalFormatting>
  <conditionalFormatting sqref="O13">
    <cfRule type="expression" dxfId="1192" priority="1169">
      <formula>"o11&gt;0"</formula>
    </cfRule>
  </conditionalFormatting>
  <conditionalFormatting sqref="E12">
    <cfRule type="expression" dxfId="1191" priority="1168">
      <formula>E11&gt;0</formula>
    </cfRule>
  </conditionalFormatting>
  <conditionalFormatting sqref="F12">
    <cfRule type="expression" dxfId="1190" priority="1167">
      <formula>E11&gt;0</formula>
    </cfRule>
  </conditionalFormatting>
  <conditionalFormatting sqref="E13">
    <cfRule type="expression" dxfId="1189" priority="1166">
      <formula>E11&gt;0</formula>
    </cfRule>
  </conditionalFormatting>
  <conditionalFormatting sqref="G12 I12 K12 M12 O12">
    <cfRule type="expression" dxfId="1188" priority="1165">
      <formula>G11&gt;0</formula>
    </cfRule>
  </conditionalFormatting>
  <conditionalFormatting sqref="H12 J12 L12 N12 P12">
    <cfRule type="expression" dxfId="1187" priority="1164">
      <formula>G11&gt;0</formula>
    </cfRule>
  </conditionalFormatting>
  <conditionalFormatting sqref="C13 G13 I13 K13 M13 O13">
    <cfRule type="expression" dxfId="1186" priority="1163">
      <formula>C11&gt;0</formula>
    </cfRule>
  </conditionalFormatting>
  <conditionalFormatting sqref="D23 F23 H23 J23 L23 N23 P23">
    <cfRule type="expression" dxfId="1185" priority="1162" stopIfTrue="1">
      <formula>C21&gt;0</formula>
    </cfRule>
  </conditionalFormatting>
  <conditionalFormatting sqref="C22">
    <cfRule type="expression" dxfId="1184" priority="1161">
      <formula>C21&gt;0</formula>
    </cfRule>
  </conditionalFormatting>
  <conditionalFormatting sqref="D22">
    <cfRule type="expression" dxfId="1183" priority="1160">
      <formula>C21&gt;0</formula>
    </cfRule>
  </conditionalFormatting>
  <conditionalFormatting sqref="I23">
    <cfRule type="expression" dxfId="1182" priority="1159">
      <formula>"i11&gt;0"</formula>
    </cfRule>
  </conditionalFormatting>
  <conditionalFormatting sqref="O23">
    <cfRule type="expression" dxfId="1181" priority="1158">
      <formula>"o11&gt;0"</formula>
    </cfRule>
  </conditionalFormatting>
  <conditionalFormatting sqref="E22">
    <cfRule type="expression" dxfId="1180" priority="1157">
      <formula>E21&gt;0</formula>
    </cfRule>
  </conditionalFormatting>
  <conditionalFormatting sqref="F22">
    <cfRule type="expression" dxfId="1179" priority="1156">
      <formula>E21&gt;0</formula>
    </cfRule>
  </conditionalFormatting>
  <conditionalFormatting sqref="E23">
    <cfRule type="expression" dxfId="1178" priority="1155">
      <formula>E21&gt;0</formula>
    </cfRule>
  </conditionalFormatting>
  <conditionalFormatting sqref="G22 I22 K22 M22 O22">
    <cfRule type="expression" dxfId="1177" priority="1154">
      <formula>G21&gt;0</formula>
    </cfRule>
  </conditionalFormatting>
  <conditionalFormatting sqref="H22 J22 L22 N22 P22">
    <cfRule type="expression" dxfId="1176" priority="1153">
      <formula>G21&gt;0</formula>
    </cfRule>
  </conditionalFormatting>
  <conditionalFormatting sqref="C23 G23 I23 K23 M23 O23">
    <cfRule type="expression" dxfId="1175" priority="1152">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1174" priority="1151"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1173" priority="1150"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1172" priority="1149" stopIfTrue="1">
      <formula>C31&gt;0</formula>
    </cfRule>
  </conditionalFormatting>
  <conditionalFormatting sqref="C32 C42 C52 C62 C72 C82 C92 C102 C112 C122 C132 C142 C152 C182">
    <cfRule type="expression" dxfId="1171" priority="1148">
      <formula>C31&gt;0</formula>
    </cfRule>
  </conditionalFormatting>
  <conditionalFormatting sqref="D32 D42 D52 D62 D72 D82 D92 D102 D112 D122 D132 D142 D152 D182">
    <cfRule type="expression" dxfId="1170" priority="1147">
      <formula>C31&gt;0</formula>
    </cfRule>
  </conditionalFormatting>
  <conditionalFormatting sqref="I33 I43 I53 I63 I73 I83 I93 I103 I113 I123 I133 I143 I153 I183">
    <cfRule type="expression" dxfId="1169" priority="1146">
      <formula>"i11&gt;0"</formula>
    </cfRule>
  </conditionalFormatting>
  <conditionalFormatting sqref="O33 O43 O53 O63 O73 O83 O93 O103 O113 O123 O133 O143 O153 O183">
    <cfRule type="expression" dxfId="1168" priority="1145">
      <formula>"o11&gt;0"</formula>
    </cfRule>
  </conditionalFormatting>
  <conditionalFormatting sqref="E32 E42 E52 E62 E72 E82 E92 E102 E112 E122 E132 E142 E152 E182">
    <cfRule type="expression" dxfId="1167" priority="1144">
      <formula>E31&gt;0</formula>
    </cfRule>
  </conditionalFormatting>
  <conditionalFormatting sqref="F32 F42 F52 F62 F72 F82 F92 F102 F112 F122 F132 F142 F152 F182">
    <cfRule type="expression" dxfId="1166" priority="1143">
      <formula>E31&gt;0</formula>
    </cfRule>
  </conditionalFormatting>
  <conditionalFormatting sqref="E33 E43 E53 E63 E73 E83 E93 E103 E113 E123 E133 E143 E153 E183">
    <cfRule type="expression" dxfId="1165" priority="1142">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1164" priority="1141">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1163" priority="1140">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1162" priority="1139">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1161" priority="1138"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1160" priority="1137" stopIfTrue="1">
      <formula>C191&gt;0</formula>
    </cfRule>
  </conditionalFormatting>
  <conditionalFormatting sqref="D263 F263 H263 J263 L263 N263 P263 D253 F253 H253 J253 L253 N253 P253 D233 F233 H233 J233 L233 N233 P233 D223 F223 H223 J223 L223 N223 P223 D213 F213 H213 J213 L213 N213 P213 D203 F203 H203 J203 L203 N203 P203 D193 F193 H193 J193 L193 N193 P193 D273 F273 H273 J273 L273 N273 P273 D283 F283 H283 J283 L283 N283 P283 D293 F293 H293 J293 L293 N293 P293 D303 F303 H303 J303 L303 N303 P303 D313 F313 H313 J313 L313 N313 P313 D323 F323 H323 J323 L323 N323 P323 D333 F333 H333 J333 L333 N333 P333">
    <cfRule type="expression" dxfId="1159" priority="1136" stopIfTrue="1">
      <formula>C191&gt;0</formula>
    </cfRule>
  </conditionalFormatting>
  <conditionalFormatting sqref="C332 C322 C312 C302 C292 C282 C272 C262 C252 C232 C212 C202 C192">
    <cfRule type="expression" dxfId="1158" priority="1135">
      <formula>C191&gt;0</formula>
    </cfRule>
  </conditionalFormatting>
  <conditionalFormatting sqref="D332 D322 D312 D302 D292 D282 D272 D262 D252 D232 D212 D202 D192">
    <cfRule type="expression" dxfId="1157" priority="1134">
      <formula>C191&gt;0</formula>
    </cfRule>
  </conditionalFormatting>
  <conditionalFormatting sqref="I333 I323 I313 I303 I293 I283 I273 I263 I253 I233 I213 I203 I193">
    <cfRule type="expression" dxfId="1156" priority="1133">
      <formula>"i11&gt;0"</formula>
    </cfRule>
  </conditionalFormatting>
  <conditionalFormatting sqref="O333 O323 O313 O303 O293 O283 O273 O263 O253 O233 O213 O203 O193">
    <cfRule type="expression" dxfId="1155" priority="1132">
      <formula>"o11&gt;0"</formula>
    </cfRule>
  </conditionalFormatting>
  <conditionalFormatting sqref="E332 E322 E312 E302 E292 E282 E272 E262 E252 E232 E212 E202 E192">
    <cfRule type="expression" dxfId="1154" priority="1131">
      <formula>E191&gt;0</formula>
    </cfRule>
  </conditionalFormatting>
  <conditionalFormatting sqref="F332 F322 F312 F302 F292 F282 F272 F262 F252 F232 F212 F202 F192">
    <cfRule type="expression" dxfId="1153" priority="1130">
      <formula>E191&gt;0</formula>
    </cfRule>
  </conditionalFormatting>
  <conditionalFormatting sqref="E333 E323 E313 E303 E293 E283 E273 E263 E253 E233 E213 E203 E193">
    <cfRule type="expression" dxfId="1152" priority="1129">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1151" priority="1128">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1150" priority="1127">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O263 C253 G253 I253 K253 M253 O253 C233 G233 I233 K233 M233 O233 C213 G213 I213 K213 M213 O213 C203 G203 I203 K203 M203 O203 C193 G193 I193 K193 M193 O193 M263">
    <cfRule type="expression" dxfId="1149" priority="1126">
      <formula>C191&gt;0</formula>
    </cfRule>
  </conditionalFormatting>
  <conditionalFormatting sqref="I241 C241 E241 K241 M241 O241 G241">
    <cfRule type="cellIs" dxfId="1148" priority="1125" stopIfTrue="1" operator="greaterThan">
      <formula>0</formula>
    </cfRule>
  </conditionalFormatting>
  <conditionalFormatting sqref="H241 D241 J241 L241 N241 P241 F241">
    <cfRule type="expression" dxfId="1147" priority="1124" stopIfTrue="1">
      <formula>C241&gt;0</formula>
    </cfRule>
  </conditionalFormatting>
  <conditionalFormatting sqref="D243 F243 H243 J243 L243 N243 P243">
    <cfRule type="expression" dxfId="1146" priority="1123" stopIfTrue="1">
      <formula>C241&gt;0</formula>
    </cfRule>
  </conditionalFormatting>
  <conditionalFormatting sqref="C242">
    <cfRule type="expression" dxfId="1145" priority="1122">
      <formula>C241&gt;0</formula>
    </cfRule>
  </conditionalFormatting>
  <conditionalFormatting sqref="D242">
    <cfRule type="expression" dxfId="1144" priority="1121">
      <formula>C241&gt;0</formula>
    </cfRule>
  </conditionalFormatting>
  <conditionalFormatting sqref="I243">
    <cfRule type="expression" dxfId="1143" priority="1120">
      <formula>"i11&gt;0"</formula>
    </cfRule>
  </conditionalFormatting>
  <conditionalFormatting sqref="O243">
    <cfRule type="expression" dxfId="1142" priority="1119">
      <formula>"o11&gt;0"</formula>
    </cfRule>
  </conditionalFormatting>
  <conditionalFormatting sqref="E242">
    <cfRule type="expression" dxfId="1141" priority="1118">
      <formula>E241&gt;0</formula>
    </cfRule>
  </conditionalFormatting>
  <conditionalFormatting sqref="F242">
    <cfRule type="expression" dxfId="1140" priority="1117">
      <formula>E241&gt;0</formula>
    </cfRule>
  </conditionalFormatting>
  <conditionalFormatting sqref="E243">
    <cfRule type="expression" dxfId="1139" priority="1116">
      <formula>E241&gt;0</formula>
    </cfRule>
  </conditionalFormatting>
  <conditionalFormatting sqref="G242 I242 K242 M242 O242">
    <cfRule type="expression" dxfId="1138" priority="1115">
      <formula>G241&gt;0</formula>
    </cfRule>
  </conditionalFormatting>
  <conditionalFormatting sqref="H242 J242 L242 N242 P242">
    <cfRule type="expression" dxfId="1137" priority="1114">
      <formula>G241&gt;0</formula>
    </cfRule>
  </conditionalFormatting>
  <conditionalFormatting sqref="C243 G243 I243 K243 M243 O243">
    <cfRule type="expression" dxfId="1136" priority="1113">
      <formula>C241&gt;0</formula>
    </cfRule>
  </conditionalFormatting>
  <conditionalFormatting sqref="I221 C221 E221 K221 M221 O221 G221">
    <cfRule type="cellIs" dxfId="1135" priority="1112" stopIfTrue="1" operator="greaterThan">
      <formula>0</formula>
    </cfRule>
  </conditionalFormatting>
  <conditionalFormatting sqref="C222">
    <cfRule type="expression" dxfId="1134" priority="1111">
      <formula>C221&gt;0</formula>
    </cfRule>
  </conditionalFormatting>
  <conditionalFormatting sqref="D222">
    <cfRule type="expression" dxfId="1133" priority="1110">
      <formula>C221&gt;0</formula>
    </cfRule>
  </conditionalFormatting>
  <conditionalFormatting sqref="I223">
    <cfRule type="expression" dxfId="1132" priority="1109">
      <formula>"i11&gt;0"</formula>
    </cfRule>
  </conditionalFormatting>
  <conditionalFormatting sqref="O223">
    <cfRule type="expression" dxfId="1131" priority="1108">
      <formula>"o11&gt;0"</formula>
    </cfRule>
  </conditionalFormatting>
  <conditionalFormatting sqref="E222">
    <cfRule type="expression" dxfId="1130" priority="1107">
      <formula>E221&gt;0</formula>
    </cfRule>
  </conditionalFormatting>
  <conditionalFormatting sqref="F222">
    <cfRule type="expression" dxfId="1129" priority="1106">
      <formula>E221&gt;0</formula>
    </cfRule>
  </conditionalFormatting>
  <conditionalFormatting sqref="E223">
    <cfRule type="expression" dxfId="1128" priority="1105">
      <formula>E221&gt;0</formula>
    </cfRule>
  </conditionalFormatting>
  <conditionalFormatting sqref="G222 I222 K222 M222 O222">
    <cfRule type="expression" dxfId="1127" priority="1104">
      <formula>G221&gt;0</formula>
    </cfRule>
  </conditionalFormatting>
  <conditionalFormatting sqref="C223 G223 I223 K223 M223 O223">
    <cfRule type="expression" dxfId="1126" priority="1103">
      <formula>C221&gt;0</formula>
    </cfRule>
  </conditionalFormatting>
  <conditionalFormatting sqref="P222">
    <cfRule type="expression" dxfId="1125" priority="1102">
      <formula>O221&gt;0</formula>
    </cfRule>
  </conditionalFormatting>
  <conditionalFormatting sqref="O154 O144 O134 O124 O114 O104 O94 O84 O74 O64 O54 O44 O34 O24">
    <cfRule type="expression" dxfId="1124" priority="1101" stopIfTrue="1">
      <formula>O18&gt;0</formula>
    </cfRule>
  </conditionalFormatting>
  <conditionalFormatting sqref="P154 P144 P134 P124 P114 P104 P94 P84 P74 P64 P54 P44 P34 P24">
    <cfRule type="expression" dxfId="1123" priority="1100">
      <formula>O18&gt;0</formula>
    </cfRule>
  </conditionalFormatting>
  <conditionalFormatting sqref="O334 O324 O314 O304 O294 O284 O274 O264 O254 O244 O234 O224 O214 O204 O194">
    <cfRule type="expression" dxfId="1122" priority="1099" stopIfTrue="1">
      <formula>O188&gt;0</formula>
    </cfRule>
  </conditionalFormatting>
  <conditionalFormatting sqref="P334 P324 P314 P304 P294 P284 P274 P264 P254 P244 P234 P224 P214 P204 P194">
    <cfRule type="expression" dxfId="1121" priority="1098">
      <formula>O188&gt;0</formula>
    </cfRule>
  </conditionalFormatting>
  <conditionalFormatting sqref="M324 I324 K324 G324">
    <cfRule type="cellIs" dxfId="1120" priority="1097" stopIfTrue="1" operator="greaterThan">
      <formula>0</formula>
    </cfRule>
  </conditionalFormatting>
  <conditionalFormatting sqref="N324 F324 H324 J324 L324">
    <cfRule type="expression" dxfId="1119" priority="1096" stopIfTrue="1">
      <formula>E324&gt;0</formula>
    </cfRule>
  </conditionalFormatting>
  <conditionalFormatting sqref="O324">
    <cfRule type="expression" dxfId="1118" priority="1095" stopIfTrue="1">
      <formula>O318&gt;0</formula>
    </cfRule>
  </conditionalFormatting>
  <conditionalFormatting sqref="P324">
    <cfRule type="expression" dxfId="1117" priority="1094">
      <formula>O318&gt;0</formula>
    </cfRule>
  </conditionalFormatting>
  <conditionalFormatting sqref="M324 I324 K324 C324 E324 G324">
    <cfRule type="cellIs" dxfId="1116" priority="1093" stopIfTrue="1" operator="greaterThan">
      <formula>0</formula>
    </cfRule>
  </conditionalFormatting>
  <conditionalFormatting sqref="N324 D324 F324 H324 J324 L324">
    <cfRule type="expression" dxfId="1115" priority="1092" stopIfTrue="1">
      <formula>C324&gt;0</formula>
    </cfRule>
  </conditionalFormatting>
  <conditionalFormatting sqref="O324">
    <cfRule type="expression" dxfId="1114" priority="1091" stopIfTrue="1">
      <formula>O318&gt;0</formula>
    </cfRule>
  </conditionalFormatting>
  <conditionalFormatting sqref="P324">
    <cfRule type="expression" dxfId="1113" priority="1090">
      <formula>O318&gt;0</formula>
    </cfRule>
  </conditionalFormatting>
  <conditionalFormatting sqref="M314 I314 K314 G314">
    <cfRule type="cellIs" dxfId="1112" priority="1089" stopIfTrue="1" operator="greaterThan">
      <formula>0</formula>
    </cfRule>
  </conditionalFormatting>
  <conditionalFormatting sqref="N314 F314 H314 J314 L314">
    <cfRule type="expression" dxfId="1111" priority="1088" stopIfTrue="1">
      <formula>E314&gt;0</formula>
    </cfRule>
  </conditionalFormatting>
  <conditionalFormatting sqref="O314">
    <cfRule type="expression" dxfId="1110" priority="1087" stopIfTrue="1">
      <formula>O308&gt;0</formula>
    </cfRule>
  </conditionalFormatting>
  <conditionalFormatting sqref="P314">
    <cfRule type="expression" dxfId="1109" priority="1086">
      <formula>O308&gt;0</formula>
    </cfRule>
  </conditionalFormatting>
  <conditionalFormatting sqref="M314 I314 K314 C314 E314 G314">
    <cfRule type="cellIs" dxfId="1108" priority="1085" stopIfTrue="1" operator="greaterThan">
      <formula>0</formula>
    </cfRule>
  </conditionalFormatting>
  <conditionalFormatting sqref="N314 D314 F314 H314 J314 L314">
    <cfRule type="expression" dxfId="1107" priority="1084" stopIfTrue="1">
      <formula>C314&gt;0</formula>
    </cfRule>
  </conditionalFormatting>
  <conditionalFormatting sqref="O314">
    <cfRule type="expression" dxfId="1106" priority="1083" stopIfTrue="1">
      <formula>O308&gt;0</formula>
    </cfRule>
  </conditionalFormatting>
  <conditionalFormatting sqref="P314">
    <cfRule type="expression" dxfId="1105" priority="1082">
      <formula>O308&gt;0</formula>
    </cfRule>
  </conditionalFormatting>
  <conditionalFormatting sqref="M304 I304 K304 G304">
    <cfRule type="cellIs" dxfId="1104" priority="1081" stopIfTrue="1" operator="greaterThan">
      <formula>0</formula>
    </cfRule>
  </conditionalFormatting>
  <conditionalFormatting sqref="N304 F304 H304 J304 L304">
    <cfRule type="expression" dxfId="1103" priority="1080" stopIfTrue="1">
      <formula>E304&gt;0</formula>
    </cfRule>
  </conditionalFormatting>
  <conditionalFormatting sqref="O304">
    <cfRule type="expression" dxfId="1102" priority="1079" stopIfTrue="1">
      <formula>O298&gt;0</formula>
    </cfRule>
  </conditionalFormatting>
  <conditionalFormatting sqref="P304">
    <cfRule type="expression" dxfId="1101" priority="1078">
      <formula>O298&gt;0</formula>
    </cfRule>
  </conditionalFormatting>
  <conditionalFormatting sqref="M304 I304 K304 C304 E304 G304">
    <cfRule type="cellIs" dxfId="1100" priority="1077" stopIfTrue="1" operator="greaterThan">
      <formula>0</formula>
    </cfRule>
  </conditionalFormatting>
  <conditionalFormatting sqref="N304 D304 F304 H304 J304 L304">
    <cfRule type="expression" dxfId="1099" priority="1076" stopIfTrue="1">
      <formula>C304&gt;0</formula>
    </cfRule>
  </conditionalFormatting>
  <conditionalFormatting sqref="O304">
    <cfRule type="expression" dxfId="1098" priority="1075" stopIfTrue="1">
      <formula>O298&gt;0</formula>
    </cfRule>
  </conditionalFormatting>
  <conditionalFormatting sqref="P304">
    <cfRule type="expression" dxfId="1097" priority="1074">
      <formula>O298&gt;0</formula>
    </cfRule>
  </conditionalFormatting>
  <conditionalFormatting sqref="M294 I294 K294 G294">
    <cfRule type="cellIs" dxfId="1096" priority="1073" stopIfTrue="1" operator="greaterThan">
      <formula>0</formula>
    </cfRule>
  </conditionalFormatting>
  <conditionalFormatting sqref="N294 F294 H294 J294 L294">
    <cfRule type="expression" dxfId="1095" priority="1072" stopIfTrue="1">
      <formula>E294&gt;0</formula>
    </cfRule>
  </conditionalFormatting>
  <conditionalFormatting sqref="O294">
    <cfRule type="expression" dxfId="1094" priority="1071" stopIfTrue="1">
      <formula>O288&gt;0</formula>
    </cfRule>
  </conditionalFormatting>
  <conditionalFormatting sqref="P294">
    <cfRule type="expression" dxfId="1093" priority="1070">
      <formula>O288&gt;0</formula>
    </cfRule>
  </conditionalFormatting>
  <conditionalFormatting sqref="M294 I294 K294 C294 E294 G294">
    <cfRule type="cellIs" dxfId="1092" priority="1069" stopIfTrue="1" operator="greaterThan">
      <formula>0</formula>
    </cfRule>
  </conditionalFormatting>
  <conditionalFormatting sqref="N294 D294 F294 H294 J294 L294">
    <cfRule type="expression" dxfId="1091" priority="1068" stopIfTrue="1">
      <formula>C294&gt;0</formula>
    </cfRule>
  </conditionalFormatting>
  <conditionalFormatting sqref="O294">
    <cfRule type="expression" dxfId="1090" priority="1067" stopIfTrue="1">
      <formula>O288&gt;0</formula>
    </cfRule>
  </conditionalFormatting>
  <conditionalFormatting sqref="P294">
    <cfRule type="expression" dxfId="1089" priority="1066">
      <formula>O288&gt;0</formula>
    </cfRule>
  </conditionalFormatting>
  <conditionalFormatting sqref="M284 I284 K284 G284">
    <cfRule type="cellIs" dxfId="1088" priority="1065" stopIfTrue="1" operator="greaterThan">
      <formula>0</formula>
    </cfRule>
  </conditionalFormatting>
  <conditionalFormatting sqref="N284 F284 H284 J284 L284">
    <cfRule type="expression" dxfId="1087" priority="1064" stopIfTrue="1">
      <formula>E284&gt;0</formula>
    </cfRule>
  </conditionalFormatting>
  <conditionalFormatting sqref="O284">
    <cfRule type="expression" dxfId="1086" priority="1063" stopIfTrue="1">
      <formula>O278&gt;0</formula>
    </cfRule>
  </conditionalFormatting>
  <conditionalFormatting sqref="P284">
    <cfRule type="expression" dxfId="1085" priority="1062">
      <formula>O278&gt;0</formula>
    </cfRule>
  </conditionalFormatting>
  <conditionalFormatting sqref="M284 I284 K284 C284 E284 G284">
    <cfRule type="cellIs" dxfId="1084" priority="1061" stopIfTrue="1" operator="greaterThan">
      <formula>0</formula>
    </cfRule>
  </conditionalFormatting>
  <conditionalFormatting sqref="N284 D284 F284 H284 J284 L284">
    <cfRule type="expression" dxfId="1083" priority="1060" stopIfTrue="1">
      <formula>C284&gt;0</formula>
    </cfRule>
  </conditionalFormatting>
  <conditionalFormatting sqref="O284">
    <cfRule type="expression" dxfId="1082" priority="1059" stopIfTrue="1">
      <formula>O278&gt;0</formula>
    </cfRule>
  </conditionalFormatting>
  <conditionalFormatting sqref="P284">
    <cfRule type="expression" dxfId="1081" priority="1058">
      <formula>O278&gt;0</formula>
    </cfRule>
  </conditionalFormatting>
  <conditionalFormatting sqref="M274 I274 K274 G274">
    <cfRule type="cellIs" dxfId="1080" priority="1057" stopIfTrue="1" operator="greaterThan">
      <formula>0</formula>
    </cfRule>
  </conditionalFormatting>
  <conditionalFormatting sqref="N274 F274 H274 J274 L274">
    <cfRule type="expression" dxfId="1079" priority="1056" stopIfTrue="1">
      <formula>E274&gt;0</formula>
    </cfRule>
  </conditionalFormatting>
  <conditionalFormatting sqref="O274">
    <cfRule type="expression" dxfId="1078" priority="1055" stopIfTrue="1">
      <formula>O268&gt;0</formula>
    </cfRule>
  </conditionalFormatting>
  <conditionalFormatting sqref="P274">
    <cfRule type="expression" dxfId="1077" priority="1054">
      <formula>O268&gt;0</formula>
    </cfRule>
  </conditionalFormatting>
  <conditionalFormatting sqref="M274 I274 K274 C274 E274 G274">
    <cfRule type="cellIs" dxfId="1076" priority="1053" stopIfTrue="1" operator="greaterThan">
      <formula>0</formula>
    </cfRule>
  </conditionalFormatting>
  <conditionalFormatting sqref="N274 D274 F274 H274 J274 L274">
    <cfRule type="expression" dxfId="1075" priority="1052" stopIfTrue="1">
      <formula>C274&gt;0</formula>
    </cfRule>
  </conditionalFormatting>
  <conditionalFormatting sqref="O274">
    <cfRule type="expression" dxfId="1074" priority="1051" stopIfTrue="1">
      <formula>O268&gt;0</formula>
    </cfRule>
  </conditionalFormatting>
  <conditionalFormatting sqref="P274">
    <cfRule type="expression" dxfId="1073" priority="1050">
      <formula>O268&gt;0</formula>
    </cfRule>
  </conditionalFormatting>
  <conditionalFormatting sqref="M264 I264 K264 G264">
    <cfRule type="cellIs" dxfId="1072" priority="1049" stopIfTrue="1" operator="greaterThan">
      <formula>0</formula>
    </cfRule>
  </conditionalFormatting>
  <conditionalFormatting sqref="N264 F264 H264 J264 L264">
    <cfRule type="expression" dxfId="1071" priority="1048" stopIfTrue="1">
      <formula>E264&gt;0</formula>
    </cfRule>
  </conditionalFormatting>
  <conditionalFormatting sqref="O264">
    <cfRule type="expression" dxfId="1070" priority="1047" stopIfTrue="1">
      <formula>O258&gt;0</formula>
    </cfRule>
  </conditionalFormatting>
  <conditionalFormatting sqref="P264">
    <cfRule type="expression" dxfId="1069" priority="1046">
      <formula>O258&gt;0</formula>
    </cfRule>
  </conditionalFormatting>
  <conditionalFormatting sqref="M264 I264 K264 C264 E264 G264">
    <cfRule type="cellIs" dxfId="1068" priority="1045" stopIfTrue="1" operator="greaterThan">
      <formula>0</formula>
    </cfRule>
  </conditionalFormatting>
  <conditionalFormatting sqref="N264 D264 F264 H264 J264 L264">
    <cfRule type="expression" dxfId="1067" priority="1044" stopIfTrue="1">
      <formula>C264&gt;0</formula>
    </cfRule>
  </conditionalFormatting>
  <conditionalFormatting sqref="O264">
    <cfRule type="expression" dxfId="1066" priority="1043" stopIfTrue="1">
      <formula>O258&gt;0</formula>
    </cfRule>
  </conditionalFormatting>
  <conditionalFormatting sqref="P264">
    <cfRule type="expression" dxfId="1065" priority="1042">
      <formula>O258&gt;0</formula>
    </cfRule>
  </conditionalFormatting>
  <conditionalFormatting sqref="M254 I254 K254 G254">
    <cfRule type="cellIs" dxfId="1064" priority="1041" stopIfTrue="1" operator="greaterThan">
      <formula>0</formula>
    </cfRule>
  </conditionalFormatting>
  <conditionalFormatting sqref="N254 F254 H254 J254 L254">
    <cfRule type="expression" dxfId="1063" priority="1040" stopIfTrue="1">
      <formula>E254&gt;0</formula>
    </cfRule>
  </conditionalFormatting>
  <conditionalFormatting sqref="O254">
    <cfRule type="expression" dxfId="1062" priority="1039" stopIfTrue="1">
      <formula>O248&gt;0</formula>
    </cfRule>
  </conditionalFormatting>
  <conditionalFormatting sqref="P254">
    <cfRule type="expression" dxfId="1061" priority="1038">
      <formula>O248&gt;0</formula>
    </cfRule>
  </conditionalFormatting>
  <conditionalFormatting sqref="M254 I254 K254 C254 E254 G254">
    <cfRule type="cellIs" dxfId="1060" priority="1037" stopIfTrue="1" operator="greaterThan">
      <formula>0</formula>
    </cfRule>
  </conditionalFormatting>
  <conditionalFormatting sqref="N254 D254 F254 H254 J254 L254">
    <cfRule type="expression" dxfId="1059" priority="1036" stopIfTrue="1">
      <formula>C254&gt;0</formula>
    </cfRule>
  </conditionalFormatting>
  <conditionalFormatting sqref="O254">
    <cfRule type="expression" dxfId="1058" priority="1035" stopIfTrue="1">
      <formula>O248&gt;0</formula>
    </cfRule>
  </conditionalFormatting>
  <conditionalFormatting sqref="P254">
    <cfRule type="expression" dxfId="1057" priority="1034">
      <formula>O248&gt;0</formula>
    </cfRule>
  </conditionalFormatting>
  <conditionalFormatting sqref="M244 I244 K244 G244">
    <cfRule type="cellIs" dxfId="1056" priority="1033" stopIfTrue="1" operator="greaterThan">
      <formula>0</formula>
    </cfRule>
  </conditionalFormatting>
  <conditionalFormatting sqref="N244 F244 H244 J244 L244">
    <cfRule type="expression" dxfId="1055" priority="1032" stopIfTrue="1">
      <formula>E244&gt;0</formula>
    </cfRule>
  </conditionalFormatting>
  <conditionalFormatting sqref="O244">
    <cfRule type="expression" dxfId="1054" priority="1031" stopIfTrue="1">
      <formula>O238&gt;0</formula>
    </cfRule>
  </conditionalFormatting>
  <conditionalFormatting sqref="P244">
    <cfRule type="expression" dxfId="1053" priority="1030">
      <formula>O238&gt;0</formula>
    </cfRule>
  </conditionalFormatting>
  <conditionalFormatting sqref="M244 I244 K244 C244 E244 G244">
    <cfRule type="cellIs" dxfId="1052" priority="1029" stopIfTrue="1" operator="greaterThan">
      <formula>0</formula>
    </cfRule>
  </conditionalFormatting>
  <conditionalFormatting sqref="N244 D244 F244 H244 J244 L244">
    <cfRule type="expression" dxfId="1051" priority="1028" stopIfTrue="1">
      <formula>C244&gt;0</formula>
    </cfRule>
  </conditionalFormatting>
  <conditionalFormatting sqref="O244">
    <cfRule type="expression" dxfId="1050" priority="1027" stopIfTrue="1">
      <formula>O238&gt;0</formula>
    </cfRule>
  </conditionalFormatting>
  <conditionalFormatting sqref="P244">
    <cfRule type="expression" dxfId="1049" priority="1026">
      <formula>O238&gt;0</formula>
    </cfRule>
  </conditionalFormatting>
  <conditionalFormatting sqref="I241 C241 E241 K241 M241 O241 G241">
    <cfRule type="cellIs" dxfId="1048" priority="1025" stopIfTrue="1" operator="greaterThan">
      <formula>0</formula>
    </cfRule>
  </conditionalFormatting>
  <conditionalFormatting sqref="H241 D241 J241 L241 N241 P241 F241">
    <cfRule type="expression" dxfId="1047" priority="1024" stopIfTrue="1">
      <formula>C241&gt;0</formula>
    </cfRule>
  </conditionalFormatting>
  <conditionalFormatting sqref="D243 F243 H243 J243 L243 N243 P243">
    <cfRule type="expression" dxfId="1046" priority="1023" stopIfTrue="1">
      <formula>C241&gt;0</formula>
    </cfRule>
  </conditionalFormatting>
  <conditionalFormatting sqref="C242">
    <cfRule type="expression" dxfId="1045" priority="1022">
      <formula>C241&gt;0</formula>
    </cfRule>
  </conditionalFormatting>
  <conditionalFormatting sqref="D242">
    <cfRule type="expression" dxfId="1044" priority="1021">
      <formula>C241&gt;0</formula>
    </cfRule>
  </conditionalFormatting>
  <conditionalFormatting sqref="I243">
    <cfRule type="expression" dxfId="1043" priority="1020">
      <formula>"i11&gt;0"</formula>
    </cfRule>
  </conditionalFormatting>
  <conditionalFormatting sqref="O243">
    <cfRule type="expression" dxfId="1042" priority="1019">
      <formula>"o11&gt;0"</formula>
    </cfRule>
  </conditionalFormatting>
  <conditionalFormatting sqref="E242">
    <cfRule type="expression" dxfId="1041" priority="1018">
      <formula>E241&gt;0</formula>
    </cfRule>
  </conditionalFormatting>
  <conditionalFormatting sqref="F242">
    <cfRule type="expression" dxfId="1040" priority="1017">
      <formula>E241&gt;0</formula>
    </cfRule>
  </conditionalFormatting>
  <conditionalFormatting sqref="E243">
    <cfRule type="expression" dxfId="1039" priority="1016">
      <formula>E241&gt;0</formula>
    </cfRule>
  </conditionalFormatting>
  <conditionalFormatting sqref="G242 I242 K242 M242 O242">
    <cfRule type="expression" dxfId="1038" priority="1015">
      <formula>G241&gt;0</formula>
    </cfRule>
  </conditionalFormatting>
  <conditionalFormatting sqref="H242 J242 L242 N242 P242">
    <cfRule type="expression" dxfId="1037" priority="1014">
      <formula>G241&gt;0</formula>
    </cfRule>
  </conditionalFormatting>
  <conditionalFormatting sqref="C243 G243 I243 K243 M243 O243">
    <cfRule type="expression" dxfId="1036" priority="1013">
      <formula>C241&gt;0</formula>
    </cfRule>
  </conditionalFormatting>
  <conditionalFormatting sqref="M234 I234 K234 G234">
    <cfRule type="cellIs" dxfId="1035" priority="1012" stopIfTrue="1" operator="greaterThan">
      <formula>0</formula>
    </cfRule>
  </conditionalFormatting>
  <conditionalFormatting sqref="N234 F234 H234 J234 L234">
    <cfRule type="expression" dxfId="1034" priority="1011" stopIfTrue="1">
      <formula>E234&gt;0</formula>
    </cfRule>
  </conditionalFormatting>
  <conditionalFormatting sqref="O234">
    <cfRule type="expression" dxfId="1033" priority="1010" stopIfTrue="1">
      <formula>O228&gt;0</formula>
    </cfRule>
  </conditionalFormatting>
  <conditionalFormatting sqref="P234">
    <cfRule type="expression" dxfId="1032" priority="1009">
      <formula>O228&gt;0</formula>
    </cfRule>
  </conditionalFormatting>
  <conditionalFormatting sqref="M234 I234 K234 C234 E234 G234">
    <cfRule type="cellIs" dxfId="1031" priority="1008" stopIfTrue="1" operator="greaterThan">
      <formula>0</formula>
    </cfRule>
  </conditionalFormatting>
  <conditionalFormatting sqref="N234 D234 F234 H234 J234 L234">
    <cfRule type="expression" dxfId="1030" priority="1007" stopIfTrue="1">
      <formula>C234&gt;0</formula>
    </cfRule>
  </conditionalFormatting>
  <conditionalFormatting sqref="O234">
    <cfRule type="expression" dxfId="1029" priority="1006" stopIfTrue="1">
      <formula>O228&gt;0</formula>
    </cfRule>
  </conditionalFormatting>
  <conditionalFormatting sqref="P234">
    <cfRule type="expression" dxfId="1028" priority="1005">
      <formula>O228&gt;0</formula>
    </cfRule>
  </conditionalFormatting>
  <conditionalFormatting sqref="M224 I224 K224 G224">
    <cfRule type="cellIs" dxfId="1027" priority="1004" stopIfTrue="1" operator="greaterThan">
      <formula>0</formula>
    </cfRule>
  </conditionalFormatting>
  <conditionalFormatting sqref="N224 F224 H224 J224 L224">
    <cfRule type="expression" dxfId="1026" priority="1003" stopIfTrue="1">
      <formula>E224&gt;0</formula>
    </cfRule>
  </conditionalFormatting>
  <conditionalFormatting sqref="O224">
    <cfRule type="expression" dxfId="1025" priority="1002" stopIfTrue="1">
      <formula>O218&gt;0</formula>
    </cfRule>
  </conditionalFormatting>
  <conditionalFormatting sqref="P224">
    <cfRule type="expression" dxfId="1024" priority="1001">
      <formula>O218&gt;0</formula>
    </cfRule>
  </conditionalFormatting>
  <conditionalFormatting sqref="M224 I224 K224 C224 E224 G224">
    <cfRule type="cellIs" dxfId="1023" priority="1000" stopIfTrue="1" operator="greaterThan">
      <formula>0</formula>
    </cfRule>
  </conditionalFormatting>
  <conditionalFormatting sqref="N224 D224 F224 H224 J224 L224">
    <cfRule type="expression" dxfId="1022" priority="999" stopIfTrue="1">
      <formula>C224&gt;0</formula>
    </cfRule>
  </conditionalFormatting>
  <conditionalFormatting sqref="O224">
    <cfRule type="expression" dxfId="1021" priority="998" stopIfTrue="1">
      <formula>O218&gt;0</formula>
    </cfRule>
  </conditionalFormatting>
  <conditionalFormatting sqref="P224">
    <cfRule type="expression" dxfId="1020" priority="997">
      <formula>O218&gt;0</formula>
    </cfRule>
  </conditionalFormatting>
  <conditionalFormatting sqref="I221 C221 E221 K221 M221 O221 G221">
    <cfRule type="cellIs" dxfId="1019" priority="996" stopIfTrue="1" operator="greaterThan">
      <formula>0</formula>
    </cfRule>
  </conditionalFormatting>
  <conditionalFormatting sqref="C222">
    <cfRule type="expression" dxfId="1018" priority="995">
      <formula>C221&gt;0</formula>
    </cfRule>
  </conditionalFormatting>
  <conditionalFormatting sqref="D222">
    <cfRule type="expression" dxfId="1017" priority="994">
      <formula>C221&gt;0</formula>
    </cfRule>
  </conditionalFormatting>
  <conditionalFormatting sqref="I223">
    <cfRule type="expression" dxfId="1016" priority="993">
      <formula>"i11&gt;0"</formula>
    </cfRule>
  </conditionalFormatting>
  <conditionalFormatting sqref="O223">
    <cfRule type="expression" dxfId="1015" priority="992">
      <formula>"o11&gt;0"</formula>
    </cfRule>
  </conditionalFormatting>
  <conditionalFormatting sqref="E222">
    <cfRule type="expression" dxfId="1014" priority="991">
      <formula>E221&gt;0</formula>
    </cfRule>
  </conditionalFormatting>
  <conditionalFormatting sqref="F222">
    <cfRule type="expression" dxfId="1013" priority="990">
      <formula>E221&gt;0</formula>
    </cfRule>
  </conditionalFormatting>
  <conditionalFormatting sqref="E223">
    <cfRule type="expression" dxfId="1012" priority="989">
      <formula>E221&gt;0</formula>
    </cfRule>
  </conditionalFormatting>
  <conditionalFormatting sqref="G222 I222 K222 M222 O222">
    <cfRule type="expression" dxfId="1011" priority="988">
      <formula>G221&gt;0</formula>
    </cfRule>
  </conditionalFormatting>
  <conditionalFormatting sqref="C223 G223 I223 K223 M223 O223">
    <cfRule type="expression" dxfId="1010" priority="987">
      <formula>C221&gt;0</formula>
    </cfRule>
  </conditionalFormatting>
  <conditionalFormatting sqref="M214 I214 K214 G214">
    <cfRule type="cellIs" dxfId="1009" priority="986" stopIfTrue="1" operator="greaterThan">
      <formula>0</formula>
    </cfRule>
  </conditionalFormatting>
  <conditionalFormatting sqref="N214 F214 H214 J214 L214">
    <cfRule type="expression" dxfId="1008" priority="985" stopIfTrue="1">
      <formula>E214&gt;0</formula>
    </cfRule>
  </conditionalFormatting>
  <conditionalFormatting sqref="O214">
    <cfRule type="expression" dxfId="1007" priority="984" stopIfTrue="1">
      <formula>O208&gt;0</formula>
    </cfRule>
  </conditionalFormatting>
  <conditionalFormatting sqref="P214">
    <cfRule type="expression" dxfId="1006" priority="983">
      <formula>O208&gt;0</formula>
    </cfRule>
  </conditionalFormatting>
  <conditionalFormatting sqref="M214 I214 K214 C214 E214 G214">
    <cfRule type="cellIs" dxfId="1005" priority="982" stopIfTrue="1" operator="greaterThan">
      <formula>0</formula>
    </cfRule>
  </conditionalFormatting>
  <conditionalFormatting sqref="N214 D214 F214 H214 J214 L214">
    <cfRule type="expression" dxfId="1004" priority="981" stopIfTrue="1">
      <formula>C214&gt;0</formula>
    </cfRule>
  </conditionalFormatting>
  <conditionalFormatting sqref="O214">
    <cfRule type="expression" dxfId="1003" priority="980" stopIfTrue="1">
      <formula>O208&gt;0</formula>
    </cfRule>
  </conditionalFormatting>
  <conditionalFormatting sqref="P214">
    <cfRule type="expression" dxfId="1002" priority="979">
      <formula>O208&gt;0</formula>
    </cfRule>
  </conditionalFormatting>
  <conditionalFormatting sqref="M204 I204 K204 G204">
    <cfRule type="cellIs" dxfId="1001" priority="978" stopIfTrue="1" operator="greaterThan">
      <formula>0</formula>
    </cfRule>
  </conditionalFormatting>
  <conditionalFormatting sqref="N204 F204 H204 J204 L204">
    <cfRule type="expression" dxfId="1000" priority="977" stopIfTrue="1">
      <formula>E204&gt;0</formula>
    </cfRule>
  </conditionalFormatting>
  <conditionalFormatting sqref="O204">
    <cfRule type="expression" dxfId="999" priority="976" stopIfTrue="1">
      <formula>O198&gt;0</formula>
    </cfRule>
  </conditionalFormatting>
  <conditionalFormatting sqref="P204">
    <cfRule type="expression" dxfId="998" priority="975">
      <formula>O198&gt;0</formula>
    </cfRule>
  </conditionalFormatting>
  <conditionalFormatting sqref="M204 I204 K204 C204 E204 G204">
    <cfRule type="cellIs" dxfId="997" priority="974" stopIfTrue="1" operator="greaterThan">
      <formula>0</formula>
    </cfRule>
  </conditionalFormatting>
  <conditionalFormatting sqref="N204 D204 F204 H204 J204 L204">
    <cfRule type="expression" dxfId="996" priority="973" stopIfTrue="1">
      <formula>C204&gt;0</formula>
    </cfRule>
  </conditionalFormatting>
  <conditionalFormatting sqref="O204">
    <cfRule type="expression" dxfId="995" priority="972" stopIfTrue="1">
      <formula>O198&gt;0</formula>
    </cfRule>
  </conditionalFormatting>
  <conditionalFormatting sqref="P204">
    <cfRule type="expression" dxfId="994" priority="971">
      <formula>O198&gt;0</formula>
    </cfRule>
  </conditionalFormatting>
  <conditionalFormatting sqref="M194 I194 K194 G194">
    <cfRule type="cellIs" dxfId="993" priority="970" stopIfTrue="1" operator="greaterThan">
      <formula>0</formula>
    </cfRule>
  </conditionalFormatting>
  <conditionalFormatting sqref="N194 F194 H194 J194 L194">
    <cfRule type="expression" dxfId="992" priority="969" stopIfTrue="1">
      <formula>E194&gt;0</formula>
    </cfRule>
  </conditionalFormatting>
  <conditionalFormatting sqref="O194">
    <cfRule type="expression" dxfId="991" priority="968" stopIfTrue="1">
      <formula>O188&gt;0</formula>
    </cfRule>
  </conditionalFormatting>
  <conditionalFormatting sqref="P194">
    <cfRule type="expression" dxfId="990" priority="967">
      <formula>O188&gt;0</formula>
    </cfRule>
  </conditionalFormatting>
  <conditionalFormatting sqref="M194 I194 K194 C194 E194 G194">
    <cfRule type="cellIs" dxfId="989" priority="966" stopIfTrue="1" operator="greaterThan">
      <formula>0</formula>
    </cfRule>
  </conditionalFormatting>
  <conditionalFormatting sqref="N194 D194 F194 H194 J194 L194">
    <cfRule type="expression" dxfId="988" priority="965" stopIfTrue="1">
      <formula>C194&gt;0</formula>
    </cfRule>
  </conditionalFormatting>
  <conditionalFormatting sqref="O194">
    <cfRule type="expression" dxfId="987" priority="964" stopIfTrue="1">
      <formula>O188&gt;0</formula>
    </cfRule>
  </conditionalFormatting>
  <conditionalFormatting sqref="P194">
    <cfRule type="expression" dxfId="986" priority="963">
      <formula>O188&gt;0</formula>
    </cfRule>
  </conditionalFormatting>
  <conditionalFormatting sqref="M184 I184 K184 G184">
    <cfRule type="cellIs" dxfId="985" priority="962" stopIfTrue="1" operator="greaterThan">
      <formula>0</formula>
    </cfRule>
  </conditionalFormatting>
  <conditionalFormatting sqref="N184 F184 H184 J184 L184">
    <cfRule type="expression" dxfId="984" priority="961" stopIfTrue="1">
      <formula>E184&gt;0</formula>
    </cfRule>
  </conditionalFormatting>
  <conditionalFormatting sqref="O184">
    <cfRule type="expression" dxfId="983" priority="960" stopIfTrue="1">
      <formula>O178&gt;0</formula>
    </cfRule>
  </conditionalFormatting>
  <conditionalFormatting sqref="P184">
    <cfRule type="expression" dxfId="982" priority="959">
      <formula>O178&gt;0</formula>
    </cfRule>
  </conditionalFormatting>
  <conditionalFormatting sqref="M184 I184 K184 C184 E184 G184">
    <cfRule type="cellIs" dxfId="981" priority="958" stopIfTrue="1" operator="greaterThan">
      <formula>0</formula>
    </cfRule>
  </conditionalFormatting>
  <conditionalFormatting sqref="N184 D184 F184 H184 J184 L184">
    <cfRule type="expression" dxfId="980" priority="957" stopIfTrue="1">
      <formula>C184&gt;0</formula>
    </cfRule>
  </conditionalFormatting>
  <conditionalFormatting sqref="O184">
    <cfRule type="expression" dxfId="979" priority="956" stopIfTrue="1">
      <formula>O178&gt;0</formula>
    </cfRule>
  </conditionalFormatting>
  <conditionalFormatting sqref="P184">
    <cfRule type="expression" dxfId="978" priority="955">
      <formula>O178&gt;0</formula>
    </cfRule>
  </conditionalFormatting>
  <conditionalFormatting sqref="I181 C181 E181 K181 M181 O181 G181">
    <cfRule type="cellIs" dxfId="977" priority="954" stopIfTrue="1" operator="greaterThan">
      <formula>0</formula>
    </cfRule>
  </conditionalFormatting>
  <conditionalFormatting sqref="H181 D181 J181 L181 N181 P181 F181">
    <cfRule type="expression" dxfId="976" priority="953" stopIfTrue="1">
      <formula>C181&gt;0</formula>
    </cfRule>
  </conditionalFormatting>
  <conditionalFormatting sqref="D183 F183 H183 J183 L183 N183 P183">
    <cfRule type="expression" dxfId="975" priority="952" stopIfTrue="1">
      <formula>C181&gt;0</formula>
    </cfRule>
  </conditionalFormatting>
  <conditionalFormatting sqref="C182">
    <cfRule type="expression" dxfId="974" priority="951">
      <formula>C181&gt;0</formula>
    </cfRule>
  </conditionalFormatting>
  <conditionalFormatting sqref="D182">
    <cfRule type="expression" dxfId="973" priority="950">
      <formula>C181&gt;0</formula>
    </cfRule>
  </conditionalFormatting>
  <conditionalFormatting sqref="I183">
    <cfRule type="expression" dxfId="972" priority="949">
      <formula>"i11&gt;0"</formula>
    </cfRule>
  </conditionalFormatting>
  <conditionalFormatting sqref="O183">
    <cfRule type="expression" dxfId="971" priority="948">
      <formula>"o11&gt;0"</formula>
    </cfRule>
  </conditionalFormatting>
  <conditionalFormatting sqref="E182">
    <cfRule type="expression" dxfId="970" priority="947">
      <formula>E181&gt;0</formula>
    </cfRule>
  </conditionalFormatting>
  <conditionalFormatting sqref="F182">
    <cfRule type="expression" dxfId="969" priority="946">
      <formula>E181&gt;0</formula>
    </cfRule>
  </conditionalFormatting>
  <conditionalFormatting sqref="E183">
    <cfRule type="expression" dxfId="968" priority="945">
      <formula>E181&gt;0</formula>
    </cfRule>
  </conditionalFormatting>
  <conditionalFormatting sqref="G182 I182 K182 M182 O182">
    <cfRule type="expression" dxfId="967" priority="944">
      <formula>G181&gt;0</formula>
    </cfRule>
  </conditionalFormatting>
  <conditionalFormatting sqref="H182 J182 L182 N182 P182">
    <cfRule type="expression" dxfId="966" priority="943">
      <formula>G181&gt;0</formula>
    </cfRule>
  </conditionalFormatting>
  <conditionalFormatting sqref="C183 G183 I183 K183 M183 O183">
    <cfRule type="expression" dxfId="965" priority="942">
      <formula>C181&gt;0</formula>
    </cfRule>
  </conditionalFormatting>
  <conditionalFormatting sqref="O184">
    <cfRule type="expression" dxfId="964" priority="941" stopIfTrue="1">
      <formula>O178&gt;0</formula>
    </cfRule>
  </conditionalFormatting>
  <conditionalFormatting sqref="P184">
    <cfRule type="expression" dxfId="963" priority="940">
      <formula>O178&gt;0</formula>
    </cfRule>
  </conditionalFormatting>
  <conditionalFormatting sqref="M154 I154 K154 G154">
    <cfRule type="cellIs" dxfId="962" priority="939" stopIfTrue="1" operator="greaterThan">
      <formula>0</formula>
    </cfRule>
  </conditionalFormatting>
  <conditionalFormatting sqref="N154 F154 H154 J154 L154">
    <cfRule type="expression" dxfId="961" priority="938" stopIfTrue="1">
      <formula>E154&gt;0</formula>
    </cfRule>
  </conditionalFormatting>
  <conditionalFormatting sqref="O154">
    <cfRule type="expression" dxfId="960" priority="937" stopIfTrue="1">
      <formula>O148&gt;0</formula>
    </cfRule>
  </conditionalFormatting>
  <conditionalFormatting sqref="P154">
    <cfRule type="expression" dxfId="959" priority="936">
      <formula>O148&gt;0</formula>
    </cfRule>
  </conditionalFormatting>
  <conditionalFormatting sqref="M154 I154 K154 C154 E154 G154">
    <cfRule type="cellIs" dxfId="958" priority="935" stopIfTrue="1" operator="greaterThan">
      <formula>0</formula>
    </cfRule>
  </conditionalFormatting>
  <conditionalFormatting sqref="N154 D154 F154 H154 J154 L154">
    <cfRule type="expression" dxfId="957" priority="934" stopIfTrue="1">
      <formula>C154&gt;0</formula>
    </cfRule>
  </conditionalFormatting>
  <conditionalFormatting sqref="O154">
    <cfRule type="expression" dxfId="956" priority="933" stopIfTrue="1">
      <formula>O148&gt;0</formula>
    </cfRule>
  </conditionalFormatting>
  <conditionalFormatting sqref="P154">
    <cfRule type="expression" dxfId="955" priority="932">
      <formula>O148&gt;0</formula>
    </cfRule>
  </conditionalFormatting>
  <conditionalFormatting sqref="I151 C151 E151 K151 M151 O151 G151">
    <cfRule type="cellIs" dxfId="954" priority="931" stopIfTrue="1" operator="greaterThan">
      <formula>0</formula>
    </cfRule>
  </conditionalFormatting>
  <conditionalFormatting sqref="H151 D151 J151 L151 N151 P151 F151">
    <cfRule type="expression" dxfId="953" priority="930" stopIfTrue="1">
      <formula>C151&gt;0</formula>
    </cfRule>
  </conditionalFormatting>
  <conditionalFormatting sqref="D153 F153 H153 J153 L153 N153 P153">
    <cfRule type="expression" dxfId="952" priority="929" stopIfTrue="1">
      <formula>C151&gt;0</formula>
    </cfRule>
  </conditionalFormatting>
  <conditionalFormatting sqref="C152">
    <cfRule type="expression" dxfId="951" priority="928">
      <formula>C151&gt;0</formula>
    </cfRule>
  </conditionalFormatting>
  <conditionalFormatting sqref="D152">
    <cfRule type="expression" dxfId="950" priority="927">
      <formula>C151&gt;0</formula>
    </cfRule>
  </conditionalFormatting>
  <conditionalFormatting sqref="I153">
    <cfRule type="expression" dxfId="949" priority="926">
      <formula>"i11&gt;0"</formula>
    </cfRule>
  </conditionalFormatting>
  <conditionalFormatting sqref="O153">
    <cfRule type="expression" dxfId="948" priority="925">
      <formula>"o11&gt;0"</formula>
    </cfRule>
  </conditionalFormatting>
  <conditionalFormatting sqref="E152">
    <cfRule type="expression" dxfId="947" priority="924">
      <formula>E151&gt;0</formula>
    </cfRule>
  </conditionalFormatting>
  <conditionalFormatting sqref="F152">
    <cfRule type="expression" dxfId="946" priority="923">
      <formula>E151&gt;0</formula>
    </cfRule>
  </conditionalFormatting>
  <conditionalFormatting sqref="E153">
    <cfRule type="expression" dxfId="945" priority="922">
      <formula>E151&gt;0</formula>
    </cfRule>
  </conditionalFormatting>
  <conditionalFormatting sqref="G152 I152 K152 M152 O152">
    <cfRule type="expression" dxfId="944" priority="921">
      <formula>G151&gt;0</formula>
    </cfRule>
  </conditionalFormatting>
  <conditionalFormatting sqref="H152 J152 L152 N152 P152">
    <cfRule type="expression" dxfId="943" priority="920">
      <formula>G151&gt;0</formula>
    </cfRule>
  </conditionalFormatting>
  <conditionalFormatting sqref="C153 G153 I153 K153 M153 O153">
    <cfRule type="expression" dxfId="942" priority="919">
      <formula>C151&gt;0</formula>
    </cfRule>
  </conditionalFormatting>
  <conditionalFormatting sqref="O154">
    <cfRule type="expression" dxfId="941" priority="918" stopIfTrue="1">
      <formula>O148&gt;0</formula>
    </cfRule>
  </conditionalFormatting>
  <conditionalFormatting sqref="P154">
    <cfRule type="expression" dxfId="940" priority="917">
      <formula>O148&gt;0</formula>
    </cfRule>
  </conditionalFormatting>
  <conditionalFormatting sqref="M144 I144 K144 G144">
    <cfRule type="cellIs" dxfId="939" priority="916" stopIfTrue="1" operator="greaterThan">
      <formula>0</formula>
    </cfRule>
  </conditionalFormatting>
  <conditionalFormatting sqref="N144 F144 H144 J144 L144">
    <cfRule type="expression" dxfId="938" priority="915" stopIfTrue="1">
      <formula>E144&gt;0</formula>
    </cfRule>
  </conditionalFormatting>
  <conditionalFormatting sqref="O144">
    <cfRule type="expression" dxfId="937" priority="914" stopIfTrue="1">
      <formula>O138&gt;0</formula>
    </cfRule>
  </conditionalFormatting>
  <conditionalFormatting sqref="P144">
    <cfRule type="expression" dxfId="936" priority="913">
      <formula>O138&gt;0</formula>
    </cfRule>
  </conditionalFormatting>
  <conditionalFormatting sqref="M144 I144 K144 C144 E144 G144">
    <cfRule type="cellIs" dxfId="935" priority="912" stopIfTrue="1" operator="greaterThan">
      <formula>0</formula>
    </cfRule>
  </conditionalFormatting>
  <conditionalFormatting sqref="N144 D144 F144 H144 J144 L144">
    <cfRule type="expression" dxfId="934" priority="911" stopIfTrue="1">
      <formula>C144&gt;0</formula>
    </cfRule>
  </conditionalFormatting>
  <conditionalFormatting sqref="O144">
    <cfRule type="expression" dxfId="933" priority="910" stopIfTrue="1">
      <formula>O138&gt;0</formula>
    </cfRule>
  </conditionalFormatting>
  <conditionalFormatting sqref="P144">
    <cfRule type="expression" dxfId="932" priority="909">
      <formula>O138&gt;0</formula>
    </cfRule>
  </conditionalFormatting>
  <conditionalFormatting sqref="I141 C141 E141 K141 M141 O141 G141">
    <cfRule type="cellIs" dxfId="931" priority="908" stopIfTrue="1" operator="greaterThan">
      <formula>0</formula>
    </cfRule>
  </conditionalFormatting>
  <conditionalFormatting sqref="H141 D141 J141 L141 N141 P141 F141">
    <cfRule type="expression" dxfId="930" priority="907" stopIfTrue="1">
      <formula>C141&gt;0</formula>
    </cfRule>
  </conditionalFormatting>
  <conditionalFormatting sqref="D143 F143 H143 J143 L143 N143 P143">
    <cfRule type="expression" dxfId="929" priority="906" stopIfTrue="1">
      <formula>C141&gt;0</formula>
    </cfRule>
  </conditionalFormatting>
  <conditionalFormatting sqref="C142">
    <cfRule type="expression" dxfId="928" priority="905">
      <formula>C141&gt;0</formula>
    </cfRule>
  </conditionalFormatting>
  <conditionalFormatting sqref="D142">
    <cfRule type="expression" dxfId="927" priority="904">
      <formula>C141&gt;0</formula>
    </cfRule>
  </conditionalFormatting>
  <conditionalFormatting sqref="I143">
    <cfRule type="expression" dxfId="926" priority="903">
      <formula>"i11&gt;0"</formula>
    </cfRule>
  </conditionalFormatting>
  <conditionalFormatting sqref="O143">
    <cfRule type="expression" dxfId="925" priority="902">
      <formula>"o11&gt;0"</formula>
    </cfRule>
  </conditionalFormatting>
  <conditionalFormatting sqref="E142">
    <cfRule type="expression" dxfId="924" priority="901">
      <formula>E141&gt;0</formula>
    </cfRule>
  </conditionalFormatting>
  <conditionalFormatting sqref="F142">
    <cfRule type="expression" dxfId="923" priority="900">
      <formula>E141&gt;0</formula>
    </cfRule>
  </conditionalFormatting>
  <conditionalFormatting sqref="E143">
    <cfRule type="expression" dxfId="922" priority="899">
      <formula>E141&gt;0</formula>
    </cfRule>
  </conditionalFormatting>
  <conditionalFormatting sqref="G142 I142 K142 M142 O142">
    <cfRule type="expression" dxfId="921" priority="898">
      <formula>G141&gt;0</formula>
    </cfRule>
  </conditionalFormatting>
  <conditionalFormatting sqref="H142 J142 L142 N142 P142">
    <cfRule type="expression" dxfId="920" priority="897">
      <formula>G141&gt;0</formula>
    </cfRule>
  </conditionalFormatting>
  <conditionalFormatting sqref="C143 G143 I143 K143 M143 O143">
    <cfRule type="expression" dxfId="919" priority="896">
      <formula>C141&gt;0</formula>
    </cfRule>
  </conditionalFormatting>
  <conditionalFormatting sqref="O144">
    <cfRule type="expression" dxfId="918" priority="895" stopIfTrue="1">
      <formula>O138&gt;0</formula>
    </cfRule>
  </conditionalFormatting>
  <conditionalFormatting sqref="P144">
    <cfRule type="expression" dxfId="917" priority="894">
      <formula>O138&gt;0</formula>
    </cfRule>
  </conditionalFormatting>
  <conditionalFormatting sqref="M134 I134 K134 G134">
    <cfRule type="cellIs" dxfId="916" priority="893" stopIfTrue="1" operator="greaterThan">
      <formula>0</formula>
    </cfRule>
  </conditionalFormatting>
  <conditionalFormatting sqref="N134 F134 H134 J134 L134">
    <cfRule type="expression" dxfId="915" priority="892" stopIfTrue="1">
      <formula>E134&gt;0</formula>
    </cfRule>
  </conditionalFormatting>
  <conditionalFormatting sqref="O134">
    <cfRule type="expression" dxfId="914" priority="891" stopIfTrue="1">
      <formula>O128&gt;0</formula>
    </cfRule>
  </conditionalFormatting>
  <conditionalFormatting sqref="P134">
    <cfRule type="expression" dxfId="913" priority="890">
      <formula>O128&gt;0</formula>
    </cfRule>
  </conditionalFormatting>
  <conditionalFormatting sqref="M134 I134 K134 C134 E134 G134">
    <cfRule type="cellIs" dxfId="912" priority="889" stopIfTrue="1" operator="greaterThan">
      <formula>0</formula>
    </cfRule>
  </conditionalFormatting>
  <conditionalFormatting sqref="N134 D134 F134 H134 J134 L134">
    <cfRule type="expression" dxfId="911" priority="888" stopIfTrue="1">
      <formula>C134&gt;0</formula>
    </cfRule>
  </conditionalFormatting>
  <conditionalFormatting sqref="O134">
    <cfRule type="expression" dxfId="910" priority="887" stopIfTrue="1">
      <formula>O128&gt;0</formula>
    </cfRule>
  </conditionalFormatting>
  <conditionalFormatting sqref="P134">
    <cfRule type="expression" dxfId="909" priority="886">
      <formula>O128&gt;0</formula>
    </cfRule>
  </conditionalFormatting>
  <conditionalFormatting sqref="I131 C131 E131 K131 M131 O131 G131">
    <cfRule type="cellIs" dxfId="908" priority="885" stopIfTrue="1" operator="greaterThan">
      <formula>0</formula>
    </cfRule>
  </conditionalFormatting>
  <conditionalFormatting sqref="H131 D131 J131 L131 N131 P131 F131">
    <cfRule type="expression" dxfId="907" priority="884" stopIfTrue="1">
      <formula>C131&gt;0</formula>
    </cfRule>
  </conditionalFormatting>
  <conditionalFormatting sqref="D133 F133 H133 J133 L133 N133 P133">
    <cfRule type="expression" dxfId="906" priority="883" stopIfTrue="1">
      <formula>C131&gt;0</formula>
    </cfRule>
  </conditionalFormatting>
  <conditionalFormatting sqref="C132">
    <cfRule type="expression" dxfId="905" priority="882">
      <formula>C131&gt;0</formula>
    </cfRule>
  </conditionalFormatting>
  <conditionalFormatting sqref="D132">
    <cfRule type="expression" dxfId="904" priority="881">
      <formula>C131&gt;0</formula>
    </cfRule>
  </conditionalFormatting>
  <conditionalFormatting sqref="I133">
    <cfRule type="expression" dxfId="903" priority="880">
      <formula>"i11&gt;0"</formula>
    </cfRule>
  </conditionalFormatting>
  <conditionalFormatting sqref="O133">
    <cfRule type="expression" dxfId="902" priority="879">
      <formula>"o11&gt;0"</formula>
    </cfRule>
  </conditionalFormatting>
  <conditionalFormatting sqref="E132">
    <cfRule type="expression" dxfId="901" priority="878">
      <formula>E131&gt;0</formula>
    </cfRule>
  </conditionalFormatting>
  <conditionalFormatting sqref="F132">
    <cfRule type="expression" dxfId="900" priority="877">
      <formula>E131&gt;0</formula>
    </cfRule>
  </conditionalFormatting>
  <conditionalFormatting sqref="E133">
    <cfRule type="expression" dxfId="899" priority="876">
      <formula>E131&gt;0</formula>
    </cfRule>
  </conditionalFormatting>
  <conditionalFormatting sqref="G132 I132 K132 M132 O132">
    <cfRule type="expression" dxfId="898" priority="875">
      <formula>G131&gt;0</formula>
    </cfRule>
  </conditionalFormatting>
  <conditionalFormatting sqref="H132 J132 L132 N132 P132">
    <cfRule type="expression" dxfId="897" priority="874">
      <formula>G131&gt;0</formula>
    </cfRule>
  </conditionalFormatting>
  <conditionalFormatting sqref="C133 G133 I133 K133 M133 O133">
    <cfRule type="expression" dxfId="896" priority="873">
      <formula>C131&gt;0</formula>
    </cfRule>
  </conditionalFormatting>
  <conditionalFormatting sqref="O134">
    <cfRule type="expression" dxfId="895" priority="872" stopIfTrue="1">
      <formula>O128&gt;0</formula>
    </cfRule>
  </conditionalFormatting>
  <conditionalFormatting sqref="P134">
    <cfRule type="expression" dxfId="894" priority="871">
      <formula>O128&gt;0</formula>
    </cfRule>
  </conditionalFormatting>
  <conditionalFormatting sqref="M124 I124 K124 G124">
    <cfRule type="cellIs" dxfId="893" priority="870" stopIfTrue="1" operator="greaterThan">
      <formula>0</formula>
    </cfRule>
  </conditionalFormatting>
  <conditionalFormatting sqref="N124 F124 H124 J124 L124">
    <cfRule type="expression" dxfId="892" priority="869" stopIfTrue="1">
      <formula>E124&gt;0</formula>
    </cfRule>
  </conditionalFormatting>
  <conditionalFormatting sqref="O124">
    <cfRule type="expression" dxfId="891" priority="868" stopIfTrue="1">
      <formula>O118&gt;0</formula>
    </cfRule>
  </conditionalFormatting>
  <conditionalFormatting sqref="P124">
    <cfRule type="expression" dxfId="890" priority="867">
      <formula>O118&gt;0</formula>
    </cfRule>
  </conditionalFormatting>
  <conditionalFormatting sqref="M124 I124 K124 C124 E124 G124">
    <cfRule type="cellIs" dxfId="889" priority="866" stopIfTrue="1" operator="greaterThan">
      <formula>0</formula>
    </cfRule>
  </conditionalFormatting>
  <conditionalFormatting sqref="N124 D124 F124 H124 J124 L124">
    <cfRule type="expression" dxfId="888" priority="865" stopIfTrue="1">
      <formula>C124&gt;0</formula>
    </cfRule>
  </conditionalFormatting>
  <conditionalFormatting sqref="O124">
    <cfRule type="expression" dxfId="887" priority="864" stopIfTrue="1">
      <formula>O118&gt;0</formula>
    </cfRule>
  </conditionalFormatting>
  <conditionalFormatting sqref="P124">
    <cfRule type="expression" dxfId="886" priority="863">
      <formula>O118&gt;0</formula>
    </cfRule>
  </conditionalFormatting>
  <conditionalFormatting sqref="I121 C121 E121 K121 M121 O121 G121">
    <cfRule type="cellIs" dxfId="885" priority="862" stopIfTrue="1" operator="greaterThan">
      <formula>0</formula>
    </cfRule>
  </conditionalFormatting>
  <conditionalFormatting sqref="H121 D121 J121 L121 N121 P121 F121">
    <cfRule type="expression" dxfId="884" priority="861" stopIfTrue="1">
      <formula>C121&gt;0</formula>
    </cfRule>
  </conditionalFormatting>
  <conditionalFormatting sqref="D123 F123 H123 J123 L123 N123 P123">
    <cfRule type="expression" dxfId="883" priority="860" stopIfTrue="1">
      <formula>C121&gt;0</formula>
    </cfRule>
  </conditionalFormatting>
  <conditionalFormatting sqref="C122">
    <cfRule type="expression" dxfId="882" priority="859">
      <formula>C121&gt;0</formula>
    </cfRule>
  </conditionalFormatting>
  <conditionalFormatting sqref="D122">
    <cfRule type="expression" dxfId="881" priority="858">
      <formula>C121&gt;0</formula>
    </cfRule>
  </conditionalFormatting>
  <conditionalFormatting sqref="I123">
    <cfRule type="expression" dxfId="880" priority="857">
      <formula>"i11&gt;0"</formula>
    </cfRule>
  </conditionalFormatting>
  <conditionalFormatting sqref="O123">
    <cfRule type="expression" dxfId="879" priority="856">
      <formula>"o11&gt;0"</formula>
    </cfRule>
  </conditionalFormatting>
  <conditionalFormatting sqref="E122">
    <cfRule type="expression" dxfId="878" priority="855">
      <formula>E121&gt;0</formula>
    </cfRule>
  </conditionalFormatting>
  <conditionalFormatting sqref="F122">
    <cfRule type="expression" dxfId="877" priority="854">
      <formula>E121&gt;0</formula>
    </cfRule>
  </conditionalFormatting>
  <conditionalFormatting sqref="E123">
    <cfRule type="expression" dxfId="876" priority="853">
      <formula>E121&gt;0</formula>
    </cfRule>
  </conditionalFormatting>
  <conditionalFormatting sqref="G122 I122 K122 M122 O122">
    <cfRule type="expression" dxfId="875" priority="852">
      <formula>G121&gt;0</formula>
    </cfRule>
  </conditionalFormatting>
  <conditionalFormatting sqref="H122 J122 L122 N122 P122">
    <cfRule type="expression" dxfId="874" priority="851">
      <formula>G121&gt;0</formula>
    </cfRule>
  </conditionalFormatting>
  <conditionalFormatting sqref="C123 G123 I123 K123 M123 O123">
    <cfRule type="expression" dxfId="873" priority="850">
      <formula>C121&gt;0</formula>
    </cfRule>
  </conditionalFormatting>
  <conditionalFormatting sqref="O124">
    <cfRule type="expression" dxfId="872" priority="849" stopIfTrue="1">
      <formula>O118&gt;0</formula>
    </cfRule>
  </conditionalFormatting>
  <conditionalFormatting sqref="P124">
    <cfRule type="expression" dxfId="871" priority="848">
      <formula>O118&gt;0</formula>
    </cfRule>
  </conditionalFormatting>
  <conditionalFormatting sqref="M114 I114 K114 G114">
    <cfRule type="cellIs" dxfId="870" priority="847" stopIfTrue="1" operator="greaterThan">
      <formula>0</formula>
    </cfRule>
  </conditionalFormatting>
  <conditionalFormatting sqref="N114 F114 H114 J114 L114">
    <cfRule type="expression" dxfId="869" priority="846" stopIfTrue="1">
      <formula>E114&gt;0</formula>
    </cfRule>
  </conditionalFormatting>
  <conditionalFormatting sqref="O114">
    <cfRule type="expression" dxfId="868" priority="845" stopIfTrue="1">
      <formula>O108&gt;0</formula>
    </cfRule>
  </conditionalFormatting>
  <conditionalFormatting sqref="P114">
    <cfRule type="expression" dxfId="867" priority="844">
      <formula>O108&gt;0</formula>
    </cfRule>
  </conditionalFormatting>
  <conditionalFormatting sqref="M114 I114 K114 C114 E114 G114">
    <cfRule type="cellIs" dxfId="866" priority="843" stopIfTrue="1" operator="greaterThan">
      <formula>0</formula>
    </cfRule>
  </conditionalFormatting>
  <conditionalFormatting sqref="N114 D114 F114 H114 J114 L114">
    <cfRule type="expression" dxfId="865" priority="842" stopIfTrue="1">
      <formula>C114&gt;0</formula>
    </cfRule>
  </conditionalFormatting>
  <conditionalFormatting sqref="O114">
    <cfRule type="expression" dxfId="864" priority="841" stopIfTrue="1">
      <formula>O108&gt;0</formula>
    </cfRule>
  </conditionalFormatting>
  <conditionalFormatting sqref="P114">
    <cfRule type="expression" dxfId="863" priority="840">
      <formula>O108&gt;0</formula>
    </cfRule>
  </conditionalFormatting>
  <conditionalFormatting sqref="I111 C111 E111 K111 M111 O111 G111">
    <cfRule type="cellIs" dxfId="862" priority="839" stopIfTrue="1" operator="greaterThan">
      <formula>0</formula>
    </cfRule>
  </conditionalFormatting>
  <conditionalFormatting sqref="H111 D111 J111 L111 N111 P111 F111">
    <cfRule type="expression" dxfId="861" priority="838" stopIfTrue="1">
      <formula>C111&gt;0</formula>
    </cfRule>
  </conditionalFormatting>
  <conditionalFormatting sqref="D113 F113 H113 J113 L113 N113 P113">
    <cfRule type="expression" dxfId="860" priority="837" stopIfTrue="1">
      <formula>C111&gt;0</formula>
    </cfRule>
  </conditionalFormatting>
  <conditionalFormatting sqref="C112">
    <cfRule type="expression" dxfId="859" priority="836">
      <formula>C111&gt;0</formula>
    </cfRule>
  </conditionalFormatting>
  <conditionalFormatting sqref="D112">
    <cfRule type="expression" dxfId="858" priority="835">
      <formula>C111&gt;0</formula>
    </cfRule>
  </conditionalFormatting>
  <conditionalFormatting sqref="I113">
    <cfRule type="expression" dxfId="857" priority="834">
      <formula>"i11&gt;0"</formula>
    </cfRule>
  </conditionalFormatting>
  <conditionalFormatting sqref="O113">
    <cfRule type="expression" dxfId="856" priority="833">
      <formula>"o11&gt;0"</formula>
    </cfRule>
  </conditionalFormatting>
  <conditionalFormatting sqref="E112">
    <cfRule type="expression" dxfId="855" priority="832">
      <formula>E111&gt;0</formula>
    </cfRule>
  </conditionalFormatting>
  <conditionalFormatting sqref="F112">
    <cfRule type="expression" dxfId="854" priority="831">
      <formula>E111&gt;0</formula>
    </cfRule>
  </conditionalFormatting>
  <conditionalFormatting sqref="E113">
    <cfRule type="expression" dxfId="853" priority="830">
      <formula>E111&gt;0</formula>
    </cfRule>
  </conditionalFormatting>
  <conditionalFormatting sqref="G112 I112 K112 M112 O112">
    <cfRule type="expression" dxfId="852" priority="829">
      <formula>G111&gt;0</formula>
    </cfRule>
  </conditionalFormatting>
  <conditionalFormatting sqref="H112 J112 L112 N112 P112">
    <cfRule type="expression" dxfId="851" priority="828">
      <formula>G111&gt;0</formula>
    </cfRule>
  </conditionalFormatting>
  <conditionalFormatting sqref="C113 G113 I113 K113 M113 O113">
    <cfRule type="expression" dxfId="850" priority="827">
      <formula>C111&gt;0</formula>
    </cfRule>
  </conditionalFormatting>
  <conditionalFormatting sqref="O114">
    <cfRule type="expression" dxfId="849" priority="826" stopIfTrue="1">
      <formula>O108&gt;0</formula>
    </cfRule>
  </conditionalFormatting>
  <conditionalFormatting sqref="P114">
    <cfRule type="expression" dxfId="848" priority="825">
      <formula>O108&gt;0</formula>
    </cfRule>
  </conditionalFormatting>
  <conditionalFormatting sqref="M104 I104 K104 G104">
    <cfRule type="cellIs" dxfId="847" priority="824" stopIfTrue="1" operator="greaterThan">
      <formula>0</formula>
    </cfRule>
  </conditionalFormatting>
  <conditionalFormatting sqref="N104 F104 H104 J104 L104">
    <cfRule type="expression" dxfId="846" priority="823" stopIfTrue="1">
      <formula>E104&gt;0</formula>
    </cfRule>
  </conditionalFormatting>
  <conditionalFormatting sqref="O104">
    <cfRule type="expression" dxfId="845" priority="822" stopIfTrue="1">
      <formula>O98&gt;0</formula>
    </cfRule>
  </conditionalFormatting>
  <conditionalFormatting sqref="P104">
    <cfRule type="expression" dxfId="844" priority="821">
      <formula>O98&gt;0</formula>
    </cfRule>
  </conditionalFormatting>
  <conditionalFormatting sqref="M104 I104 K104 C104 E104 G104">
    <cfRule type="cellIs" dxfId="843" priority="820" stopIfTrue="1" operator="greaterThan">
      <formula>0</formula>
    </cfRule>
  </conditionalFormatting>
  <conditionalFormatting sqref="N104 D104 F104 H104 J104 L104">
    <cfRule type="expression" dxfId="842" priority="819" stopIfTrue="1">
      <formula>C104&gt;0</formula>
    </cfRule>
  </conditionalFormatting>
  <conditionalFormatting sqref="O104">
    <cfRule type="expression" dxfId="841" priority="818" stopIfTrue="1">
      <formula>O98&gt;0</formula>
    </cfRule>
  </conditionalFormatting>
  <conditionalFormatting sqref="P104">
    <cfRule type="expression" dxfId="840" priority="817">
      <formula>O98&gt;0</formula>
    </cfRule>
  </conditionalFormatting>
  <conditionalFormatting sqref="I101 C101 E101 K101 M101 O101 G101">
    <cfRule type="cellIs" dxfId="839" priority="816" stopIfTrue="1" operator="greaterThan">
      <formula>0</formula>
    </cfRule>
  </conditionalFormatting>
  <conditionalFormatting sqref="H101 D101 J101 L101 N101 P101 F101">
    <cfRule type="expression" dxfId="838" priority="815" stopIfTrue="1">
      <formula>C101&gt;0</formula>
    </cfRule>
  </conditionalFormatting>
  <conditionalFormatting sqref="D103 F103 H103 J103 L103 N103 P103">
    <cfRule type="expression" dxfId="837" priority="814" stopIfTrue="1">
      <formula>C101&gt;0</formula>
    </cfRule>
  </conditionalFormatting>
  <conditionalFormatting sqref="C102">
    <cfRule type="expression" dxfId="836" priority="813">
      <formula>C101&gt;0</formula>
    </cfRule>
  </conditionalFormatting>
  <conditionalFormatting sqref="D102">
    <cfRule type="expression" dxfId="835" priority="812">
      <formula>C101&gt;0</formula>
    </cfRule>
  </conditionalFormatting>
  <conditionalFormatting sqref="I103">
    <cfRule type="expression" dxfId="834" priority="811">
      <formula>"i11&gt;0"</formula>
    </cfRule>
  </conditionalFormatting>
  <conditionalFormatting sqref="O103">
    <cfRule type="expression" dxfId="833" priority="810">
      <formula>"o11&gt;0"</formula>
    </cfRule>
  </conditionalFormatting>
  <conditionalFormatting sqref="E102">
    <cfRule type="expression" dxfId="832" priority="809">
      <formula>E101&gt;0</formula>
    </cfRule>
  </conditionalFormatting>
  <conditionalFormatting sqref="F102">
    <cfRule type="expression" dxfId="831" priority="808">
      <formula>E101&gt;0</formula>
    </cfRule>
  </conditionalFormatting>
  <conditionalFormatting sqref="E103">
    <cfRule type="expression" dxfId="830" priority="807">
      <formula>E101&gt;0</formula>
    </cfRule>
  </conditionalFormatting>
  <conditionalFormatting sqref="G102 I102 K102 M102 O102">
    <cfRule type="expression" dxfId="829" priority="806">
      <formula>G101&gt;0</formula>
    </cfRule>
  </conditionalFormatting>
  <conditionalFormatting sqref="H102 J102 L102 N102 P102">
    <cfRule type="expression" dxfId="828" priority="805">
      <formula>G101&gt;0</formula>
    </cfRule>
  </conditionalFormatting>
  <conditionalFormatting sqref="C103 G103 I103 K103 M103 O103">
    <cfRule type="expression" dxfId="827" priority="804">
      <formula>C101&gt;0</formula>
    </cfRule>
  </conditionalFormatting>
  <conditionalFormatting sqref="O104">
    <cfRule type="expression" dxfId="826" priority="803" stopIfTrue="1">
      <formula>O98&gt;0</formula>
    </cfRule>
  </conditionalFormatting>
  <conditionalFormatting sqref="P104">
    <cfRule type="expression" dxfId="825" priority="802">
      <formula>O98&gt;0</formula>
    </cfRule>
  </conditionalFormatting>
  <conditionalFormatting sqref="M94 I94 K94 G94">
    <cfRule type="cellIs" dxfId="824" priority="801" stopIfTrue="1" operator="greaterThan">
      <formula>0</formula>
    </cfRule>
  </conditionalFormatting>
  <conditionalFormatting sqref="N94 F94 H94 J94 L94">
    <cfRule type="expression" dxfId="823" priority="800" stopIfTrue="1">
      <formula>E94&gt;0</formula>
    </cfRule>
  </conditionalFormatting>
  <conditionalFormatting sqref="O94">
    <cfRule type="expression" dxfId="822" priority="799" stopIfTrue="1">
      <formula>O88&gt;0</formula>
    </cfRule>
  </conditionalFormatting>
  <conditionalFormatting sqref="P94">
    <cfRule type="expression" dxfId="821" priority="798">
      <formula>O88&gt;0</formula>
    </cfRule>
  </conditionalFormatting>
  <conditionalFormatting sqref="M94 I94 K94 C94 E94 G94">
    <cfRule type="cellIs" dxfId="820" priority="797" stopIfTrue="1" operator="greaterThan">
      <formula>0</formula>
    </cfRule>
  </conditionalFormatting>
  <conditionalFormatting sqref="N94 D94 F94 H94 J94 L94">
    <cfRule type="expression" dxfId="819" priority="796" stopIfTrue="1">
      <formula>C94&gt;0</formula>
    </cfRule>
  </conditionalFormatting>
  <conditionalFormatting sqref="O94">
    <cfRule type="expression" dxfId="818" priority="795" stopIfTrue="1">
      <formula>O88&gt;0</formula>
    </cfRule>
  </conditionalFormatting>
  <conditionalFormatting sqref="P94">
    <cfRule type="expression" dxfId="817" priority="794">
      <formula>O88&gt;0</formula>
    </cfRule>
  </conditionalFormatting>
  <conditionalFormatting sqref="I91 C91 E91 K91 M91 O91 G91">
    <cfRule type="cellIs" dxfId="816" priority="793" stopIfTrue="1" operator="greaterThan">
      <formula>0</formula>
    </cfRule>
  </conditionalFormatting>
  <conditionalFormatting sqref="H91 D91 J91 L91 N91 P91 F91">
    <cfRule type="expression" dxfId="815" priority="792" stopIfTrue="1">
      <formula>C91&gt;0</formula>
    </cfRule>
  </conditionalFormatting>
  <conditionalFormatting sqref="D93 F93 H93 J93 L93 N93 P93">
    <cfRule type="expression" dxfId="814" priority="791" stopIfTrue="1">
      <formula>C91&gt;0</formula>
    </cfRule>
  </conditionalFormatting>
  <conditionalFormatting sqref="C92">
    <cfRule type="expression" dxfId="813" priority="790">
      <formula>C91&gt;0</formula>
    </cfRule>
  </conditionalFormatting>
  <conditionalFormatting sqref="D92">
    <cfRule type="expression" dxfId="812" priority="789">
      <formula>C91&gt;0</formula>
    </cfRule>
  </conditionalFormatting>
  <conditionalFormatting sqref="I93">
    <cfRule type="expression" dxfId="811" priority="788">
      <formula>"i11&gt;0"</formula>
    </cfRule>
  </conditionalFormatting>
  <conditionalFormatting sqref="O93">
    <cfRule type="expression" dxfId="810" priority="787">
      <formula>"o11&gt;0"</formula>
    </cfRule>
  </conditionalFormatting>
  <conditionalFormatting sqref="E92">
    <cfRule type="expression" dxfId="809" priority="786">
      <formula>E91&gt;0</formula>
    </cfRule>
  </conditionalFormatting>
  <conditionalFormatting sqref="F92">
    <cfRule type="expression" dxfId="808" priority="785">
      <formula>E91&gt;0</formula>
    </cfRule>
  </conditionalFormatting>
  <conditionalFormatting sqref="E93">
    <cfRule type="expression" dxfId="807" priority="784">
      <formula>E91&gt;0</formula>
    </cfRule>
  </conditionalFormatting>
  <conditionalFormatting sqref="G92 I92 K92 M92 O92">
    <cfRule type="expression" dxfId="806" priority="783">
      <formula>G91&gt;0</formula>
    </cfRule>
  </conditionalFormatting>
  <conditionalFormatting sqref="H92 J92 L92 N92 P92">
    <cfRule type="expression" dxfId="805" priority="782">
      <formula>G91&gt;0</formula>
    </cfRule>
  </conditionalFormatting>
  <conditionalFormatting sqref="C93 G93 I93 K93 M93 O93">
    <cfRule type="expression" dxfId="804" priority="781">
      <formula>C91&gt;0</formula>
    </cfRule>
  </conditionalFormatting>
  <conditionalFormatting sqref="O94">
    <cfRule type="expression" dxfId="803" priority="780" stopIfTrue="1">
      <formula>O88&gt;0</formula>
    </cfRule>
  </conditionalFormatting>
  <conditionalFormatting sqref="P94">
    <cfRule type="expression" dxfId="802" priority="779">
      <formula>O88&gt;0</formula>
    </cfRule>
  </conditionalFormatting>
  <conditionalFormatting sqref="M84 I84 K84 G84">
    <cfRule type="cellIs" dxfId="801" priority="778" stopIfTrue="1" operator="greaterThan">
      <formula>0</formula>
    </cfRule>
  </conditionalFormatting>
  <conditionalFormatting sqref="N84 F84 H84 J84 L84">
    <cfRule type="expression" dxfId="800" priority="777" stopIfTrue="1">
      <formula>E84&gt;0</formula>
    </cfRule>
  </conditionalFormatting>
  <conditionalFormatting sqref="O84">
    <cfRule type="expression" dxfId="799" priority="776" stopIfTrue="1">
      <formula>O78&gt;0</formula>
    </cfRule>
  </conditionalFormatting>
  <conditionalFormatting sqref="P84">
    <cfRule type="expression" dxfId="798" priority="775">
      <formula>O78&gt;0</formula>
    </cfRule>
  </conditionalFormatting>
  <conditionalFormatting sqref="M84 I84 K84 C84 E84 G84">
    <cfRule type="cellIs" dxfId="797" priority="774" stopIfTrue="1" operator="greaterThan">
      <formula>0</formula>
    </cfRule>
  </conditionalFormatting>
  <conditionalFormatting sqref="N84 D84 F84 H84 J84 L84">
    <cfRule type="expression" dxfId="796" priority="773" stopIfTrue="1">
      <formula>C84&gt;0</formula>
    </cfRule>
  </conditionalFormatting>
  <conditionalFormatting sqref="O84">
    <cfRule type="expression" dxfId="795" priority="772" stopIfTrue="1">
      <formula>O78&gt;0</formula>
    </cfRule>
  </conditionalFormatting>
  <conditionalFormatting sqref="P84">
    <cfRule type="expression" dxfId="794" priority="771">
      <formula>O78&gt;0</formula>
    </cfRule>
  </conditionalFormatting>
  <conditionalFormatting sqref="I81 C81 E81 K81 M81 O81 G81">
    <cfRule type="cellIs" dxfId="793" priority="770" stopIfTrue="1" operator="greaterThan">
      <formula>0</formula>
    </cfRule>
  </conditionalFormatting>
  <conditionalFormatting sqref="H81 D81 J81 L81 N81 P81 F81">
    <cfRule type="expression" dxfId="792" priority="769" stopIfTrue="1">
      <formula>C81&gt;0</formula>
    </cfRule>
  </conditionalFormatting>
  <conditionalFormatting sqref="D83 F83 H83 J83 L83 N83 P83">
    <cfRule type="expression" dxfId="791" priority="768" stopIfTrue="1">
      <formula>C81&gt;0</formula>
    </cfRule>
  </conditionalFormatting>
  <conditionalFormatting sqref="C82">
    <cfRule type="expression" dxfId="790" priority="767">
      <formula>C81&gt;0</formula>
    </cfRule>
  </conditionalFormatting>
  <conditionalFormatting sqref="D82">
    <cfRule type="expression" dxfId="789" priority="766">
      <formula>C81&gt;0</formula>
    </cfRule>
  </conditionalFormatting>
  <conditionalFormatting sqref="I83">
    <cfRule type="expression" dxfId="788" priority="765">
      <formula>"i11&gt;0"</formula>
    </cfRule>
  </conditionalFormatting>
  <conditionalFormatting sqref="O83">
    <cfRule type="expression" dxfId="787" priority="764">
      <formula>"o11&gt;0"</formula>
    </cfRule>
  </conditionalFormatting>
  <conditionalFormatting sqref="E82">
    <cfRule type="expression" dxfId="786" priority="763">
      <formula>E81&gt;0</formula>
    </cfRule>
  </conditionalFormatting>
  <conditionalFormatting sqref="F82">
    <cfRule type="expression" dxfId="785" priority="762">
      <formula>E81&gt;0</formula>
    </cfRule>
  </conditionalFormatting>
  <conditionalFormatting sqref="E83">
    <cfRule type="expression" dxfId="784" priority="761">
      <formula>E81&gt;0</formula>
    </cfRule>
  </conditionalFormatting>
  <conditionalFormatting sqref="G82 I82 K82 M82 O82">
    <cfRule type="expression" dxfId="783" priority="760">
      <formula>G81&gt;0</formula>
    </cfRule>
  </conditionalFormatting>
  <conditionalFormatting sqref="H82 J82 L82 N82 P82">
    <cfRule type="expression" dxfId="782" priority="759">
      <formula>G81&gt;0</formula>
    </cfRule>
  </conditionalFormatting>
  <conditionalFormatting sqref="C83 G83 I83 K83 M83 O83">
    <cfRule type="expression" dxfId="781" priority="758">
      <formula>C81&gt;0</formula>
    </cfRule>
  </conditionalFormatting>
  <conditionalFormatting sqref="O84">
    <cfRule type="expression" dxfId="780" priority="757" stopIfTrue="1">
      <formula>O78&gt;0</formula>
    </cfRule>
  </conditionalFormatting>
  <conditionalFormatting sqref="P84">
    <cfRule type="expression" dxfId="779" priority="756">
      <formula>O78&gt;0</formula>
    </cfRule>
  </conditionalFormatting>
  <conditionalFormatting sqref="M74 I74 K74 G74">
    <cfRule type="cellIs" dxfId="778" priority="755" stopIfTrue="1" operator="greaterThan">
      <formula>0</formula>
    </cfRule>
  </conditionalFormatting>
  <conditionalFormatting sqref="N74 F74 H74 J74 L74">
    <cfRule type="expression" dxfId="777" priority="754" stopIfTrue="1">
      <formula>E74&gt;0</formula>
    </cfRule>
  </conditionalFormatting>
  <conditionalFormatting sqref="O74">
    <cfRule type="expression" dxfId="776" priority="753" stopIfTrue="1">
      <formula>O68&gt;0</formula>
    </cfRule>
  </conditionalFormatting>
  <conditionalFormatting sqref="P74">
    <cfRule type="expression" dxfId="775" priority="752">
      <formula>O68&gt;0</formula>
    </cfRule>
  </conditionalFormatting>
  <conditionalFormatting sqref="M74 I74 K74 C74 E74 G74">
    <cfRule type="cellIs" dxfId="774" priority="751" stopIfTrue="1" operator="greaterThan">
      <formula>0</formula>
    </cfRule>
  </conditionalFormatting>
  <conditionalFormatting sqref="N74 D74 F74 H74 J74 L74">
    <cfRule type="expression" dxfId="773" priority="750" stopIfTrue="1">
      <formula>C74&gt;0</formula>
    </cfRule>
  </conditionalFormatting>
  <conditionalFormatting sqref="O74">
    <cfRule type="expression" dxfId="772" priority="749" stopIfTrue="1">
      <formula>O68&gt;0</formula>
    </cfRule>
  </conditionalFormatting>
  <conditionalFormatting sqref="P74">
    <cfRule type="expression" dxfId="771" priority="748">
      <formula>O68&gt;0</formula>
    </cfRule>
  </conditionalFormatting>
  <conditionalFormatting sqref="I71 C71 E71 K71 M71 O71 G71">
    <cfRule type="cellIs" dxfId="770" priority="747" stopIfTrue="1" operator="greaterThan">
      <formula>0</formula>
    </cfRule>
  </conditionalFormatting>
  <conditionalFormatting sqref="H71 D71 J71 L71 N71 P71 F71">
    <cfRule type="expression" dxfId="769" priority="746" stopIfTrue="1">
      <formula>C71&gt;0</formula>
    </cfRule>
  </conditionalFormatting>
  <conditionalFormatting sqref="D73 F73 H73 J73 L73 N73 P73">
    <cfRule type="expression" dxfId="768" priority="745" stopIfTrue="1">
      <formula>C71&gt;0</formula>
    </cfRule>
  </conditionalFormatting>
  <conditionalFormatting sqref="C72">
    <cfRule type="expression" dxfId="767" priority="744">
      <formula>C71&gt;0</formula>
    </cfRule>
  </conditionalFormatting>
  <conditionalFormatting sqref="D72">
    <cfRule type="expression" dxfId="766" priority="743">
      <formula>C71&gt;0</formula>
    </cfRule>
  </conditionalFormatting>
  <conditionalFormatting sqref="I73">
    <cfRule type="expression" dxfId="765" priority="742">
      <formula>"i11&gt;0"</formula>
    </cfRule>
  </conditionalFormatting>
  <conditionalFormatting sqref="O73">
    <cfRule type="expression" dxfId="764" priority="741">
      <formula>"o11&gt;0"</formula>
    </cfRule>
  </conditionalFormatting>
  <conditionalFormatting sqref="E72">
    <cfRule type="expression" dxfId="763" priority="740">
      <formula>E71&gt;0</formula>
    </cfRule>
  </conditionalFormatting>
  <conditionalFormatting sqref="F72">
    <cfRule type="expression" dxfId="762" priority="739">
      <formula>E71&gt;0</formula>
    </cfRule>
  </conditionalFormatting>
  <conditionalFormatting sqref="E73">
    <cfRule type="expression" dxfId="761" priority="738">
      <formula>E71&gt;0</formula>
    </cfRule>
  </conditionalFormatting>
  <conditionalFormatting sqref="G72 I72 K72 M72 O72">
    <cfRule type="expression" dxfId="760" priority="737">
      <formula>G71&gt;0</formula>
    </cfRule>
  </conditionalFormatting>
  <conditionalFormatting sqref="H72 J72 L72 N72 P72">
    <cfRule type="expression" dxfId="759" priority="736">
      <formula>G71&gt;0</formula>
    </cfRule>
  </conditionalFormatting>
  <conditionalFormatting sqref="C73 G73 I73 K73 M73 O73">
    <cfRule type="expression" dxfId="758" priority="735">
      <formula>C71&gt;0</formula>
    </cfRule>
  </conditionalFormatting>
  <conditionalFormatting sqref="O74">
    <cfRule type="expression" dxfId="757" priority="734" stopIfTrue="1">
      <formula>O68&gt;0</formula>
    </cfRule>
  </conditionalFormatting>
  <conditionalFormatting sqref="P74">
    <cfRule type="expression" dxfId="756" priority="733">
      <formula>O68&gt;0</formula>
    </cfRule>
  </conditionalFormatting>
  <conditionalFormatting sqref="M64 I64 K64 G64">
    <cfRule type="cellIs" dxfId="755" priority="732" stopIfTrue="1" operator="greaterThan">
      <formula>0</formula>
    </cfRule>
  </conditionalFormatting>
  <conditionalFormatting sqref="N64 F64 H64 J64 L64">
    <cfRule type="expression" dxfId="754" priority="731" stopIfTrue="1">
      <formula>E64&gt;0</formula>
    </cfRule>
  </conditionalFormatting>
  <conditionalFormatting sqref="O64">
    <cfRule type="expression" dxfId="753" priority="730" stopIfTrue="1">
      <formula>O58&gt;0</formula>
    </cfRule>
  </conditionalFormatting>
  <conditionalFormatting sqref="P64">
    <cfRule type="expression" dxfId="752" priority="729">
      <formula>O58&gt;0</formula>
    </cfRule>
  </conditionalFormatting>
  <conditionalFormatting sqref="M64 I64 K64 C64 E64 G64">
    <cfRule type="cellIs" dxfId="751" priority="728" stopIfTrue="1" operator="greaterThan">
      <formula>0</formula>
    </cfRule>
  </conditionalFormatting>
  <conditionalFormatting sqref="N64 D64 F64 H64 J64 L64">
    <cfRule type="expression" dxfId="750" priority="727" stopIfTrue="1">
      <formula>C64&gt;0</formula>
    </cfRule>
  </conditionalFormatting>
  <conditionalFormatting sqref="O64">
    <cfRule type="expression" dxfId="749" priority="726" stopIfTrue="1">
      <formula>O58&gt;0</formula>
    </cfRule>
  </conditionalFormatting>
  <conditionalFormatting sqref="P64">
    <cfRule type="expression" dxfId="748" priority="725">
      <formula>O58&gt;0</formula>
    </cfRule>
  </conditionalFormatting>
  <conditionalFormatting sqref="I61 C61 E61 K61 M61 O61 G61">
    <cfRule type="cellIs" dxfId="747" priority="724" stopIfTrue="1" operator="greaterThan">
      <formula>0</formula>
    </cfRule>
  </conditionalFormatting>
  <conditionalFormatting sqref="H61 D61 J61 L61 N61 P61 F61">
    <cfRule type="expression" dxfId="746" priority="723" stopIfTrue="1">
      <formula>C61&gt;0</formula>
    </cfRule>
  </conditionalFormatting>
  <conditionalFormatting sqref="D63 F63 H63 J63 L63 N63 P63">
    <cfRule type="expression" dxfId="745" priority="722" stopIfTrue="1">
      <formula>C61&gt;0</formula>
    </cfRule>
  </conditionalFormatting>
  <conditionalFormatting sqref="C62">
    <cfRule type="expression" dxfId="744" priority="721">
      <formula>C61&gt;0</formula>
    </cfRule>
  </conditionalFormatting>
  <conditionalFormatting sqref="D62">
    <cfRule type="expression" dxfId="743" priority="720">
      <formula>C61&gt;0</formula>
    </cfRule>
  </conditionalFormatting>
  <conditionalFormatting sqref="I63">
    <cfRule type="expression" dxfId="742" priority="719">
      <formula>"i11&gt;0"</formula>
    </cfRule>
  </conditionalFormatting>
  <conditionalFormatting sqref="O63">
    <cfRule type="expression" dxfId="741" priority="718">
      <formula>"o11&gt;0"</formula>
    </cfRule>
  </conditionalFormatting>
  <conditionalFormatting sqref="E62">
    <cfRule type="expression" dxfId="740" priority="717">
      <formula>E61&gt;0</formula>
    </cfRule>
  </conditionalFormatting>
  <conditionalFormatting sqref="F62">
    <cfRule type="expression" dxfId="739" priority="716">
      <formula>E61&gt;0</formula>
    </cfRule>
  </conditionalFormatting>
  <conditionalFormatting sqref="E63">
    <cfRule type="expression" dxfId="738" priority="715">
      <formula>E61&gt;0</formula>
    </cfRule>
  </conditionalFormatting>
  <conditionalFormatting sqref="G62 I62 K62 M62 O62">
    <cfRule type="expression" dxfId="737" priority="714">
      <formula>G61&gt;0</formula>
    </cfRule>
  </conditionalFormatting>
  <conditionalFormatting sqref="H62 J62 L62 N62 P62">
    <cfRule type="expression" dxfId="736" priority="713">
      <formula>G61&gt;0</formula>
    </cfRule>
  </conditionalFormatting>
  <conditionalFormatting sqref="C63 G63 I63 K63 M63 O63">
    <cfRule type="expression" dxfId="735" priority="712">
      <formula>C61&gt;0</formula>
    </cfRule>
  </conditionalFormatting>
  <conditionalFormatting sqref="O64">
    <cfRule type="expression" dxfId="734" priority="711" stopIfTrue="1">
      <formula>O58&gt;0</formula>
    </cfRule>
  </conditionalFormatting>
  <conditionalFormatting sqref="P64">
    <cfRule type="expression" dxfId="733" priority="710">
      <formula>O58&gt;0</formula>
    </cfRule>
  </conditionalFormatting>
  <conditionalFormatting sqref="M54 I54 K54 G54">
    <cfRule type="cellIs" dxfId="732" priority="709" stopIfTrue="1" operator="greaterThan">
      <formula>0</formula>
    </cfRule>
  </conditionalFormatting>
  <conditionalFormatting sqref="N54 F54 H54 J54 L54">
    <cfRule type="expression" dxfId="731" priority="708" stopIfTrue="1">
      <formula>E54&gt;0</formula>
    </cfRule>
  </conditionalFormatting>
  <conditionalFormatting sqref="O54">
    <cfRule type="expression" dxfId="730" priority="707" stopIfTrue="1">
      <formula>O48&gt;0</formula>
    </cfRule>
  </conditionalFormatting>
  <conditionalFormatting sqref="P54">
    <cfRule type="expression" dxfId="729" priority="706">
      <formula>O48&gt;0</formula>
    </cfRule>
  </conditionalFormatting>
  <conditionalFormatting sqref="M54 I54 K54 C54 E54 G54">
    <cfRule type="cellIs" dxfId="728" priority="705" stopIfTrue="1" operator="greaterThan">
      <formula>0</formula>
    </cfRule>
  </conditionalFormatting>
  <conditionalFormatting sqref="N54 D54 F54 H54 J54 L54">
    <cfRule type="expression" dxfId="727" priority="704" stopIfTrue="1">
      <formula>C54&gt;0</formula>
    </cfRule>
  </conditionalFormatting>
  <conditionalFormatting sqref="O54">
    <cfRule type="expression" dxfId="726" priority="703" stopIfTrue="1">
      <formula>O48&gt;0</formula>
    </cfRule>
  </conditionalFormatting>
  <conditionalFormatting sqref="P54">
    <cfRule type="expression" dxfId="725" priority="702">
      <formula>O48&gt;0</formula>
    </cfRule>
  </conditionalFormatting>
  <conditionalFormatting sqref="I51 C51 E51 K51 M51 O51 G51">
    <cfRule type="cellIs" dxfId="724" priority="701" stopIfTrue="1" operator="greaterThan">
      <formula>0</formula>
    </cfRule>
  </conditionalFormatting>
  <conditionalFormatting sqref="H51 D51 J51 L51 N51 P51 F51">
    <cfRule type="expression" dxfId="723" priority="700" stopIfTrue="1">
      <formula>C51&gt;0</formula>
    </cfRule>
  </conditionalFormatting>
  <conditionalFormatting sqref="D53 F53 H53 J53 L53 N53 P53">
    <cfRule type="expression" dxfId="722" priority="699" stopIfTrue="1">
      <formula>C51&gt;0</formula>
    </cfRule>
  </conditionalFormatting>
  <conditionalFormatting sqref="C52">
    <cfRule type="expression" dxfId="721" priority="698">
      <formula>C51&gt;0</formula>
    </cfRule>
  </conditionalFormatting>
  <conditionalFormatting sqref="D52">
    <cfRule type="expression" dxfId="720" priority="697">
      <formula>C51&gt;0</formula>
    </cfRule>
  </conditionalFormatting>
  <conditionalFormatting sqref="I53">
    <cfRule type="expression" dxfId="719" priority="696">
      <formula>"i11&gt;0"</formula>
    </cfRule>
  </conditionalFormatting>
  <conditionalFormatting sqref="O53">
    <cfRule type="expression" dxfId="718" priority="695">
      <formula>"o11&gt;0"</formula>
    </cfRule>
  </conditionalFormatting>
  <conditionalFormatting sqref="E52">
    <cfRule type="expression" dxfId="717" priority="694">
      <formula>E51&gt;0</formula>
    </cfRule>
  </conditionalFormatting>
  <conditionalFormatting sqref="F52">
    <cfRule type="expression" dxfId="716" priority="693">
      <formula>E51&gt;0</formula>
    </cfRule>
  </conditionalFormatting>
  <conditionalFormatting sqref="E53">
    <cfRule type="expression" dxfId="715" priority="692">
      <formula>E51&gt;0</formula>
    </cfRule>
  </conditionalFormatting>
  <conditionalFormatting sqref="G52 I52 K52 M52 O52">
    <cfRule type="expression" dxfId="714" priority="691">
      <formula>G51&gt;0</formula>
    </cfRule>
  </conditionalFormatting>
  <conditionalFormatting sqref="H52 J52 L52 N52 P52">
    <cfRule type="expression" dxfId="713" priority="690">
      <formula>G51&gt;0</formula>
    </cfRule>
  </conditionalFormatting>
  <conditionalFormatting sqref="C53 G53 I53 K53 M53 O53">
    <cfRule type="expression" dxfId="712" priority="689">
      <formula>C51&gt;0</formula>
    </cfRule>
  </conditionalFormatting>
  <conditionalFormatting sqref="O54">
    <cfRule type="expression" dxfId="711" priority="688" stopIfTrue="1">
      <formula>O48&gt;0</formula>
    </cfRule>
  </conditionalFormatting>
  <conditionalFormatting sqref="P54">
    <cfRule type="expression" dxfId="710" priority="687">
      <formula>O48&gt;0</formula>
    </cfRule>
  </conditionalFormatting>
  <conditionalFormatting sqref="M44 I44 K44 G44">
    <cfRule type="cellIs" dxfId="709" priority="686" stopIfTrue="1" operator="greaterThan">
      <formula>0</formula>
    </cfRule>
  </conditionalFormatting>
  <conditionalFormatting sqref="N44 F44 H44 J44 L44">
    <cfRule type="expression" dxfId="708" priority="685" stopIfTrue="1">
      <formula>E44&gt;0</formula>
    </cfRule>
  </conditionalFormatting>
  <conditionalFormatting sqref="O44">
    <cfRule type="expression" dxfId="707" priority="684" stopIfTrue="1">
      <formula>O38&gt;0</formula>
    </cfRule>
  </conditionalFormatting>
  <conditionalFormatting sqref="P44">
    <cfRule type="expression" dxfId="706" priority="683">
      <formula>O38&gt;0</formula>
    </cfRule>
  </conditionalFormatting>
  <conditionalFormatting sqref="M44 I44 K44 C44 E44 G44">
    <cfRule type="cellIs" dxfId="705" priority="682" stopIfTrue="1" operator="greaterThan">
      <formula>0</formula>
    </cfRule>
  </conditionalFormatting>
  <conditionalFormatting sqref="N44 D44 F44 H44 J44 L44">
    <cfRule type="expression" dxfId="704" priority="681" stopIfTrue="1">
      <formula>C44&gt;0</formula>
    </cfRule>
  </conditionalFormatting>
  <conditionalFormatting sqref="O44">
    <cfRule type="expression" dxfId="703" priority="680" stopIfTrue="1">
      <formula>O38&gt;0</formula>
    </cfRule>
  </conditionalFormatting>
  <conditionalFormatting sqref="P44">
    <cfRule type="expression" dxfId="702" priority="679">
      <formula>O38&gt;0</formula>
    </cfRule>
  </conditionalFormatting>
  <conditionalFormatting sqref="I41 C41 E41 K41 M41 O41 G41">
    <cfRule type="cellIs" dxfId="701" priority="678" stopIfTrue="1" operator="greaterThan">
      <formula>0</formula>
    </cfRule>
  </conditionalFormatting>
  <conditionalFormatting sqref="H41 D41 J41 L41 N41 P41 F41">
    <cfRule type="expression" dxfId="700" priority="677" stopIfTrue="1">
      <formula>C41&gt;0</formula>
    </cfRule>
  </conditionalFormatting>
  <conditionalFormatting sqref="D43 F43 H43 J43 L43 N43 P43">
    <cfRule type="expression" dxfId="699" priority="676" stopIfTrue="1">
      <formula>C41&gt;0</formula>
    </cfRule>
  </conditionalFormatting>
  <conditionalFormatting sqref="C42">
    <cfRule type="expression" dxfId="698" priority="675">
      <formula>C41&gt;0</formula>
    </cfRule>
  </conditionalFormatting>
  <conditionalFormatting sqref="D42">
    <cfRule type="expression" dxfId="697" priority="674">
      <formula>C41&gt;0</formula>
    </cfRule>
  </conditionalFormatting>
  <conditionalFormatting sqref="I43">
    <cfRule type="expression" dxfId="696" priority="673">
      <formula>"i11&gt;0"</formula>
    </cfRule>
  </conditionalFormatting>
  <conditionalFormatting sqref="O43">
    <cfRule type="expression" dxfId="695" priority="672">
      <formula>"o11&gt;0"</formula>
    </cfRule>
  </conditionalFormatting>
  <conditionalFormatting sqref="E42">
    <cfRule type="expression" dxfId="694" priority="671">
      <formula>E41&gt;0</formula>
    </cfRule>
  </conditionalFormatting>
  <conditionalFormatting sqref="F42">
    <cfRule type="expression" dxfId="693" priority="670">
      <formula>E41&gt;0</formula>
    </cfRule>
  </conditionalFormatting>
  <conditionalFormatting sqref="E43">
    <cfRule type="expression" dxfId="692" priority="669">
      <formula>E41&gt;0</formula>
    </cfRule>
  </conditionalFormatting>
  <conditionalFormatting sqref="G42 I42 K42 M42 O42">
    <cfRule type="expression" dxfId="691" priority="668">
      <formula>G41&gt;0</formula>
    </cfRule>
  </conditionalFormatting>
  <conditionalFormatting sqref="H42 J42 L42 N42 P42">
    <cfRule type="expression" dxfId="690" priority="667">
      <formula>G41&gt;0</formula>
    </cfRule>
  </conditionalFormatting>
  <conditionalFormatting sqref="C43 G43 I43 K43 M43 O43">
    <cfRule type="expression" dxfId="689" priority="666">
      <formula>C41&gt;0</formula>
    </cfRule>
  </conditionalFormatting>
  <conditionalFormatting sqref="O44">
    <cfRule type="expression" dxfId="688" priority="665" stopIfTrue="1">
      <formula>O38&gt;0</formula>
    </cfRule>
  </conditionalFormatting>
  <conditionalFormatting sqref="P44">
    <cfRule type="expression" dxfId="687" priority="664">
      <formula>O38&gt;0</formula>
    </cfRule>
  </conditionalFormatting>
  <conditionalFormatting sqref="M34 I34 K34 G34">
    <cfRule type="cellIs" dxfId="686" priority="663" stopIfTrue="1" operator="greaterThan">
      <formula>0</formula>
    </cfRule>
  </conditionalFormatting>
  <conditionalFormatting sqref="N34 F34 H34 J34 L34">
    <cfRule type="expression" dxfId="685" priority="662" stopIfTrue="1">
      <formula>E34&gt;0</formula>
    </cfRule>
  </conditionalFormatting>
  <conditionalFormatting sqref="O34">
    <cfRule type="expression" dxfId="684" priority="661" stopIfTrue="1">
      <formula>O28&gt;0</formula>
    </cfRule>
  </conditionalFormatting>
  <conditionalFormatting sqref="P34">
    <cfRule type="expression" dxfId="683" priority="660">
      <formula>O28&gt;0</formula>
    </cfRule>
  </conditionalFormatting>
  <conditionalFormatting sqref="M34 I34 K34 C34 E34 G34">
    <cfRule type="cellIs" dxfId="682" priority="659" stopIfTrue="1" operator="greaterThan">
      <formula>0</formula>
    </cfRule>
  </conditionalFormatting>
  <conditionalFormatting sqref="N34 D34 F34 H34 J34 L34">
    <cfRule type="expression" dxfId="681" priority="658" stopIfTrue="1">
      <formula>C34&gt;0</formula>
    </cfRule>
  </conditionalFormatting>
  <conditionalFormatting sqref="O34">
    <cfRule type="expression" dxfId="680" priority="657" stopIfTrue="1">
      <formula>O28&gt;0</formula>
    </cfRule>
  </conditionalFormatting>
  <conditionalFormatting sqref="P34">
    <cfRule type="expression" dxfId="679" priority="656">
      <formula>O28&gt;0</formula>
    </cfRule>
  </conditionalFormatting>
  <conditionalFormatting sqref="I31 C31 E31 K31 M31 O31 G31">
    <cfRule type="cellIs" dxfId="678" priority="655" stopIfTrue="1" operator="greaterThan">
      <formula>0</formula>
    </cfRule>
  </conditionalFormatting>
  <conditionalFormatting sqref="H31 D31 J31 L31 N31 P31 F31">
    <cfRule type="expression" dxfId="677" priority="654" stopIfTrue="1">
      <formula>C31&gt;0</formula>
    </cfRule>
  </conditionalFormatting>
  <conditionalFormatting sqref="D33 F33 H33 J33 L33 N33 P33">
    <cfRule type="expression" dxfId="676" priority="653" stopIfTrue="1">
      <formula>C31&gt;0</formula>
    </cfRule>
  </conditionalFormatting>
  <conditionalFormatting sqref="C32">
    <cfRule type="expression" dxfId="675" priority="652">
      <formula>C31&gt;0</formula>
    </cfRule>
  </conditionalFormatting>
  <conditionalFormatting sqref="D32">
    <cfRule type="expression" dxfId="674" priority="651">
      <formula>C31&gt;0</formula>
    </cfRule>
  </conditionalFormatting>
  <conditionalFormatting sqref="I33">
    <cfRule type="expression" dxfId="673" priority="650">
      <formula>"i11&gt;0"</formula>
    </cfRule>
  </conditionalFormatting>
  <conditionalFormatting sqref="O33">
    <cfRule type="expression" dxfId="672" priority="649">
      <formula>"o11&gt;0"</formula>
    </cfRule>
  </conditionalFormatting>
  <conditionalFormatting sqref="E32">
    <cfRule type="expression" dxfId="671" priority="648">
      <formula>E31&gt;0</formula>
    </cfRule>
  </conditionalFormatting>
  <conditionalFormatting sqref="F32">
    <cfRule type="expression" dxfId="670" priority="647">
      <formula>E31&gt;0</formula>
    </cfRule>
  </conditionalFormatting>
  <conditionalFormatting sqref="E33">
    <cfRule type="expression" dxfId="669" priority="646">
      <formula>E31&gt;0</formula>
    </cfRule>
  </conditionalFormatting>
  <conditionalFormatting sqref="G32 I32 K32 M32 O32">
    <cfRule type="expression" dxfId="668" priority="645">
      <formula>G31&gt;0</formula>
    </cfRule>
  </conditionalFormatting>
  <conditionalFormatting sqref="H32 J32 L32 N32 P32">
    <cfRule type="expression" dxfId="667" priority="644">
      <formula>G31&gt;0</formula>
    </cfRule>
  </conditionalFormatting>
  <conditionalFormatting sqref="C33 G33 I33 K33 M33 O33">
    <cfRule type="expression" dxfId="666" priority="643">
      <formula>C31&gt;0</formula>
    </cfRule>
  </conditionalFormatting>
  <conditionalFormatting sqref="O34">
    <cfRule type="expression" dxfId="665" priority="642" stopIfTrue="1">
      <formula>O28&gt;0</formula>
    </cfRule>
  </conditionalFormatting>
  <conditionalFormatting sqref="P34">
    <cfRule type="expression" dxfId="664" priority="641">
      <formula>O28&gt;0</formula>
    </cfRule>
  </conditionalFormatting>
  <conditionalFormatting sqref="M24 I24 K24 G24">
    <cfRule type="cellIs" dxfId="663" priority="640" stopIfTrue="1" operator="greaterThan">
      <formula>0</formula>
    </cfRule>
  </conditionalFormatting>
  <conditionalFormatting sqref="N24 F24 H24 J24 L24">
    <cfRule type="expression" dxfId="662" priority="639" stopIfTrue="1">
      <formula>E24&gt;0</formula>
    </cfRule>
  </conditionalFormatting>
  <conditionalFormatting sqref="O24">
    <cfRule type="expression" dxfId="661" priority="638" stopIfTrue="1">
      <formula>O18&gt;0</formula>
    </cfRule>
  </conditionalFormatting>
  <conditionalFormatting sqref="P24">
    <cfRule type="expression" dxfId="660" priority="637">
      <formula>O18&gt;0</formula>
    </cfRule>
  </conditionalFormatting>
  <conditionalFormatting sqref="M24 I24 K24 C24 E24 G24">
    <cfRule type="cellIs" dxfId="659" priority="636" stopIfTrue="1" operator="greaterThan">
      <formula>0</formula>
    </cfRule>
  </conditionalFormatting>
  <conditionalFormatting sqref="N24 D24 F24 H24 J24 L24">
    <cfRule type="expression" dxfId="658" priority="635" stopIfTrue="1">
      <formula>C24&gt;0</formula>
    </cfRule>
  </conditionalFormatting>
  <conditionalFormatting sqref="O24">
    <cfRule type="expression" dxfId="657" priority="634" stopIfTrue="1">
      <formula>O18&gt;0</formula>
    </cfRule>
  </conditionalFormatting>
  <conditionalFormatting sqref="P24">
    <cfRule type="expression" dxfId="656" priority="633">
      <formula>O18&gt;0</formula>
    </cfRule>
  </conditionalFormatting>
  <conditionalFormatting sqref="I21 C21 E21 K21 M21 O21 G21">
    <cfRule type="cellIs" dxfId="655" priority="632" stopIfTrue="1" operator="greaterThan">
      <formula>0</formula>
    </cfRule>
  </conditionalFormatting>
  <conditionalFormatting sqref="H21 D21 J21 L21 N21 P21 F21">
    <cfRule type="expression" dxfId="654" priority="631" stopIfTrue="1">
      <formula>C21&gt;0</formula>
    </cfRule>
  </conditionalFormatting>
  <conditionalFormatting sqref="D23 F23 H23 J23 L23 N23 P23">
    <cfRule type="expression" dxfId="653" priority="630" stopIfTrue="1">
      <formula>C21&gt;0</formula>
    </cfRule>
  </conditionalFormatting>
  <conditionalFormatting sqref="C22">
    <cfRule type="expression" dxfId="652" priority="629">
      <formula>C21&gt;0</formula>
    </cfRule>
  </conditionalFormatting>
  <conditionalFormatting sqref="D22">
    <cfRule type="expression" dxfId="651" priority="628">
      <formula>C21&gt;0</formula>
    </cfRule>
  </conditionalFormatting>
  <conditionalFormatting sqref="I23">
    <cfRule type="expression" dxfId="650" priority="627">
      <formula>"i11&gt;0"</formula>
    </cfRule>
  </conditionalFormatting>
  <conditionalFormatting sqref="O23">
    <cfRule type="expression" dxfId="649" priority="626">
      <formula>"o11&gt;0"</formula>
    </cfRule>
  </conditionalFormatting>
  <conditionalFormatting sqref="E22">
    <cfRule type="expression" dxfId="648" priority="625">
      <formula>E21&gt;0</formula>
    </cfRule>
  </conditionalFormatting>
  <conditionalFormatting sqref="F22">
    <cfRule type="expression" dxfId="647" priority="624">
      <formula>E21&gt;0</formula>
    </cfRule>
  </conditionalFormatting>
  <conditionalFormatting sqref="E23">
    <cfRule type="expression" dxfId="646" priority="623">
      <formula>E21&gt;0</formula>
    </cfRule>
  </conditionalFormatting>
  <conditionalFormatting sqref="G22 I22 K22 M22 O22">
    <cfRule type="expression" dxfId="645" priority="622">
      <formula>G21&gt;0</formula>
    </cfRule>
  </conditionalFormatting>
  <conditionalFormatting sqref="H22 J22 L22 N22 P22">
    <cfRule type="expression" dxfId="644" priority="621">
      <formula>G21&gt;0</formula>
    </cfRule>
  </conditionalFormatting>
  <conditionalFormatting sqref="C23 G23 I23 K23 M23 O23">
    <cfRule type="expression" dxfId="643" priority="620">
      <formula>C21&gt;0</formula>
    </cfRule>
  </conditionalFormatting>
  <conditionalFormatting sqref="O24">
    <cfRule type="expression" dxfId="642" priority="619" stopIfTrue="1">
      <formula>O18&gt;0</formula>
    </cfRule>
  </conditionalFormatting>
  <conditionalFormatting sqref="P24">
    <cfRule type="expression" dxfId="641" priority="618">
      <formula>O18&gt;0</formula>
    </cfRule>
  </conditionalFormatting>
  <conditionalFormatting sqref="M14 I14 K14 G14">
    <cfRule type="cellIs" dxfId="640" priority="617" stopIfTrue="1" operator="greaterThan">
      <formula>0</formula>
    </cfRule>
  </conditionalFormatting>
  <conditionalFormatting sqref="N14 F14 H14 J14 L14">
    <cfRule type="expression" dxfId="639" priority="616" stopIfTrue="1">
      <formula>E14&gt;0</formula>
    </cfRule>
  </conditionalFormatting>
  <conditionalFormatting sqref="O14">
    <cfRule type="expression" dxfId="638" priority="615" stopIfTrue="1">
      <formula>O8&gt;0</formula>
    </cfRule>
  </conditionalFormatting>
  <conditionalFormatting sqref="P14">
    <cfRule type="expression" dxfId="637" priority="614">
      <formula>O8&gt;0</formula>
    </cfRule>
  </conditionalFormatting>
  <conditionalFormatting sqref="M14 I14 K14 C14 E14 G14">
    <cfRule type="cellIs" dxfId="636" priority="613" stopIfTrue="1" operator="greaterThan">
      <formula>0</formula>
    </cfRule>
  </conditionalFormatting>
  <conditionalFormatting sqref="N14 D14 F14 H14 J14 L14">
    <cfRule type="expression" dxfId="635" priority="612" stopIfTrue="1">
      <formula>C14&gt;0</formula>
    </cfRule>
  </conditionalFormatting>
  <conditionalFormatting sqref="O14">
    <cfRule type="expression" dxfId="634" priority="611" stopIfTrue="1">
      <formula>O8&gt;0</formula>
    </cfRule>
  </conditionalFormatting>
  <conditionalFormatting sqref="P14">
    <cfRule type="expression" dxfId="633" priority="610">
      <formula>O8&gt;0</formula>
    </cfRule>
  </conditionalFormatting>
  <conditionalFormatting sqref="I11 C11 E11 K11 M11 O11 G11">
    <cfRule type="cellIs" dxfId="632" priority="609" stopIfTrue="1" operator="greaterThan">
      <formula>0</formula>
    </cfRule>
  </conditionalFormatting>
  <conditionalFormatting sqref="H11 D11 J11 L11 N11 P11 F11">
    <cfRule type="expression" dxfId="631" priority="608" stopIfTrue="1">
      <formula>C11&gt;0</formula>
    </cfRule>
  </conditionalFormatting>
  <conditionalFormatting sqref="D13 F13 H13 J13 L13 N13 P13">
    <cfRule type="expression" dxfId="630" priority="607" stopIfTrue="1">
      <formula>C11&gt;0</formula>
    </cfRule>
  </conditionalFormatting>
  <conditionalFormatting sqref="C12">
    <cfRule type="expression" dxfId="629" priority="606">
      <formula>C11&gt;0</formula>
    </cfRule>
  </conditionalFormatting>
  <conditionalFormatting sqref="D12">
    <cfRule type="expression" dxfId="628" priority="605">
      <formula>C11&gt;0</formula>
    </cfRule>
  </conditionalFormatting>
  <conditionalFormatting sqref="I13">
    <cfRule type="expression" dxfId="627" priority="604">
      <formula>"i11&gt;0"</formula>
    </cfRule>
  </conditionalFormatting>
  <conditionalFormatting sqref="O13">
    <cfRule type="expression" dxfId="626" priority="603">
      <formula>"o11&gt;0"</formula>
    </cfRule>
  </conditionalFormatting>
  <conditionalFormatting sqref="E12">
    <cfRule type="expression" dxfId="625" priority="602">
      <formula>E11&gt;0</formula>
    </cfRule>
  </conditionalFormatting>
  <conditionalFormatting sqref="F12">
    <cfRule type="expression" dxfId="624" priority="601">
      <formula>E11&gt;0</formula>
    </cfRule>
  </conditionalFormatting>
  <conditionalFormatting sqref="E13">
    <cfRule type="expression" dxfId="623" priority="600">
      <formula>E11&gt;0</formula>
    </cfRule>
  </conditionalFormatting>
  <conditionalFormatting sqref="G12 I12 K12 M12 O12">
    <cfRule type="expression" dxfId="622" priority="599">
      <formula>G11&gt;0</formula>
    </cfRule>
  </conditionalFormatting>
  <conditionalFormatting sqref="H12 J12 L12 N12 P12">
    <cfRule type="expression" dxfId="621" priority="598">
      <formula>G11&gt;0</formula>
    </cfRule>
  </conditionalFormatting>
  <conditionalFormatting sqref="C13 G13 I13 K13 M13 O13">
    <cfRule type="expression" dxfId="620" priority="597">
      <formula>C11&gt;0</formula>
    </cfRule>
  </conditionalFormatting>
  <conditionalFormatting sqref="O14">
    <cfRule type="expression" dxfId="619" priority="596" stopIfTrue="1">
      <formula>O8&gt;0</formula>
    </cfRule>
  </conditionalFormatting>
  <conditionalFormatting sqref="P14">
    <cfRule type="expression" dxfId="618" priority="595">
      <formula>O8&gt;0</formula>
    </cfRule>
  </conditionalFormatting>
  <conditionalFormatting sqref="M164 C164 E164 G164 I164 K164">
    <cfRule type="cellIs" dxfId="617" priority="594" stopIfTrue="1" operator="greaterThan">
      <formula>0</formula>
    </cfRule>
  </conditionalFormatting>
  <conditionalFormatting sqref="N164 D164 F164 H164 J164 L164">
    <cfRule type="expression" dxfId="616" priority="593" stopIfTrue="1">
      <formula>C164&gt;0</formula>
    </cfRule>
  </conditionalFormatting>
  <conditionalFormatting sqref="O164">
    <cfRule type="expression" dxfId="615" priority="592" stopIfTrue="1">
      <formula>O158&gt;0</formula>
    </cfRule>
  </conditionalFormatting>
  <conditionalFormatting sqref="P164">
    <cfRule type="expression" dxfId="614" priority="591">
      <formula>O158&gt;0</formula>
    </cfRule>
  </conditionalFormatting>
  <conditionalFormatting sqref="O164">
    <cfRule type="expression" dxfId="613" priority="590" stopIfTrue="1">
      <formula>O158&gt;0</formula>
    </cfRule>
  </conditionalFormatting>
  <conditionalFormatting sqref="I161 C161 E161 K161 M161 O161 G161">
    <cfRule type="cellIs" dxfId="612" priority="589" stopIfTrue="1" operator="greaterThan">
      <formula>0</formula>
    </cfRule>
  </conditionalFormatting>
  <conditionalFormatting sqref="H161 D161 J161 L161 N161 P161 F161">
    <cfRule type="expression" dxfId="611" priority="588" stopIfTrue="1">
      <formula>C161&gt;0</formula>
    </cfRule>
  </conditionalFormatting>
  <conditionalFormatting sqref="D163 F163 H163 J163 L163 N163 P163">
    <cfRule type="expression" dxfId="610" priority="587" stopIfTrue="1">
      <formula>C161&gt;0</formula>
    </cfRule>
  </conditionalFormatting>
  <conditionalFormatting sqref="C162">
    <cfRule type="expression" dxfId="609" priority="586">
      <formula>C161&gt;0</formula>
    </cfRule>
  </conditionalFormatting>
  <conditionalFormatting sqref="D162">
    <cfRule type="expression" dxfId="608" priority="585">
      <formula>C161&gt;0</formula>
    </cfRule>
  </conditionalFormatting>
  <conditionalFormatting sqref="I163">
    <cfRule type="expression" dxfId="607" priority="584">
      <formula>"i11&gt;0"</formula>
    </cfRule>
  </conditionalFormatting>
  <conditionalFormatting sqref="O163">
    <cfRule type="expression" dxfId="606" priority="583">
      <formula>"o11&gt;0"</formula>
    </cfRule>
  </conditionalFormatting>
  <conditionalFormatting sqref="E162">
    <cfRule type="expression" dxfId="605" priority="582">
      <formula>E161&gt;0</formula>
    </cfRule>
  </conditionalFormatting>
  <conditionalFormatting sqref="F162">
    <cfRule type="expression" dxfId="604" priority="581">
      <formula>E161&gt;0</formula>
    </cfRule>
  </conditionalFormatting>
  <conditionalFormatting sqref="E163">
    <cfRule type="expression" dxfId="603" priority="580">
      <formula>E161&gt;0</formula>
    </cfRule>
  </conditionalFormatting>
  <conditionalFormatting sqref="G162 I162 K162 M162 O162">
    <cfRule type="expression" dxfId="602" priority="579">
      <formula>G161&gt;0</formula>
    </cfRule>
  </conditionalFormatting>
  <conditionalFormatting sqref="H162 J162 L162 N162 P162">
    <cfRule type="expression" dxfId="601" priority="578">
      <formula>G161&gt;0</formula>
    </cfRule>
  </conditionalFormatting>
  <conditionalFormatting sqref="C163 G163 I163 K163 M163 O163">
    <cfRule type="expression" dxfId="600" priority="577">
      <formula>C161&gt;0</formula>
    </cfRule>
  </conditionalFormatting>
  <conditionalFormatting sqref="O164">
    <cfRule type="expression" dxfId="599" priority="576" stopIfTrue="1">
      <formula>O158&gt;0</formula>
    </cfRule>
  </conditionalFormatting>
  <conditionalFormatting sqref="P164">
    <cfRule type="expression" dxfId="598" priority="575">
      <formula>O158&gt;0</formula>
    </cfRule>
  </conditionalFormatting>
  <conditionalFormatting sqref="M164 I164 K164 G164">
    <cfRule type="cellIs" dxfId="597" priority="574" stopIfTrue="1" operator="greaterThan">
      <formula>0</formula>
    </cfRule>
  </conditionalFormatting>
  <conditionalFormatting sqref="N164 F164 H164 J164 L164">
    <cfRule type="expression" dxfId="596" priority="573" stopIfTrue="1">
      <formula>E164&gt;0</formula>
    </cfRule>
  </conditionalFormatting>
  <conditionalFormatting sqref="O164">
    <cfRule type="expression" dxfId="595" priority="572" stopIfTrue="1">
      <formula>O158&gt;0</formula>
    </cfRule>
  </conditionalFormatting>
  <conditionalFormatting sqref="P164">
    <cfRule type="expression" dxfId="594" priority="571">
      <formula>O158&gt;0</formula>
    </cfRule>
  </conditionalFormatting>
  <conditionalFormatting sqref="M164 I164 K164 C164 E164 G164">
    <cfRule type="cellIs" dxfId="593" priority="570" stopIfTrue="1" operator="greaterThan">
      <formula>0</formula>
    </cfRule>
  </conditionalFormatting>
  <conditionalFormatting sqref="N164 D164 F164 H164 J164 L164">
    <cfRule type="expression" dxfId="592" priority="569" stopIfTrue="1">
      <formula>C164&gt;0</formula>
    </cfRule>
  </conditionalFormatting>
  <conditionalFormatting sqref="O164">
    <cfRule type="expression" dxfId="591" priority="568" stopIfTrue="1">
      <formula>O158&gt;0</formula>
    </cfRule>
  </conditionalFormatting>
  <conditionalFormatting sqref="P164">
    <cfRule type="expression" dxfId="590" priority="567">
      <formula>O158&gt;0</formula>
    </cfRule>
  </conditionalFormatting>
  <conditionalFormatting sqref="I161 C161 E161 K161 M161 O161 G161">
    <cfRule type="cellIs" dxfId="589" priority="566" stopIfTrue="1" operator="greaterThan">
      <formula>0</formula>
    </cfRule>
  </conditionalFormatting>
  <conditionalFormatting sqref="H161 D161 J161 L161 N161 P161 F161">
    <cfRule type="expression" dxfId="588" priority="565" stopIfTrue="1">
      <formula>C161&gt;0</formula>
    </cfRule>
  </conditionalFormatting>
  <conditionalFormatting sqref="D163 F163 H163 J163 L163 N163 P163">
    <cfRule type="expression" dxfId="587" priority="564" stopIfTrue="1">
      <formula>C161&gt;0</formula>
    </cfRule>
  </conditionalFormatting>
  <conditionalFormatting sqref="C162">
    <cfRule type="expression" dxfId="586" priority="563">
      <formula>C161&gt;0</formula>
    </cfRule>
  </conditionalFormatting>
  <conditionalFormatting sqref="D162">
    <cfRule type="expression" dxfId="585" priority="562">
      <formula>C161&gt;0</formula>
    </cfRule>
  </conditionalFormatting>
  <conditionalFormatting sqref="I163">
    <cfRule type="expression" dxfId="584" priority="561">
      <formula>"i11&gt;0"</formula>
    </cfRule>
  </conditionalFormatting>
  <conditionalFormatting sqref="O163">
    <cfRule type="expression" dxfId="583" priority="560">
      <formula>"o11&gt;0"</formula>
    </cfRule>
  </conditionalFormatting>
  <conditionalFormatting sqref="E162">
    <cfRule type="expression" dxfId="582" priority="559">
      <formula>E161&gt;0</formula>
    </cfRule>
  </conditionalFormatting>
  <conditionalFormatting sqref="F162">
    <cfRule type="expression" dxfId="581" priority="558">
      <formula>E161&gt;0</formula>
    </cfRule>
  </conditionalFormatting>
  <conditionalFormatting sqref="E163">
    <cfRule type="expression" dxfId="580" priority="557">
      <formula>E161&gt;0</formula>
    </cfRule>
  </conditionalFormatting>
  <conditionalFormatting sqref="G162 I162 K162 M162 O162">
    <cfRule type="expression" dxfId="579" priority="556">
      <formula>G161&gt;0</formula>
    </cfRule>
  </conditionalFormatting>
  <conditionalFormatting sqref="H162 J162 L162 N162 P162">
    <cfRule type="expression" dxfId="578" priority="555">
      <formula>G161&gt;0</formula>
    </cfRule>
  </conditionalFormatting>
  <conditionalFormatting sqref="C163 G163 I163 K163 M163 O163">
    <cfRule type="expression" dxfId="577" priority="554">
      <formula>C161&gt;0</formula>
    </cfRule>
  </conditionalFormatting>
  <conditionalFormatting sqref="O164">
    <cfRule type="expression" dxfId="576" priority="553" stopIfTrue="1">
      <formula>O158&gt;0</formula>
    </cfRule>
  </conditionalFormatting>
  <conditionalFormatting sqref="P164">
    <cfRule type="expression" dxfId="575" priority="552">
      <formula>O158&gt;0</formula>
    </cfRule>
  </conditionalFormatting>
  <conditionalFormatting sqref="M174 C174 E174 G174 I174 K174">
    <cfRule type="cellIs" dxfId="574" priority="551" stopIfTrue="1" operator="greaterThan">
      <formula>0</formula>
    </cfRule>
  </conditionalFormatting>
  <conditionalFormatting sqref="N174 D174 F174 H174 J174 L174">
    <cfRule type="expression" dxfId="573" priority="550" stopIfTrue="1">
      <formula>C174&gt;0</formula>
    </cfRule>
  </conditionalFormatting>
  <conditionalFormatting sqref="O174">
    <cfRule type="expression" dxfId="572" priority="549" stopIfTrue="1">
      <formula>O168&gt;0</formula>
    </cfRule>
  </conditionalFormatting>
  <conditionalFormatting sqref="P174">
    <cfRule type="expression" dxfId="571" priority="548">
      <formula>O168&gt;0</formula>
    </cfRule>
  </conditionalFormatting>
  <conditionalFormatting sqref="O174">
    <cfRule type="expression" dxfId="570" priority="547" stopIfTrue="1">
      <formula>O168&gt;0</formula>
    </cfRule>
  </conditionalFormatting>
  <conditionalFormatting sqref="I171 C171 E171 K171 M171 O171 G171">
    <cfRule type="cellIs" dxfId="569" priority="546" stopIfTrue="1" operator="greaterThan">
      <formula>0</formula>
    </cfRule>
  </conditionalFormatting>
  <conditionalFormatting sqref="H171 D171 J171 L171 N171 P171 F171">
    <cfRule type="expression" dxfId="568" priority="545" stopIfTrue="1">
      <formula>C171&gt;0</formula>
    </cfRule>
  </conditionalFormatting>
  <conditionalFormatting sqref="D173 F173 H173 J173 L173 N173 P173">
    <cfRule type="expression" dxfId="567" priority="544" stopIfTrue="1">
      <formula>C171&gt;0</formula>
    </cfRule>
  </conditionalFormatting>
  <conditionalFormatting sqref="C172">
    <cfRule type="expression" dxfId="566" priority="543">
      <formula>C171&gt;0</formula>
    </cfRule>
  </conditionalFormatting>
  <conditionalFormatting sqref="D172">
    <cfRule type="expression" dxfId="565" priority="542">
      <formula>C171&gt;0</formula>
    </cfRule>
  </conditionalFormatting>
  <conditionalFormatting sqref="I173">
    <cfRule type="expression" dxfId="564" priority="541">
      <formula>"i11&gt;0"</formula>
    </cfRule>
  </conditionalFormatting>
  <conditionalFormatting sqref="O173">
    <cfRule type="expression" dxfId="563" priority="540">
      <formula>"o11&gt;0"</formula>
    </cfRule>
  </conditionalFormatting>
  <conditionalFormatting sqref="E172">
    <cfRule type="expression" dxfId="562" priority="539">
      <formula>E171&gt;0</formula>
    </cfRule>
  </conditionalFormatting>
  <conditionalFormatting sqref="F172">
    <cfRule type="expression" dxfId="561" priority="538">
      <formula>E171&gt;0</formula>
    </cfRule>
  </conditionalFormatting>
  <conditionalFormatting sqref="E173">
    <cfRule type="expression" dxfId="560" priority="537">
      <formula>E171&gt;0</formula>
    </cfRule>
  </conditionalFormatting>
  <conditionalFormatting sqref="G172 I172 K172 M172 O172">
    <cfRule type="expression" dxfId="559" priority="536">
      <formula>G171&gt;0</formula>
    </cfRule>
  </conditionalFormatting>
  <conditionalFormatting sqref="H172 J172 L172 N172 P172">
    <cfRule type="expression" dxfId="558" priority="535">
      <formula>G171&gt;0</formula>
    </cfRule>
  </conditionalFormatting>
  <conditionalFormatting sqref="C173 G173 I173 K173 M173 O173">
    <cfRule type="expression" dxfId="557" priority="534">
      <formula>C171&gt;0</formula>
    </cfRule>
  </conditionalFormatting>
  <conditionalFormatting sqref="O174">
    <cfRule type="expression" dxfId="556" priority="533" stopIfTrue="1">
      <formula>O168&gt;0</formula>
    </cfRule>
  </conditionalFormatting>
  <conditionalFormatting sqref="P174">
    <cfRule type="expression" dxfId="555" priority="532">
      <formula>O168&gt;0</formula>
    </cfRule>
  </conditionalFormatting>
  <conditionalFormatting sqref="M174 I174 K174 G174">
    <cfRule type="cellIs" dxfId="554" priority="531" stopIfTrue="1" operator="greaterThan">
      <formula>0</formula>
    </cfRule>
  </conditionalFormatting>
  <conditionalFormatting sqref="N174 F174 H174 J174 L174">
    <cfRule type="expression" dxfId="553" priority="530" stopIfTrue="1">
      <formula>E174&gt;0</formula>
    </cfRule>
  </conditionalFormatting>
  <conditionalFormatting sqref="O174">
    <cfRule type="expression" dxfId="552" priority="529" stopIfTrue="1">
      <formula>O168&gt;0</formula>
    </cfRule>
  </conditionalFormatting>
  <conditionalFormatting sqref="P174">
    <cfRule type="expression" dxfId="551" priority="528">
      <formula>O168&gt;0</formula>
    </cfRule>
  </conditionalFormatting>
  <conditionalFormatting sqref="M174 I174 K174 C174 E174 G174">
    <cfRule type="cellIs" dxfId="550" priority="527" stopIfTrue="1" operator="greaterThan">
      <formula>0</formula>
    </cfRule>
  </conditionalFormatting>
  <conditionalFormatting sqref="N174 D174 F174 H174 J174 L174">
    <cfRule type="expression" dxfId="549" priority="526" stopIfTrue="1">
      <formula>C174&gt;0</formula>
    </cfRule>
  </conditionalFormatting>
  <conditionalFormatting sqref="O174">
    <cfRule type="expression" dxfId="548" priority="525" stopIfTrue="1">
      <formula>O168&gt;0</formula>
    </cfRule>
  </conditionalFormatting>
  <conditionalFormatting sqref="P174">
    <cfRule type="expression" dxfId="547" priority="524">
      <formula>O168&gt;0</formula>
    </cfRule>
  </conditionalFormatting>
  <conditionalFormatting sqref="I171 C171 E171 K171 M171 O171 G171">
    <cfRule type="cellIs" dxfId="546" priority="523" stopIfTrue="1" operator="greaterThan">
      <formula>0</formula>
    </cfRule>
  </conditionalFormatting>
  <conditionalFormatting sqref="H171 D171 J171 L171 N171 P171 F171">
    <cfRule type="expression" dxfId="545" priority="522" stopIfTrue="1">
      <formula>C171&gt;0</formula>
    </cfRule>
  </conditionalFormatting>
  <conditionalFormatting sqref="D173 F173 H173 J173 L173 N173 P173">
    <cfRule type="expression" dxfId="544" priority="521" stopIfTrue="1">
      <formula>C171&gt;0</formula>
    </cfRule>
  </conditionalFormatting>
  <conditionalFormatting sqref="C172">
    <cfRule type="expression" dxfId="543" priority="520">
      <formula>C171&gt;0</formula>
    </cfRule>
  </conditionalFormatting>
  <conditionalFormatting sqref="D172">
    <cfRule type="expression" dxfId="542" priority="519">
      <formula>C171&gt;0</formula>
    </cfRule>
  </conditionalFormatting>
  <conditionalFormatting sqref="I173">
    <cfRule type="expression" dxfId="541" priority="518">
      <formula>"i11&gt;0"</formula>
    </cfRule>
  </conditionalFormatting>
  <conditionalFormatting sqref="O173">
    <cfRule type="expression" dxfId="540" priority="517">
      <formula>"o11&gt;0"</formula>
    </cfRule>
  </conditionalFormatting>
  <conditionalFormatting sqref="E172">
    <cfRule type="expression" dxfId="539" priority="516">
      <formula>E171&gt;0</formula>
    </cfRule>
  </conditionalFormatting>
  <conditionalFormatting sqref="F172">
    <cfRule type="expression" dxfId="538" priority="515">
      <formula>E171&gt;0</formula>
    </cfRule>
  </conditionalFormatting>
  <conditionalFormatting sqref="E173">
    <cfRule type="expression" dxfId="537" priority="514">
      <formula>E171&gt;0</formula>
    </cfRule>
  </conditionalFormatting>
  <conditionalFormatting sqref="G172 I172 K172 M172 O172">
    <cfRule type="expression" dxfId="536" priority="513">
      <formula>G171&gt;0</formula>
    </cfRule>
  </conditionalFormatting>
  <conditionalFormatting sqref="H172 J172 L172 N172 P172">
    <cfRule type="expression" dxfId="535" priority="512">
      <formula>G171&gt;0</formula>
    </cfRule>
  </conditionalFormatting>
  <conditionalFormatting sqref="C173 G173 I173 K173 M173 O173">
    <cfRule type="expression" dxfId="534" priority="511">
      <formula>C171&gt;0</formula>
    </cfRule>
  </conditionalFormatting>
  <conditionalFormatting sqref="O174">
    <cfRule type="expression" dxfId="533" priority="510" stopIfTrue="1">
      <formula>O168&gt;0</formula>
    </cfRule>
  </conditionalFormatting>
  <conditionalFormatting sqref="P174">
    <cfRule type="expression" dxfId="532" priority="509">
      <formula>O168&gt;0</formula>
    </cfRule>
  </conditionalFormatting>
  <conditionalFormatting sqref="P14">
    <cfRule type="expression" dxfId="531" priority="508">
      <formula>O8&gt;0</formula>
    </cfRule>
  </conditionalFormatting>
  <conditionalFormatting sqref="P14">
    <cfRule type="expression" dxfId="530" priority="507">
      <formula>O8&gt;0</formula>
    </cfRule>
  </conditionalFormatting>
  <conditionalFormatting sqref="P14">
    <cfRule type="expression" dxfId="529" priority="506">
      <formula>O8&gt;0</formula>
    </cfRule>
  </conditionalFormatting>
  <conditionalFormatting sqref="P14">
    <cfRule type="expression" dxfId="528" priority="505">
      <formula>O8&gt;0</formula>
    </cfRule>
  </conditionalFormatting>
  <conditionalFormatting sqref="P14">
    <cfRule type="expression" dxfId="527" priority="504">
      <formula>O8&gt;0</formula>
    </cfRule>
  </conditionalFormatting>
  <conditionalFormatting sqref="P24">
    <cfRule type="expression" dxfId="526" priority="503">
      <formula>O18&gt;0</formula>
    </cfRule>
  </conditionalFormatting>
  <conditionalFormatting sqref="P24">
    <cfRule type="expression" dxfId="525" priority="502">
      <formula>O18&gt;0</formula>
    </cfRule>
  </conditionalFormatting>
  <conditionalFormatting sqref="P24">
    <cfRule type="expression" dxfId="524" priority="501">
      <formula>O18&gt;0</formula>
    </cfRule>
  </conditionalFormatting>
  <conditionalFormatting sqref="P24">
    <cfRule type="expression" dxfId="523" priority="500">
      <formula>O18&gt;0</formula>
    </cfRule>
  </conditionalFormatting>
  <conditionalFormatting sqref="P24">
    <cfRule type="expression" dxfId="522" priority="499">
      <formula>O18&gt;0</formula>
    </cfRule>
  </conditionalFormatting>
  <conditionalFormatting sqref="P24">
    <cfRule type="expression" dxfId="521" priority="498">
      <formula>O18&gt;0</formula>
    </cfRule>
  </conditionalFormatting>
  <conditionalFormatting sqref="P24">
    <cfRule type="expression" dxfId="520" priority="497">
      <formula>O18&gt;0</formula>
    </cfRule>
  </conditionalFormatting>
  <conditionalFormatting sqref="P24">
    <cfRule type="expression" dxfId="519" priority="496">
      <formula>O18&gt;0</formula>
    </cfRule>
  </conditionalFormatting>
  <conditionalFormatting sqref="P24">
    <cfRule type="expression" dxfId="518" priority="495">
      <formula>O18&gt;0</formula>
    </cfRule>
  </conditionalFormatting>
  <conditionalFormatting sqref="P34">
    <cfRule type="expression" dxfId="517" priority="494">
      <formula>O28&gt;0</formula>
    </cfRule>
  </conditionalFormatting>
  <conditionalFormatting sqref="P34">
    <cfRule type="expression" dxfId="516" priority="493">
      <formula>O28&gt;0</formula>
    </cfRule>
  </conditionalFormatting>
  <conditionalFormatting sqref="P34">
    <cfRule type="expression" dxfId="515" priority="492">
      <formula>O28&gt;0</formula>
    </cfRule>
  </conditionalFormatting>
  <conditionalFormatting sqref="P34">
    <cfRule type="expression" dxfId="514" priority="491">
      <formula>O28&gt;0</formula>
    </cfRule>
  </conditionalFormatting>
  <conditionalFormatting sqref="P34">
    <cfRule type="expression" dxfId="513" priority="490">
      <formula>O28&gt;0</formula>
    </cfRule>
  </conditionalFormatting>
  <conditionalFormatting sqref="P34">
    <cfRule type="expression" dxfId="512" priority="489">
      <formula>O28&gt;0</formula>
    </cfRule>
  </conditionalFormatting>
  <conditionalFormatting sqref="P34">
    <cfRule type="expression" dxfId="511" priority="488">
      <formula>O28&gt;0</formula>
    </cfRule>
  </conditionalFormatting>
  <conditionalFormatting sqref="P34">
    <cfRule type="expression" dxfId="510" priority="487">
      <formula>O28&gt;0</formula>
    </cfRule>
  </conditionalFormatting>
  <conditionalFormatting sqref="P34">
    <cfRule type="expression" dxfId="509" priority="486">
      <formula>O28&gt;0</formula>
    </cfRule>
  </conditionalFormatting>
  <conditionalFormatting sqref="P44">
    <cfRule type="expression" dxfId="508" priority="485">
      <formula>O38&gt;0</formula>
    </cfRule>
  </conditionalFormatting>
  <conditionalFormatting sqref="P44">
    <cfRule type="expression" dxfId="507" priority="484">
      <formula>O38&gt;0</formula>
    </cfRule>
  </conditionalFormatting>
  <conditionalFormatting sqref="P44">
    <cfRule type="expression" dxfId="506" priority="483">
      <formula>O38&gt;0</formula>
    </cfRule>
  </conditionalFormatting>
  <conditionalFormatting sqref="P44">
    <cfRule type="expression" dxfId="505" priority="482">
      <formula>O38&gt;0</formula>
    </cfRule>
  </conditionalFormatting>
  <conditionalFormatting sqref="P44">
    <cfRule type="expression" dxfId="504" priority="481">
      <formula>O38&gt;0</formula>
    </cfRule>
  </conditionalFormatting>
  <conditionalFormatting sqref="P44">
    <cfRule type="expression" dxfId="503" priority="480">
      <formula>O38&gt;0</formula>
    </cfRule>
  </conditionalFormatting>
  <conditionalFormatting sqref="P44">
    <cfRule type="expression" dxfId="502" priority="479">
      <formula>O38&gt;0</formula>
    </cfRule>
  </conditionalFormatting>
  <conditionalFormatting sqref="P44">
    <cfRule type="expression" dxfId="501" priority="478">
      <formula>O38&gt;0</formula>
    </cfRule>
  </conditionalFormatting>
  <conditionalFormatting sqref="P44">
    <cfRule type="expression" dxfId="500" priority="477">
      <formula>O38&gt;0</formula>
    </cfRule>
  </conditionalFormatting>
  <conditionalFormatting sqref="P54">
    <cfRule type="expression" dxfId="499" priority="476">
      <formula>O48&gt;0</formula>
    </cfRule>
  </conditionalFormatting>
  <conditionalFormatting sqref="P54">
    <cfRule type="expression" dxfId="498" priority="475">
      <formula>O48&gt;0</formula>
    </cfRule>
  </conditionalFormatting>
  <conditionalFormatting sqref="P54">
    <cfRule type="expression" dxfId="497" priority="474">
      <formula>O48&gt;0</formula>
    </cfRule>
  </conditionalFormatting>
  <conditionalFormatting sqref="P54">
    <cfRule type="expression" dxfId="496" priority="473">
      <formula>O48&gt;0</formula>
    </cfRule>
  </conditionalFormatting>
  <conditionalFormatting sqref="P54">
    <cfRule type="expression" dxfId="495" priority="472">
      <formula>O48&gt;0</formula>
    </cfRule>
  </conditionalFormatting>
  <conditionalFormatting sqref="P54">
    <cfRule type="expression" dxfId="494" priority="471">
      <formula>O48&gt;0</formula>
    </cfRule>
  </conditionalFormatting>
  <conditionalFormatting sqref="P54">
    <cfRule type="expression" dxfId="493" priority="470">
      <formula>O48&gt;0</formula>
    </cfRule>
  </conditionalFormatting>
  <conditionalFormatting sqref="P54">
    <cfRule type="expression" dxfId="492" priority="469">
      <formula>O48&gt;0</formula>
    </cfRule>
  </conditionalFormatting>
  <conditionalFormatting sqref="P54">
    <cfRule type="expression" dxfId="491" priority="468">
      <formula>O48&gt;0</formula>
    </cfRule>
  </conditionalFormatting>
  <conditionalFormatting sqref="P64">
    <cfRule type="expression" dxfId="490" priority="467">
      <formula>O58&gt;0</formula>
    </cfRule>
  </conditionalFormatting>
  <conditionalFormatting sqref="P64">
    <cfRule type="expression" dxfId="489" priority="466">
      <formula>O58&gt;0</formula>
    </cfRule>
  </conditionalFormatting>
  <conditionalFormatting sqref="P64">
    <cfRule type="expression" dxfId="488" priority="465">
      <formula>O58&gt;0</formula>
    </cfRule>
  </conditionalFormatting>
  <conditionalFormatting sqref="P64">
    <cfRule type="expression" dxfId="487" priority="464">
      <formula>O58&gt;0</formula>
    </cfRule>
  </conditionalFormatting>
  <conditionalFormatting sqref="P64">
    <cfRule type="expression" dxfId="486" priority="463">
      <formula>O58&gt;0</formula>
    </cfRule>
  </conditionalFormatting>
  <conditionalFormatting sqref="P64">
    <cfRule type="expression" dxfId="485" priority="462">
      <formula>O58&gt;0</formula>
    </cfRule>
  </conditionalFormatting>
  <conditionalFormatting sqref="P64">
    <cfRule type="expression" dxfId="484" priority="461">
      <formula>O58&gt;0</formula>
    </cfRule>
  </conditionalFormatting>
  <conditionalFormatting sqref="P64">
    <cfRule type="expression" dxfId="483" priority="460">
      <formula>O58&gt;0</formula>
    </cfRule>
  </conditionalFormatting>
  <conditionalFormatting sqref="P64">
    <cfRule type="expression" dxfId="482" priority="459">
      <formula>O58&gt;0</formula>
    </cfRule>
  </conditionalFormatting>
  <conditionalFormatting sqref="P74">
    <cfRule type="expression" dxfId="481" priority="458">
      <formula>O68&gt;0</formula>
    </cfRule>
  </conditionalFormatting>
  <conditionalFormatting sqref="P74">
    <cfRule type="expression" dxfId="480" priority="457">
      <formula>O68&gt;0</formula>
    </cfRule>
  </conditionalFormatting>
  <conditionalFormatting sqref="P74">
    <cfRule type="expression" dxfId="479" priority="456">
      <formula>O68&gt;0</formula>
    </cfRule>
  </conditionalFormatting>
  <conditionalFormatting sqref="P74">
    <cfRule type="expression" dxfId="478" priority="455">
      <formula>O68&gt;0</formula>
    </cfRule>
  </conditionalFormatting>
  <conditionalFormatting sqref="P74">
    <cfRule type="expression" dxfId="477" priority="454">
      <formula>O68&gt;0</formula>
    </cfRule>
  </conditionalFormatting>
  <conditionalFormatting sqref="P74">
    <cfRule type="expression" dxfId="476" priority="453">
      <formula>O68&gt;0</formula>
    </cfRule>
  </conditionalFormatting>
  <conditionalFormatting sqref="P74">
    <cfRule type="expression" dxfId="475" priority="452">
      <formula>O68&gt;0</formula>
    </cfRule>
  </conditionalFormatting>
  <conditionalFormatting sqref="P74">
    <cfRule type="expression" dxfId="474" priority="451">
      <formula>O68&gt;0</formula>
    </cfRule>
  </conditionalFormatting>
  <conditionalFormatting sqref="P74">
    <cfRule type="expression" dxfId="473" priority="450">
      <formula>O68&gt;0</formula>
    </cfRule>
  </conditionalFormatting>
  <conditionalFormatting sqref="P84">
    <cfRule type="expression" dxfId="472" priority="449">
      <formula>O78&gt;0</formula>
    </cfRule>
  </conditionalFormatting>
  <conditionalFormatting sqref="P84">
    <cfRule type="expression" dxfId="471" priority="448">
      <formula>O78&gt;0</formula>
    </cfRule>
  </conditionalFormatting>
  <conditionalFormatting sqref="P84">
    <cfRule type="expression" dxfId="470" priority="447">
      <formula>O78&gt;0</formula>
    </cfRule>
  </conditionalFormatting>
  <conditionalFormatting sqref="P84">
    <cfRule type="expression" dxfId="469" priority="446">
      <formula>O78&gt;0</formula>
    </cfRule>
  </conditionalFormatting>
  <conditionalFormatting sqref="P84">
    <cfRule type="expression" dxfId="468" priority="445">
      <formula>O78&gt;0</formula>
    </cfRule>
  </conditionalFormatting>
  <conditionalFormatting sqref="P84">
    <cfRule type="expression" dxfId="467" priority="444">
      <formula>O78&gt;0</formula>
    </cfRule>
  </conditionalFormatting>
  <conditionalFormatting sqref="P84">
    <cfRule type="expression" dxfId="466" priority="443">
      <formula>O78&gt;0</formula>
    </cfRule>
  </conditionalFormatting>
  <conditionalFormatting sqref="P84">
    <cfRule type="expression" dxfId="465" priority="442">
      <formula>O78&gt;0</formula>
    </cfRule>
  </conditionalFormatting>
  <conditionalFormatting sqref="P84">
    <cfRule type="expression" dxfId="464" priority="441">
      <formula>O78&gt;0</formula>
    </cfRule>
  </conditionalFormatting>
  <conditionalFormatting sqref="P94">
    <cfRule type="expression" dxfId="463" priority="440">
      <formula>O88&gt;0</formula>
    </cfRule>
  </conditionalFormatting>
  <conditionalFormatting sqref="P94">
    <cfRule type="expression" dxfId="462" priority="439">
      <formula>O88&gt;0</formula>
    </cfRule>
  </conditionalFormatting>
  <conditionalFormatting sqref="P94">
    <cfRule type="expression" dxfId="461" priority="438">
      <formula>O88&gt;0</formula>
    </cfRule>
  </conditionalFormatting>
  <conditionalFormatting sqref="P94">
    <cfRule type="expression" dxfId="460" priority="437">
      <formula>O88&gt;0</formula>
    </cfRule>
  </conditionalFormatting>
  <conditionalFormatting sqref="P94">
    <cfRule type="expression" dxfId="459" priority="436">
      <formula>O88&gt;0</formula>
    </cfRule>
  </conditionalFormatting>
  <conditionalFormatting sqref="P94">
    <cfRule type="expression" dxfId="458" priority="435">
      <formula>O88&gt;0</formula>
    </cfRule>
  </conditionalFormatting>
  <conditionalFormatting sqref="P94">
    <cfRule type="expression" dxfId="457" priority="434">
      <formula>O88&gt;0</formula>
    </cfRule>
  </conditionalFormatting>
  <conditionalFormatting sqref="P94">
    <cfRule type="expression" dxfId="456" priority="433">
      <formula>O88&gt;0</formula>
    </cfRule>
  </conditionalFormatting>
  <conditionalFormatting sqref="P94">
    <cfRule type="expression" dxfId="455" priority="432">
      <formula>O88&gt;0</formula>
    </cfRule>
  </conditionalFormatting>
  <conditionalFormatting sqref="P104">
    <cfRule type="expression" dxfId="454" priority="431">
      <formula>O98&gt;0</formula>
    </cfRule>
  </conditionalFormatting>
  <conditionalFormatting sqref="P104">
    <cfRule type="expression" dxfId="453" priority="430">
      <formula>O98&gt;0</formula>
    </cfRule>
  </conditionalFormatting>
  <conditionalFormatting sqref="P104">
    <cfRule type="expression" dxfId="452" priority="429">
      <formula>O98&gt;0</formula>
    </cfRule>
  </conditionalFormatting>
  <conditionalFormatting sqref="P104">
    <cfRule type="expression" dxfId="451" priority="428">
      <formula>O98&gt;0</formula>
    </cfRule>
  </conditionalFormatting>
  <conditionalFormatting sqref="P104">
    <cfRule type="expression" dxfId="450" priority="427">
      <formula>O98&gt;0</formula>
    </cfRule>
  </conditionalFormatting>
  <conditionalFormatting sqref="P104">
    <cfRule type="expression" dxfId="449" priority="426">
      <formula>O98&gt;0</formula>
    </cfRule>
  </conditionalFormatting>
  <conditionalFormatting sqref="P104">
    <cfRule type="expression" dxfId="448" priority="425">
      <formula>O98&gt;0</formula>
    </cfRule>
  </conditionalFormatting>
  <conditionalFormatting sqref="P104">
    <cfRule type="expression" dxfId="447" priority="424">
      <formula>O98&gt;0</formula>
    </cfRule>
  </conditionalFormatting>
  <conditionalFormatting sqref="P104">
    <cfRule type="expression" dxfId="446" priority="423">
      <formula>O98&gt;0</formula>
    </cfRule>
  </conditionalFormatting>
  <conditionalFormatting sqref="P114">
    <cfRule type="expression" dxfId="445" priority="422">
      <formula>O108&gt;0</formula>
    </cfRule>
  </conditionalFormatting>
  <conditionalFormatting sqref="P114">
    <cfRule type="expression" dxfId="444" priority="421">
      <formula>O108&gt;0</formula>
    </cfRule>
  </conditionalFormatting>
  <conditionalFormatting sqref="P114">
    <cfRule type="expression" dxfId="443" priority="420">
      <formula>O108&gt;0</formula>
    </cfRule>
  </conditionalFormatting>
  <conditionalFormatting sqref="P114">
    <cfRule type="expression" dxfId="442" priority="419">
      <formula>O108&gt;0</formula>
    </cfRule>
  </conditionalFormatting>
  <conditionalFormatting sqref="P114">
    <cfRule type="expression" dxfId="441" priority="418">
      <formula>O108&gt;0</formula>
    </cfRule>
  </conditionalFormatting>
  <conditionalFormatting sqref="P114">
    <cfRule type="expression" dxfId="440" priority="417">
      <formula>O108&gt;0</formula>
    </cfRule>
  </conditionalFormatting>
  <conditionalFormatting sqref="P114">
    <cfRule type="expression" dxfId="439" priority="416">
      <formula>O108&gt;0</formula>
    </cfRule>
  </conditionalFormatting>
  <conditionalFormatting sqref="P114">
    <cfRule type="expression" dxfId="438" priority="415">
      <formula>O108&gt;0</formula>
    </cfRule>
  </conditionalFormatting>
  <conditionalFormatting sqref="P114">
    <cfRule type="expression" dxfId="437" priority="414">
      <formula>O108&gt;0</formula>
    </cfRule>
  </conditionalFormatting>
  <conditionalFormatting sqref="P124">
    <cfRule type="expression" dxfId="436" priority="413">
      <formula>O118&gt;0</formula>
    </cfRule>
  </conditionalFormatting>
  <conditionalFormatting sqref="P124">
    <cfRule type="expression" dxfId="435" priority="412">
      <formula>O118&gt;0</formula>
    </cfRule>
  </conditionalFormatting>
  <conditionalFormatting sqref="P124">
    <cfRule type="expression" dxfId="434" priority="411">
      <formula>O118&gt;0</formula>
    </cfRule>
  </conditionalFormatting>
  <conditionalFormatting sqref="P124">
    <cfRule type="expression" dxfId="433" priority="410">
      <formula>O118&gt;0</formula>
    </cfRule>
  </conditionalFormatting>
  <conditionalFormatting sqref="P124">
    <cfRule type="expression" dxfId="432" priority="409">
      <formula>O118&gt;0</formula>
    </cfRule>
  </conditionalFormatting>
  <conditionalFormatting sqref="P124">
    <cfRule type="expression" dxfId="431" priority="408">
      <formula>O118&gt;0</formula>
    </cfRule>
  </conditionalFormatting>
  <conditionalFormatting sqref="P124">
    <cfRule type="expression" dxfId="430" priority="407">
      <formula>O118&gt;0</formula>
    </cfRule>
  </conditionalFormatting>
  <conditionalFormatting sqref="P124">
    <cfRule type="expression" dxfId="429" priority="406">
      <formula>O118&gt;0</formula>
    </cfRule>
  </conditionalFormatting>
  <conditionalFormatting sqref="P124">
    <cfRule type="expression" dxfId="428" priority="405">
      <formula>O118&gt;0</formula>
    </cfRule>
  </conditionalFormatting>
  <conditionalFormatting sqref="P134">
    <cfRule type="expression" dxfId="427" priority="404">
      <formula>O128&gt;0</formula>
    </cfRule>
  </conditionalFormatting>
  <conditionalFormatting sqref="P134">
    <cfRule type="expression" dxfId="426" priority="403">
      <formula>O128&gt;0</formula>
    </cfRule>
  </conditionalFormatting>
  <conditionalFormatting sqref="P134">
    <cfRule type="expression" dxfId="425" priority="402">
      <formula>O128&gt;0</formula>
    </cfRule>
  </conditionalFormatting>
  <conditionalFormatting sqref="P134">
    <cfRule type="expression" dxfId="424" priority="401">
      <formula>O128&gt;0</formula>
    </cfRule>
  </conditionalFormatting>
  <conditionalFormatting sqref="P134">
    <cfRule type="expression" dxfId="423" priority="400">
      <formula>O128&gt;0</formula>
    </cfRule>
  </conditionalFormatting>
  <conditionalFormatting sqref="P134">
    <cfRule type="expression" dxfId="422" priority="399">
      <formula>O128&gt;0</formula>
    </cfRule>
  </conditionalFormatting>
  <conditionalFormatting sqref="P134">
    <cfRule type="expression" dxfId="421" priority="398">
      <formula>O128&gt;0</formula>
    </cfRule>
  </conditionalFormatting>
  <conditionalFormatting sqref="P134">
    <cfRule type="expression" dxfId="420" priority="397">
      <formula>O128&gt;0</formula>
    </cfRule>
  </conditionalFormatting>
  <conditionalFormatting sqref="P134">
    <cfRule type="expression" dxfId="419" priority="396">
      <formula>O128&gt;0</formula>
    </cfRule>
  </conditionalFormatting>
  <conditionalFormatting sqref="P144">
    <cfRule type="expression" dxfId="418" priority="395">
      <formula>O138&gt;0</formula>
    </cfRule>
  </conditionalFormatting>
  <conditionalFormatting sqref="P144">
    <cfRule type="expression" dxfId="417" priority="394">
      <formula>O138&gt;0</formula>
    </cfRule>
  </conditionalFormatting>
  <conditionalFormatting sqref="P144">
    <cfRule type="expression" dxfId="416" priority="393">
      <formula>O138&gt;0</formula>
    </cfRule>
  </conditionalFormatting>
  <conditionalFormatting sqref="P144">
    <cfRule type="expression" dxfId="415" priority="392">
      <formula>O138&gt;0</formula>
    </cfRule>
  </conditionalFormatting>
  <conditionalFormatting sqref="P144">
    <cfRule type="expression" dxfId="414" priority="391">
      <formula>O138&gt;0</formula>
    </cfRule>
  </conditionalFormatting>
  <conditionalFormatting sqref="P144">
    <cfRule type="expression" dxfId="413" priority="390">
      <formula>O138&gt;0</formula>
    </cfRule>
  </conditionalFormatting>
  <conditionalFormatting sqref="P144">
    <cfRule type="expression" dxfId="412" priority="389">
      <formula>O138&gt;0</formula>
    </cfRule>
  </conditionalFormatting>
  <conditionalFormatting sqref="P144">
    <cfRule type="expression" dxfId="411" priority="388">
      <formula>O138&gt;0</formula>
    </cfRule>
  </conditionalFormatting>
  <conditionalFormatting sqref="P144">
    <cfRule type="expression" dxfId="410" priority="387">
      <formula>O138&gt;0</formula>
    </cfRule>
  </conditionalFormatting>
  <conditionalFormatting sqref="P154">
    <cfRule type="expression" dxfId="409" priority="386">
      <formula>O148&gt;0</formula>
    </cfRule>
  </conditionalFormatting>
  <conditionalFormatting sqref="P154">
    <cfRule type="expression" dxfId="408" priority="385">
      <formula>O148&gt;0</formula>
    </cfRule>
  </conditionalFormatting>
  <conditionalFormatting sqref="P154">
    <cfRule type="expression" dxfId="407" priority="384">
      <formula>O148&gt;0</formula>
    </cfRule>
  </conditionalFormatting>
  <conditionalFormatting sqref="P154">
    <cfRule type="expression" dxfId="406" priority="383">
      <formula>O148&gt;0</formula>
    </cfRule>
  </conditionalFormatting>
  <conditionalFormatting sqref="P154">
    <cfRule type="expression" dxfId="405" priority="382">
      <formula>O148&gt;0</formula>
    </cfRule>
  </conditionalFormatting>
  <conditionalFormatting sqref="P154">
    <cfRule type="expression" dxfId="404" priority="381">
      <formula>O148&gt;0</formula>
    </cfRule>
  </conditionalFormatting>
  <conditionalFormatting sqref="P154">
    <cfRule type="expression" dxfId="403" priority="380">
      <formula>O148&gt;0</formula>
    </cfRule>
  </conditionalFormatting>
  <conditionalFormatting sqref="P154">
    <cfRule type="expression" dxfId="402" priority="379">
      <formula>O148&gt;0</formula>
    </cfRule>
  </conditionalFormatting>
  <conditionalFormatting sqref="P154">
    <cfRule type="expression" dxfId="401" priority="378">
      <formula>O148&gt;0</formula>
    </cfRule>
  </conditionalFormatting>
  <conditionalFormatting sqref="P164">
    <cfRule type="expression" dxfId="400" priority="377">
      <formula>O158&gt;0</formula>
    </cfRule>
  </conditionalFormatting>
  <conditionalFormatting sqref="P164">
    <cfRule type="expression" dxfId="399" priority="376">
      <formula>O158&gt;0</formula>
    </cfRule>
  </conditionalFormatting>
  <conditionalFormatting sqref="P164">
    <cfRule type="expression" dxfId="398" priority="375">
      <formula>O158&gt;0</formula>
    </cfRule>
  </conditionalFormatting>
  <conditionalFormatting sqref="P164">
    <cfRule type="expression" dxfId="397" priority="374">
      <formula>O158&gt;0</formula>
    </cfRule>
  </conditionalFormatting>
  <conditionalFormatting sqref="P164">
    <cfRule type="expression" dxfId="396" priority="373">
      <formula>O158&gt;0</formula>
    </cfRule>
  </conditionalFormatting>
  <conditionalFormatting sqref="P164">
    <cfRule type="expression" dxfId="395" priority="372">
      <formula>O158&gt;0</formula>
    </cfRule>
  </conditionalFormatting>
  <conditionalFormatting sqref="P164">
    <cfRule type="expression" dxfId="394" priority="371">
      <formula>O158&gt;0</formula>
    </cfRule>
  </conditionalFormatting>
  <conditionalFormatting sqref="P164">
    <cfRule type="expression" dxfId="393" priority="370">
      <formula>O158&gt;0</formula>
    </cfRule>
  </conditionalFormatting>
  <conditionalFormatting sqref="P164">
    <cfRule type="expression" dxfId="392" priority="369">
      <formula>O158&gt;0</formula>
    </cfRule>
  </conditionalFormatting>
  <conditionalFormatting sqref="P174">
    <cfRule type="expression" dxfId="391" priority="368">
      <formula>O168&gt;0</formula>
    </cfRule>
  </conditionalFormatting>
  <conditionalFormatting sqref="P174">
    <cfRule type="expression" dxfId="390" priority="367">
      <formula>O168&gt;0</formula>
    </cfRule>
  </conditionalFormatting>
  <conditionalFormatting sqref="P174">
    <cfRule type="expression" dxfId="389" priority="366">
      <formula>O168&gt;0</formula>
    </cfRule>
  </conditionalFormatting>
  <conditionalFormatting sqref="P174">
    <cfRule type="expression" dxfId="388" priority="365">
      <formula>O168&gt;0</formula>
    </cfRule>
  </conditionalFormatting>
  <conditionalFormatting sqref="P174">
    <cfRule type="expression" dxfId="387" priority="364">
      <formula>O168&gt;0</formula>
    </cfRule>
  </conditionalFormatting>
  <conditionalFormatting sqref="P174">
    <cfRule type="expression" dxfId="386" priority="363">
      <formula>O168&gt;0</formula>
    </cfRule>
  </conditionalFormatting>
  <conditionalFormatting sqref="P174">
    <cfRule type="expression" dxfId="385" priority="362">
      <formula>O168&gt;0</formula>
    </cfRule>
  </conditionalFormatting>
  <conditionalFormatting sqref="P174">
    <cfRule type="expression" dxfId="384" priority="361">
      <formula>O168&gt;0</formula>
    </cfRule>
  </conditionalFormatting>
  <conditionalFormatting sqref="P174">
    <cfRule type="expression" dxfId="383" priority="360">
      <formula>O168&gt;0</formula>
    </cfRule>
  </conditionalFormatting>
  <conditionalFormatting sqref="P184">
    <cfRule type="expression" dxfId="382" priority="359">
      <formula>O178&gt;0</formula>
    </cfRule>
  </conditionalFormatting>
  <conditionalFormatting sqref="P184">
    <cfRule type="expression" dxfId="381" priority="358">
      <formula>O178&gt;0</formula>
    </cfRule>
  </conditionalFormatting>
  <conditionalFormatting sqref="P184">
    <cfRule type="expression" dxfId="380" priority="357">
      <formula>O178&gt;0</formula>
    </cfRule>
  </conditionalFormatting>
  <conditionalFormatting sqref="P184">
    <cfRule type="expression" dxfId="379" priority="356">
      <formula>O178&gt;0</formula>
    </cfRule>
  </conditionalFormatting>
  <conditionalFormatting sqref="P184">
    <cfRule type="expression" dxfId="378" priority="355">
      <formula>O178&gt;0</formula>
    </cfRule>
  </conditionalFormatting>
  <conditionalFormatting sqref="P184">
    <cfRule type="expression" dxfId="377" priority="354">
      <formula>O178&gt;0</formula>
    </cfRule>
  </conditionalFormatting>
  <conditionalFormatting sqref="P184">
    <cfRule type="expression" dxfId="376" priority="353">
      <formula>O178&gt;0</formula>
    </cfRule>
  </conditionalFormatting>
  <conditionalFormatting sqref="P184">
    <cfRule type="expression" dxfId="375" priority="352">
      <formula>O178&gt;0</formula>
    </cfRule>
  </conditionalFormatting>
  <conditionalFormatting sqref="P184">
    <cfRule type="expression" dxfId="374" priority="351">
      <formula>O178&gt;0</formula>
    </cfRule>
  </conditionalFormatting>
  <conditionalFormatting sqref="P194">
    <cfRule type="expression" dxfId="373" priority="350">
      <formula>O188&gt;0</formula>
    </cfRule>
  </conditionalFormatting>
  <conditionalFormatting sqref="P194">
    <cfRule type="expression" dxfId="372" priority="349">
      <formula>O188&gt;0</formula>
    </cfRule>
  </conditionalFormatting>
  <conditionalFormatting sqref="P194">
    <cfRule type="expression" dxfId="371" priority="348">
      <formula>O188&gt;0</formula>
    </cfRule>
  </conditionalFormatting>
  <conditionalFormatting sqref="P194">
    <cfRule type="expression" dxfId="370" priority="347">
      <formula>O188&gt;0</formula>
    </cfRule>
  </conditionalFormatting>
  <conditionalFormatting sqref="P194">
    <cfRule type="expression" dxfId="369" priority="346">
      <formula>O188&gt;0</formula>
    </cfRule>
  </conditionalFormatting>
  <conditionalFormatting sqref="P194">
    <cfRule type="expression" dxfId="368" priority="345">
      <formula>O188&gt;0</formula>
    </cfRule>
  </conditionalFormatting>
  <conditionalFormatting sqref="P194">
    <cfRule type="expression" dxfId="367" priority="344">
      <formula>O188&gt;0</formula>
    </cfRule>
  </conditionalFormatting>
  <conditionalFormatting sqref="P194">
    <cfRule type="expression" dxfId="366" priority="343">
      <formula>O188&gt;0</formula>
    </cfRule>
  </conditionalFormatting>
  <conditionalFormatting sqref="P194">
    <cfRule type="expression" dxfId="365" priority="342">
      <formula>O188&gt;0</formula>
    </cfRule>
  </conditionalFormatting>
  <conditionalFormatting sqref="P204">
    <cfRule type="expression" dxfId="364" priority="341">
      <formula>O198&gt;0</formula>
    </cfRule>
  </conditionalFormatting>
  <conditionalFormatting sqref="P204">
    <cfRule type="expression" dxfId="363" priority="340">
      <formula>O198&gt;0</formula>
    </cfRule>
  </conditionalFormatting>
  <conditionalFormatting sqref="P204">
    <cfRule type="expression" dxfId="362" priority="339">
      <formula>O198&gt;0</formula>
    </cfRule>
  </conditionalFormatting>
  <conditionalFormatting sqref="P204">
    <cfRule type="expression" dxfId="361" priority="338">
      <formula>O198&gt;0</formula>
    </cfRule>
  </conditionalFormatting>
  <conditionalFormatting sqref="P204">
    <cfRule type="expression" dxfId="360" priority="337">
      <formula>O198&gt;0</formula>
    </cfRule>
  </conditionalFormatting>
  <conditionalFormatting sqref="P204">
    <cfRule type="expression" dxfId="359" priority="336">
      <formula>O198&gt;0</formula>
    </cfRule>
  </conditionalFormatting>
  <conditionalFormatting sqref="P204">
    <cfRule type="expression" dxfId="358" priority="335">
      <formula>O198&gt;0</formula>
    </cfRule>
  </conditionalFormatting>
  <conditionalFormatting sqref="P204">
    <cfRule type="expression" dxfId="357" priority="334">
      <formula>O198&gt;0</formula>
    </cfRule>
  </conditionalFormatting>
  <conditionalFormatting sqref="P204">
    <cfRule type="expression" dxfId="356" priority="333">
      <formula>O198&gt;0</formula>
    </cfRule>
  </conditionalFormatting>
  <conditionalFormatting sqref="P214">
    <cfRule type="expression" dxfId="355" priority="332">
      <formula>O208&gt;0</formula>
    </cfRule>
  </conditionalFormatting>
  <conditionalFormatting sqref="P214">
    <cfRule type="expression" dxfId="354" priority="331">
      <formula>O208&gt;0</formula>
    </cfRule>
  </conditionalFormatting>
  <conditionalFormatting sqref="P214">
    <cfRule type="expression" dxfId="353" priority="330">
      <formula>O208&gt;0</formula>
    </cfRule>
  </conditionalFormatting>
  <conditionalFormatting sqref="P214">
    <cfRule type="expression" dxfId="352" priority="329">
      <formula>O208&gt;0</formula>
    </cfRule>
  </conditionalFormatting>
  <conditionalFormatting sqref="P214">
    <cfRule type="expression" dxfId="351" priority="328">
      <formula>O208&gt;0</formula>
    </cfRule>
  </conditionalFormatting>
  <conditionalFormatting sqref="P214">
    <cfRule type="expression" dxfId="350" priority="327">
      <formula>O208&gt;0</formula>
    </cfRule>
  </conditionalFormatting>
  <conditionalFormatting sqref="P214">
    <cfRule type="expression" dxfId="349" priority="326">
      <formula>O208&gt;0</formula>
    </cfRule>
  </conditionalFormatting>
  <conditionalFormatting sqref="P214">
    <cfRule type="expression" dxfId="348" priority="325">
      <formula>O208&gt;0</formula>
    </cfRule>
  </conditionalFormatting>
  <conditionalFormatting sqref="P214">
    <cfRule type="expression" dxfId="347" priority="324">
      <formula>O208&gt;0</formula>
    </cfRule>
  </conditionalFormatting>
  <conditionalFormatting sqref="P224 P234 P244 P254 P264 P274 P284 P294 P304 P314 P324 P334">
    <cfRule type="expression" dxfId="346" priority="323">
      <formula>O218&gt;0</formula>
    </cfRule>
  </conditionalFormatting>
  <conditionalFormatting sqref="P224 P234 P244 P254 P264 P274 P284 P294 P304 P314 P324 P334">
    <cfRule type="expression" dxfId="345" priority="322">
      <formula>O218&gt;0</formula>
    </cfRule>
  </conditionalFormatting>
  <conditionalFormatting sqref="P224 P234 P244 P254 P264 P274 P284 P294 P304 P314 P324 P334">
    <cfRule type="expression" dxfId="344" priority="321">
      <formula>O218&gt;0</formula>
    </cfRule>
  </conditionalFormatting>
  <conditionalFormatting sqref="P224 P234 P244 P254 P264 P274 P284 P294 P304 P314 P324 P334">
    <cfRule type="expression" dxfId="343" priority="320">
      <formula>O218&gt;0</formula>
    </cfRule>
  </conditionalFormatting>
  <conditionalFormatting sqref="P224 P234 P244 P254 P264 P274 P284 P294 P304 P314 P324 P334">
    <cfRule type="expression" dxfId="342" priority="319">
      <formula>O218&gt;0</formula>
    </cfRule>
  </conditionalFormatting>
  <conditionalFormatting sqref="P224 P234 P244 P254 P264 P274 P284 P294 P304 P314 P324 P334">
    <cfRule type="expression" dxfId="341" priority="318">
      <formula>O218&gt;0</formula>
    </cfRule>
  </conditionalFormatting>
  <conditionalFormatting sqref="P224 P234 P244 P254 P264 P274 P284 P294 P304 P314 P324 P334">
    <cfRule type="expression" dxfId="340" priority="317">
      <formula>O218&gt;0</formula>
    </cfRule>
  </conditionalFormatting>
  <conditionalFormatting sqref="P224 P234 P244 P254 P264 P274 P284 P294 P304 P314 P324 P334">
    <cfRule type="expression" dxfId="339" priority="316">
      <formula>O218&gt;0</formula>
    </cfRule>
  </conditionalFormatting>
  <conditionalFormatting sqref="P224 P234 P244 P254 P264 P274 P284 P294 P304 P314 P324 P334">
    <cfRule type="expression" dxfId="338" priority="315">
      <formula>O218&gt;0</formula>
    </cfRule>
  </conditionalFormatting>
  <conditionalFormatting sqref="O14">
    <cfRule type="expression" dxfId="337" priority="314" stopIfTrue="1">
      <formula>O8&gt;0</formula>
    </cfRule>
  </conditionalFormatting>
  <conditionalFormatting sqref="O14">
    <cfRule type="expression" dxfId="336" priority="313" stopIfTrue="1">
      <formula>O8&gt;0</formula>
    </cfRule>
  </conditionalFormatting>
  <conditionalFormatting sqref="O14">
    <cfRule type="expression" dxfId="335" priority="312" stopIfTrue="1">
      <formula>O8&gt;0</formula>
    </cfRule>
  </conditionalFormatting>
  <conditionalFormatting sqref="O14">
    <cfRule type="expression" dxfId="334" priority="311" stopIfTrue="1">
      <formula>O8&gt;0</formula>
    </cfRule>
  </conditionalFormatting>
  <conditionalFormatting sqref="O14">
    <cfRule type="expression" dxfId="333" priority="310" stopIfTrue="1">
      <formula>O8&gt;0</formula>
    </cfRule>
  </conditionalFormatting>
  <conditionalFormatting sqref="P14">
    <cfRule type="expression" dxfId="332" priority="309">
      <formula>O8&gt;0</formula>
    </cfRule>
  </conditionalFormatting>
  <conditionalFormatting sqref="P14">
    <cfRule type="expression" dxfId="331" priority="308">
      <formula>O8&gt;0</formula>
    </cfRule>
  </conditionalFormatting>
  <conditionalFormatting sqref="P14">
    <cfRule type="expression" dxfId="330" priority="307">
      <formula>O8&gt;0</formula>
    </cfRule>
  </conditionalFormatting>
  <conditionalFormatting sqref="P14">
    <cfRule type="expression" dxfId="329" priority="306">
      <formula>O8&gt;0</formula>
    </cfRule>
  </conditionalFormatting>
  <conditionalFormatting sqref="P14">
    <cfRule type="expression" dxfId="328" priority="305">
      <formula>O8&gt;0</formula>
    </cfRule>
  </conditionalFormatting>
  <conditionalFormatting sqref="P14">
    <cfRule type="expression" dxfId="327" priority="304">
      <formula>O8&gt;0</formula>
    </cfRule>
  </conditionalFormatting>
  <conditionalFormatting sqref="P14">
    <cfRule type="expression" dxfId="326" priority="303">
      <formula>O8&gt;0</formula>
    </cfRule>
  </conditionalFormatting>
  <conditionalFormatting sqref="P14">
    <cfRule type="expression" dxfId="325" priority="302">
      <formula>O8&gt;0</formula>
    </cfRule>
  </conditionalFormatting>
  <conditionalFormatting sqref="P14">
    <cfRule type="expression" dxfId="324" priority="301">
      <formula>O8&gt;0</formula>
    </cfRule>
  </conditionalFormatting>
  <conditionalFormatting sqref="P14">
    <cfRule type="expression" dxfId="323" priority="300">
      <formula>O8&gt;0</formula>
    </cfRule>
  </conditionalFormatting>
  <conditionalFormatting sqref="P14">
    <cfRule type="expression" dxfId="322" priority="299">
      <formula>O8&gt;0</formula>
    </cfRule>
  </conditionalFormatting>
  <conditionalFormatting sqref="P14">
    <cfRule type="expression" dxfId="321" priority="298">
      <formula>O8&gt;0</formula>
    </cfRule>
  </conditionalFormatting>
  <conditionalFormatting sqref="P14">
    <cfRule type="expression" dxfId="320" priority="297">
      <formula>O8&gt;0</formula>
    </cfRule>
  </conditionalFormatting>
  <conditionalFormatting sqref="P14">
    <cfRule type="expression" dxfId="319" priority="296">
      <formula>O8&gt;0</formula>
    </cfRule>
  </conditionalFormatting>
  <conditionalFormatting sqref="P14">
    <cfRule type="expression" dxfId="318" priority="295">
      <formula>O8&gt;0</formula>
    </cfRule>
  </conditionalFormatting>
  <conditionalFormatting sqref="P14">
    <cfRule type="expression" dxfId="317" priority="294">
      <formula>O8&gt;0</formula>
    </cfRule>
  </conditionalFormatting>
  <conditionalFormatting sqref="P14">
    <cfRule type="expression" dxfId="316" priority="293">
      <formula>O8&gt;0</formula>
    </cfRule>
  </conditionalFormatting>
  <conditionalFormatting sqref="P14">
    <cfRule type="expression" dxfId="315" priority="292">
      <formula>O8&gt;0</formula>
    </cfRule>
  </conditionalFormatting>
  <conditionalFormatting sqref="D23 F23 H23 J23 L23 N23 P23">
    <cfRule type="expression" dxfId="314" priority="291" stopIfTrue="1">
      <formula>C21&gt;0</formula>
    </cfRule>
  </conditionalFormatting>
  <conditionalFormatting sqref="D23 F23 H23 J23 L23 N23 P23">
    <cfRule type="expression" dxfId="313" priority="290" stopIfTrue="1">
      <formula>C21&gt;0</formula>
    </cfRule>
  </conditionalFormatting>
  <conditionalFormatting sqref="D23 F23 H23 J23 L23 N23 P23 D33 F33 H33 J33 L33 N33 P33">
    <cfRule type="expression" dxfId="312" priority="289" stopIfTrue="1">
      <formula>C21&gt;0</formula>
    </cfRule>
  </conditionalFormatting>
  <conditionalFormatting sqref="D23 F23 H23 J23 L23 N23 P23 D33 F33 H33 J33 L33 N33 P33">
    <cfRule type="expression" dxfId="311" priority="288" stopIfTrue="1">
      <formula>C21&gt;0</formula>
    </cfRule>
  </conditionalFormatting>
  <conditionalFormatting sqref="D23 F23 H23 J23 L23 N23 P23 D33 F33 H33 J33 L33 N33 P33 D43 F43 H43 J43 L43 N43 P43">
    <cfRule type="expression" dxfId="310" priority="287" stopIfTrue="1">
      <formula>C21&gt;0</formula>
    </cfRule>
  </conditionalFormatting>
  <conditionalFormatting sqref="D23 F23 H23 J23 L23 N23 P23 D33 F33 H33 J33 L33 N33 P33 D43 F43 H43 J43 L43 N43 P43">
    <cfRule type="expression" dxfId="309" priority="286" stopIfTrue="1">
      <formula>C21&gt;0</formula>
    </cfRule>
  </conditionalFormatting>
  <conditionalFormatting sqref="D23 F23 H23 J23 L23 N23 P23 D33 F33 H33 J33 L33 N33 P33 D43 F43 H43 J43 L43 N43 P43 D53 F53 H53 J53 L53 N53 P53">
    <cfRule type="expression" dxfId="308" priority="285" stopIfTrue="1">
      <formula>C21&gt;0</formula>
    </cfRule>
  </conditionalFormatting>
  <conditionalFormatting sqref="D23 F23 H23 J23 L23 N23 P23 D33 F33 H33 J33 L33 N33 P33 D43 F43 H43 J43 L43 N43 P43 D53 F53 H53 J53 L53 N53 P53">
    <cfRule type="expression" dxfId="307" priority="284" stopIfTrue="1">
      <formula>C21&gt;0</formula>
    </cfRule>
  </conditionalFormatting>
  <conditionalFormatting sqref="D63 F63 H63 J63 L63 N63 P63">
    <cfRule type="expression" dxfId="306" priority="283" stopIfTrue="1">
      <formula>C61&gt;0</formula>
    </cfRule>
  </conditionalFormatting>
  <conditionalFormatting sqref="D63 F63 H63 J63 L63 N63 P63">
    <cfRule type="expression" dxfId="305" priority="282" stopIfTrue="1">
      <formula>C61&gt;0</formula>
    </cfRule>
  </conditionalFormatting>
  <conditionalFormatting sqref="D63 F63 H63 J63 L63 N63 P63 D73 F73 H73 J73 L73 N73 P73">
    <cfRule type="expression" dxfId="304" priority="281" stopIfTrue="1">
      <formula>C61&gt;0</formula>
    </cfRule>
  </conditionalFormatting>
  <conditionalFormatting sqref="D63 F63 H63 J63 L63 N63 P63 D73 F73 H73 J73 L73 N73 P73">
    <cfRule type="expression" dxfId="303" priority="280" stopIfTrue="1">
      <formula>C61&gt;0</formula>
    </cfRule>
  </conditionalFormatting>
  <conditionalFormatting sqref="D63 F63 H63 J63 L63 N63 P63 D73 F73 H73 J73 L73 N73 P73 D83 F83 H83 J83 L83 N83 P83">
    <cfRule type="expression" dxfId="302" priority="279" stopIfTrue="1">
      <formula>C61&gt;0</formula>
    </cfRule>
  </conditionalFormatting>
  <conditionalFormatting sqref="D63 F63 H63 J63 L63 N63 P63 D73 F73 H73 J73 L73 N73 P73 D83 F83 H83 J83 L83 N83 P83">
    <cfRule type="expression" dxfId="301" priority="278" stopIfTrue="1">
      <formula>C61&gt;0</formula>
    </cfRule>
  </conditionalFormatting>
  <conditionalFormatting sqref="D63 F63 H63 J63 L63 N63 P63 D73 F73 H73 J73 L73 N73 P73 D83 F83 H83 J83 L83 N83 P83 D93 F93 H93 J93 L93 N93 P93">
    <cfRule type="expression" dxfId="300" priority="277" stopIfTrue="1">
      <formula>C61&gt;0</formula>
    </cfRule>
  </conditionalFormatting>
  <conditionalFormatting sqref="D63 F63 H63 J63 L63 N63 P63 D73 F73 H73 J73 L73 N73 P73 D83 F83 H83 J83 L83 N83 P83 D93 F93 H93 J93 L93 N93 P93">
    <cfRule type="expression" dxfId="299" priority="276" stopIfTrue="1">
      <formula>C61&gt;0</formula>
    </cfRule>
  </conditionalFormatting>
  <conditionalFormatting sqref="D63 F63 H63 J63 L63 N63 P63 D73 F73 H73 J73 L73 N73 P73 D83 F83 H83 J83 L83 N83 P83 D93 F93 H93 J93 L93 N93 P93 D103 F103 H103 J103 L103 N103 P103">
    <cfRule type="expression" dxfId="298" priority="275" stopIfTrue="1">
      <formula>C61&gt;0</formula>
    </cfRule>
  </conditionalFormatting>
  <conditionalFormatting sqref="D63 F63 H63 J63 L63 N63 P63 D73 F73 H73 J73 L73 N73 P73 D83 F83 H83 J83 L83 N83 P83 D93 F93 H93 J93 L93 N93 P93 D103 F103 H103 J103 L103 N103 P103">
    <cfRule type="expression" dxfId="297" priority="274"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296" priority="273" stopIfTrue="1">
      <formula>C61&gt;0</formula>
    </cfRule>
  </conditionalFormatting>
  <conditionalFormatting sqref="D63 F63 H63 J63 L63 N63 P63 D73 F73 H73 J73 L73 N73 P73 D83 F83 H83 J83 L83 N83 P83 D93 F93 H93 J93 L93 N93 P93 D103 F103 H103 J103 L103 N103 P103 D113 F113 H113 J113 L113 N113 P113">
    <cfRule type="expression" dxfId="295" priority="27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294" priority="27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cfRule type="expression" dxfId="293" priority="27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292" priority="26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cfRule type="expression" dxfId="291" priority="268"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290" priority="267"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cfRule type="expression" dxfId="289" priority="266"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288" priority="265"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cfRule type="expression" dxfId="287" priority="264"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286" priority="263"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cfRule type="expression" dxfId="285" priority="262"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284" priority="261"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cfRule type="expression" dxfId="283" priority="260"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282" priority="259" stopIfTrue="1">
      <formula>C61&gt;0</formula>
    </cfRule>
  </conditionalFormatting>
  <conditionalFormatting sqref="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63 F163 H163 J163 L163 N163 P163 D173 F173 H173 J173 L173 N173 P173 D183 F183 H183 J183 L183 N183 P183 D193 F193 H193 J193 L193 N193 P193 D203 F203 H203 J203 L203 N203 P203 D213 F213 H213 J213 L213 N213 P213 D223 F223 H223 J223 L223 N223 P223 D233 F233 H233 J233 L233 N233 P233 D243 F243 H243 J243 L243 N243 P243 D253 F253 H253 J253 L253 N253 P253 D263 F263 H263 J263 L263:N263 P263">
    <cfRule type="expression" dxfId="281" priority="258" stopIfTrue="1">
      <formula>C61&gt;0</formula>
    </cfRule>
  </conditionalFormatting>
  <conditionalFormatting sqref="D273 F273 H273 J273 L273 N273 P273 D283 F283 H283 J283 L283 N283 P283 D293 F293 H293 J293 L293 N293 P293">
    <cfRule type="expression" dxfId="280" priority="257" stopIfTrue="1">
      <formula>C271&gt;0</formula>
    </cfRule>
  </conditionalFormatting>
  <conditionalFormatting sqref="D273 F273 H273 J273 L273 N273 P273 D283 F283 H283 J283 L283 N283 P283 D293 F293 H293 J293 L293 N293 P293">
    <cfRule type="expression" dxfId="279" priority="256"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278" priority="255"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cfRule type="expression" dxfId="277" priority="254"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276" priority="253" stopIfTrue="1">
      <formula>C271&gt;0</formula>
    </cfRule>
  </conditionalFormatting>
  <conditionalFormatting sqref="D273 F273 H273 J273 L273 N273 P273 D283 F283 H283 J283 L283 N283 P283 D293 F293 H293 J293 L293 N293 P293 D303 F303 H303 J303 L303 N303 P303 D313 F313 H313 J313 L313 N313 P313 D323 F323 H323 J323 L323 N323 P323 D333 F333 H333 J333 L333 N333 P333">
    <cfRule type="expression" dxfId="275" priority="252" stopIfTrue="1">
      <formula>C271&gt;0</formula>
    </cfRule>
  </conditionalFormatting>
  <conditionalFormatting sqref="P24 P34 P44 P54 P64 P74 P84 P94 P104 P114 P124 P134 P144 P154 P164 P174 P184 P194 P204 P214 P224 P234 P244 P254 P264 P274 P284 P294 P304 P314 P324 P334">
    <cfRule type="expression" dxfId="274" priority="251">
      <formula>O18&gt;0</formula>
    </cfRule>
  </conditionalFormatting>
  <conditionalFormatting sqref="P24 P34 P44 P54 P64 P74 P84 P94 P104 P114 P124 P134 P144 P154 P164 P174 P184 P194 P204 P214 P224 P234 P244 P254 P264 P274 P284 P294 P304 P314 P324 P334">
    <cfRule type="expression" dxfId="273" priority="250">
      <formula>O18&gt;0</formula>
    </cfRule>
  </conditionalFormatting>
  <conditionalFormatting sqref="P24 P34 P44 P54 P64 P74 P84 P94 P104 P114 P124 P134 P144 P154 P164 P174 P184 P194 P204 P214 P224 P234 P244 P254 P264 P274 P284 P294 P304 P314 P324 P334">
    <cfRule type="expression" dxfId="272" priority="249">
      <formula>O18&gt;0</formula>
    </cfRule>
  </conditionalFormatting>
  <conditionalFormatting sqref="P24 P34 P44 P54 P64 P74 P84 P94 P104 P114 P124 P134 P144 P154 P164 P174 P184 P194 P204 P214 P224 P234 P244 P254 P264 P274 P284 P294 P304 P314 P324 P334">
    <cfRule type="expression" dxfId="271" priority="248">
      <formula>O18&gt;0</formula>
    </cfRule>
  </conditionalFormatting>
  <conditionalFormatting sqref="P24 P34 P44 P54 P64 P74 P84 P94 P104 P114 P124 P134 P144 P154 P164 P174 P184 P194 P204 P214 P224 P234 P244 P254 P264 P274 P284 P294 P304 P314 P324 P334">
    <cfRule type="expression" dxfId="270" priority="247">
      <formula>O18&gt;0</formula>
    </cfRule>
  </conditionalFormatting>
  <conditionalFormatting sqref="P24 P34 P44 P54 P64 P74 P84 P94 P104 P114 P124 P134 P144 P154 P164 P174 P184 P194 P204 P214 P224 P234 P244 P254 P264 P274 P284 P294 P304 P314 P324 P334">
    <cfRule type="expression" dxfId="269" priority="246">
      <formula>O18&gt;0</formula>
    </cfRule>
  </conditionalFormatting>
  <conditionalFormatting sqref="P24 P34 P44 P54 P64 P74 P84 P94 P104 P114 P124 P134 P144 P154 P164 P174 P184 P194 P204 P214 P224 P234 P244 P254 P264 P274 P284 P294 P304 P314 P324 P334">
    <cfRule type="expression" dxfId="268" priority="245">
      <formula>O18&gt;0</formula>
    </cfRule>
  </conditionalFormatting>
  <conditionalFormatting sqref="P24 P34 P44 P54 P64 P74 P84 P94 P104 P114 P124 P134 P144 P154 P164 P174 P184 P194 P204 P214 P224 P234 P244 P254 P264 P274 P284 P294 P304 P314 P324 P334">
    <cfRule type="expression" dxfId="267" priority="244">
      <formula>O18&gt;0</formula>
    </cfRule>
  </conditionalFormatting>
  <conditionalFormatting sqref="P24 P34 P44 P54 P64 P74 P84 P94 P104 P114 P124 P134 P144 P154 P164 P174 P184 P194 P204 P214 P224 P234 P244 P254 P264 P274 P284 P294 P304 P314 P324 P334">
    <cfRule type="expression" dxfId="266" priority="243">
      <formula>O18&gt;0</formula>
    </cfRule>
  </conditionalFormatting>
  <conditionalFormatting sqref="P24 P34 P44 P54 P64 P74 P84 P94 P104 P114 P124 P134 P144 P154 P164 P174 P184 P194 P204 P214 P224 P234 P244 P254 P264 P274 P284 P294 P304 P314 P324 P334">
    <cfRule type="expression" dxfId="265" priority="242">
      <formula>O18&gt;0</formula>
    </cfRule>
  </conditionalFormatting>
  <conditionalFormatting sqref="P24 P34 P44 P54 P64 P74 P84 P94 P104 P114 P124 P134 P144 P154 P164 P174 P184 P194 P204 P214 P224 P234 P244 P254 P264 P274 P284 P294 P304 P314 P324 P334">
    <cfRule type="expression" dxfId="264" priority="241">
      <formula>O18&gt;0</formula>
    </cfRule>
  </conditionalFormatting>
  <conditionalFormatting sqref="P24 P34 P44 P54 P64 P74 P84 P94 P104 P114 P124 P134 P144 P154 P164 P174 P184 P194 P204 P214 P224 P234 P244 P254 P264 P274 P284 P294 P304 P314 P324 P334">
    <cfRule type="expression" dxfId="263" priority="240">
      <formula>O18&gt;0</formula>
    </cfRule>
  </conditionalFormatting>
  <conditionalFormatting sqref="P24 P34 P44 P54 P64 P74 P84 P94 P104 P114 P124 P134 P144 P154 P164 P174 P184 P194 P204 P214 P224 P234 P244 P254 P264 P274 P284 P294 P304 P314 P324 P334">
    <cfRule type="expression" dxfId="262" priority="239">
      <formula>O18&gt;0</formula>
    </cfRule>
  </conditionalFormatting>
  <conditionalFormatting sqref="P24 P34 P44 P54 P64 P74 P84 P94 P104 P114 P124 P134 P144 P154 P164 P174 P184 P194 P204 P214 P224 P234 P244 P254 P264 P274 P284 P294 P304 P314 P324 P334">
    <cfRule type="expression" dxfId="261" priority="238">
      <formula>O18&gt;0</formula>
    </cfRule>
  </conditionalFormatting>
  <conditionalFormatting sqref="P24 P34 P44 P54 P64 P74 P84 P94 P104 P114 P124 P134 P144 P154 P164 P174 P184 P194 P204 P214 P224 P234 P244 P254 P264 P274 P284 P294 P304 P314 P324 P334">
    <cfRule type="expression" dxfId="260" priority="237">
      <formula>O18&gt;0</formula>
    </cfRule>
  </conditionalFormatting>
  <conditionalFormatting sqref="P24 P34 P44 P54 P64 P74 P84 P94 P104 P114 P124 P134 P144 P154 P164 P174 P184 P194 P204 P214 P224 P234 P244 P254 P264 P274 P284 P294 P304 P314 P324 P334">
    <cfRule type="expression" dxfId="259" priority="236">
      <formula>O18&gt;0</formula>
    </cfRule>
  </conditionalFormatting>
  <conditionalFormatting sqref="P24 P34 P44 P54 P64 P74 P84 P94 P104 P114 P124 P134 P144 P154 P164 P174 P184 P194 P204 P214 P224 P234 P244 P254 P264 P274 P284 P294 P304 P314 P324 P334">
    <cfRule type="expression" dxfId="258" priority="235">
      <formula>O18&gt;0</formula>
    </cfRule>
  </conditionalFormatting>
  <conditionalFormatting sqref="P24 P34 P44 P54 P64 P74 P84 P94 P104 P114 P124 P134 P144 P154 P164 P174 P184 P194 P204 P214 P224 P234 P244 P254 P264 P274 P284 P294 P304 P314 P324 P334">
    <cfRule type="expression" dxfId="257" priority="234">
      <formula>O18&gt;0</formula>
    </cfRule>
  </conditionalFormatting>
  <conditionalFormatting sqref="P24 P34 P44 P54 P64 P74 P84 P94 P104 P114 P124 P134 P144 P154 P164 P174 P184 P194 P204 P214 P224 P234 P244 P254 P264 P274 P284 P294 P304 P314 P324 P334">
    <cfRule type="expression" dxfId="256" priority="233">
      <formula>O18&gt;0</formula>
    </cfRule>
  </conditionalFormatting>
  <conditionalFormatting sqref="P24 P34 P44 P54 P64 P74 P84 P94 P104 P114 P124 P134 P144 P154 P164 P174 P184 P194 P204 P214 P224 P234 P244 P254 P264 P274 P284 P294 P304 P314 P324 P334">
    <cfRule type="expression" dxfId="255" priority="232">
      <formula>O18&gt;0</formula>
    </cfRule>
  </conditionalFormatting>
  <conditionalFormatting sqref="P24 P34 P44 P54 P64 P74 P84 P94 P104 P114 P124 P134 P144 P154 P164 P174 P184 P194 P204 P214 P224 P234 P244 P254 P264 P274 P284 P294 P304 P314 P324 P334">
    <cfRule type="expression" dxfId="254" priority="231">
      <formula>O18&gt;0</formula>
    </cfRule>
  </conditionalFormatting>
  <conditionalFormatting sqref="P24 P34 P44 P54 P64 P74 P84 P94 P104 P114 P124 P134 P144 P154 P164 P174 P184 P194 P204 P214 P224 P234 P244 P254 P264 P274 P284 P294 P304 P314 P324 P334">
    <cfRule type="expression" dxfId="253" priority="230">
      <formula>O18&gt;0</formula>
    </cfRule>
  </conditionalFormatting>
  <conditionalFormatting sqref="P24 P34 P44 P54 P64 P74 P84 P94 P104 P114 P124 P134 P144 P154 P164 P174 P184 P194 P204 P214 P224 P234 P244 P254 P264 P274 P284 P294 P304 P314 P324 P334">
    <cfRule type="expression" dxfId="252" priority="229">
      <formula>O18&gt;0</formula>
    </cfRule>
  </conditionalFormatting>
  <conditionalFormatting sqref="P24 P34 P44 P54 P64 P74 P84 P94 P104 P114 P124 P134 P144 P154 P164 P174 P184 P194 P204 P214 P224 P234 P244 P254 P264 P274 P284 P294 P304 P314 P324 P334">
    <cfRule type="expression" dxfId="251" priority="228">
      <formula>O18&gt;0</formula>
    </cfRule>
  </conditionalFormatting>
  <conditionalFormatting sqref="P24 P34 P44 P54 P64 P74 P84 P94 P104 P114 P124 P134 P144 P154 P164 P174 P184 P194 P204 P214 P224 P234 P244 P254 P264 P274 P284 P294 P304 P314 P324 P334">
    <cfRule type="expression" dxfId="250" priority="227">
      <formula>O18&gt;0</formula>
    </cfRule>
  </conditionalFormatting>
  <conditionalFormatting sqref="P24 P34 P44 P54 P64 P74 P84 P94 P104 P114 P124 P134 P144 P154 P164 P174 P184 P194 P204 P214 P224 P234 P244 P254 P264 P274 P284 P294 P304 P314 P324 P334">
    <cfRule type="expression" dxfId="249" priority="226">
      <formula>O18&gt;0</formula>
    </cfRule>
  </conditionalFormatting>
  <conditionalFormatting sqref="P24 P34 P44 P54 P64 P74 P84 P94 P104 P114 P124 P134 P144 P154 P164 P174 P184 P194 P204 P214 P224 P234 P244 P254 P264 P274 P284 P294 P304 P314 P324 P334">
    <cfRule type="expression" dxfId="248" priority="225">
      <formula>O18&gt;0</formula>
    </cfRule>
  </conditionalFormatting>
  <conditionalFormatting sqref="P14">
    <cfRule type="expression" dxfId="247" priority="224">
      <formula>O8&gt;0</formula>
    </cfRule>
  </conditionalFormatting>
  <conditionalFormatting sqref="P14">
    <cfRule type="expression" dxfId="246" priority="223">
      <formula>O8&gt;0</formula>
    </cfRule>
  </conditionalFormatting>
  <conditionalFormatting sqref="P14">
    <cfRule type="expression" dxfId="245" priority="222">
      <formula>O8&gt;0</formula>
    </cfRule>
  </conditionalFormatting>
  <conditionalFormatting sqref="P14">
    <cfRule type="expression" dxfId="244" priority="221">
      <formula>O8&gt;0</formula>
    </cfRule>
  </conditionalFormatting>
  <conditionalFormatting sqref="P14">
    <cfRule type="expression" dxfId="243" priority="220">
      <formula>O8&gt;0</formula>
    </cfRule>
  </conditionalFormatting>
  <conditionalFormatting sqref="P14">
    <cfRule type="expression" dxfId="242" priority="219">
      <formula>O8&gt;0</formula>
    </cfRule>
  </conditionalFormatting>
  <conditionalFormatting sqref="P14">
    <cfRule type="expression" dxfId="241" priority="218">
      <formula>O8&gt;0</formula>
    </cfRule>
  </conditionalFormatting>
  <conditionalFormatting sqref="P14">
    <cfRule type="expression" dxfId="240" priority="217">
      <formula>O8&gt;0</formula>
    </cfRule>
  </conditionalFormatting>
  <conditionalFormatting sqref="P14">
    <cfRule type="expression" dxfId="239" priority="216">
      <formula>O8&gt;0</formula>
    </cfRule>
  </conditionalFormatting>
  <conditionalFormatting sqref="P14">
    <cfRule type="expression" dxfId="238" priority="215">
      <formula>O8&gt;0</formula>
    </cfRule>
  </conditionalFormatting>
  <conditionalFormatting sqref="P14">
    <cfRule type="expression" dxfId="237" priority="214">
      <formula>O8&gt;0</formula>
    </cfRule>
  </conditionalFormatting>
  <conditionalFormatting sqref="P14">
    <cfRule type="expression" dxfId="236" priority="213">
      <formula>O8&gt;0</formula>
    </cfRule>
  </conditionalFormatting>
  <conditionalFormatting sqref="P14">
    <cfRule type="expression" dxfId="235" priority="212">
      <formula>O8&gt;0</formula>
    </cfRule>
  </conditionalFormatting>
  <conditionalFormatting sqref="P14">
    <cfRule type="expression" dxfId="234" priority="211">
      <formula>O8&gt;0</formula>
    </cfRule>
  </conditionalFormatting>
  <conditionalFormatting sqref="P14">
    <cfRule type="expression" dxfId="233" priority="210">
      <formula>O8&gt;0</formula>
    </cfRule>
  </conditionalFormatting>
  <conditionalFormatting sqref="P14">
    <cfRule type="expression" dxfId="232" priority="209">
      <formula>O8&gt;0</formula>
    </cfRule>
  </conditionalFormatting>
  <conditionalFormatting sqref="P14">
    <cfRule type="expression" dxfId="231" priority="208">
      <formula>O8&gt;0</formula>
    </cfRule>
  </conditionalFormatting>
  <conditionalFormatting sqref="P14">
    <cfRule type="expression" dxfId="230" priority="207">
      <formula>O8&gt;0</formula>
    </cfRule>
  </conditionalFormatting>
  <conditionalFormatting sqref="P14">
    <cfRule type="expression" dxfId="229" priority="206">
      <formula>O8&gt;0</formula>
    </cfRule>
  </conditionalFormatting>
  <conditionalFormatting sqref="P14">
    <cfRule type="expression" dxfId="228" priority="205">
      <formula>O8&gt;0</formula>
    </cfRule>
  </conditionalFormatting>
  <conditionalFormatting sqref="P14">
    <cfRule type="expression" dxfId="227" priority="204">
      <formula>O8&gt;0</formula>
    </cfRule>
  </conditionalFormatting>
  <conditionalFormatting sqref="P14">
    <cfRule type="expression" dxfId="226" priority="203">
      <formula>O8&gt;0</formula>
    </cfRule>
  </conditionalFormatting>
  <conditionalFormatting sqref="P14">
    <cfRule type="expression" dxfId="225" priority="202">
      <formula>O8&gt;0</formula>
    </cfRule>
  </conditionalFormatting>
  <conditionalFormatting sqref="P14">
    <cfRule type="expression" dxfId="224" priority="201">
      <formula>O8&gt;0</formula>
    </cfRule>
  </conditionalFormatting>
  <conditionalFormatting sqref="P14">
    <cfRule type="expression" dxfId="223" priority="200">
      <formula>O8&gt;0</formula>
    </cfRule>
  </conditionalFormatting>
  <conditionalFormatting sqref="P14">
    <cfRule type="expression" dxfId="222" priority="199">
      <formula>O8&gt;0</formula>
    </cfRule>
  </conditionalFormatting>
  <conditionalFormatting sqref="P14">
    <cfRule type="expression" dxfId="221" priority="198">
      <formula>O8&gt;0</formula>
    </cfRule>
  </conditionalFormatting>
  <conditionalFormatting sqref="P14">
    <cfRule type="expression" dxfId="220" priority="197">
      <formula>O8&gt;0</formula>
    </cfRule>
  </conditionalFormatting>
  <conditionalFormatting sqref="P14">
    <cfRule type="expression" dxfId="219" priority="196">
      <formula>O8&gt;0</formula>
    </cfRule>
  </conditionalFormatting>
  <conditionalFormatting sqref="P14">
    <cfRule type="expression" dxfId="218" priority="195">
      <formula>O8&gt;0</formula>
    </cfRule>
  </conditionalFormatting>
  <conditionalFormatting sqref="P14">
    <cfRule type="expression" dxfId="217" priority="194">
      <formula>O8&gt;0</formula>
    </cfRule>
  </conditionalFormatting>
  <conditionalFormatting sqref="P14">
    <cfRule type="expression" dxfId="216" priority="193">
      <formula>O8&gt;0</formula>
    </cfRule>
  </conditionalFormatting>
  <conditionalFormatting sqref="P14">
    <cfRule type="expression" dxfId="215" priority="192">
      <formula>O8&gt;0</formula>
    </cfRule>
  </conditionalFormatting>
  <conditionalFormatting sqref="P14">
    <cfRule type="expression" dxfId="214" priority="191">
      <formula>O8&gt;0</formula>
    </cfRule>
  </conditionalFormatting>
  <conditionalFormatting sqref="P14">
    <cfRule type="expression" dxfId="213" priority="190">
      <formula>O8&gt;0</formula>
    </cfRule>
  </conditionalFormatting>
  <conditionalFormatting sqref="P14">
    <cfRule type="expression" dxfId="212" priority="189">
      <formula>O8&gt;0</formula>
    </cfRule>
  </conditionalFormatting>
  <conditionalFormatting sqref="P14">
    <cfRule type="expression" dxfId="211" priority="188">
      <formula>O8&gt;0</formula>
    </cfRule>
  </conditionalFormatting>
  <conditionalFormatting sqref="P14">
    <cfRule type="expression" dxfId="210" priority="187">
      <formula>O8&gt;0</formula>
    </cfRule>
  </conditionalFormatting>
  <conditionalFormatting sqref="P14">
    <cfRule type="expression" dxfId="209" priority="186">
      <formula>O8&gt;0</formula>
    </cfRule>
  </conditionalFormatting>
  <conditionalFormatting sqref="P14">
    <cfRule type="expression" dxfId="208" priority="185">
      <formula>O8&gt;0</formula>
    </cfRule>
  </conditionalFormatting>
  <conditionalFormatting sqref="P14">
    <cfRule type="expression" dxfId="207" priority="184">
      <formula>O8&gt;0</formula>
    </cfRule>
  </conditionalFormatting>
  <conditionalFormatting sqref="P14">
    <cfRule type="expression" dxfId="206" priority="183">
      <formula>O8&gt;0</formula>
    </cfRule>
  </conditionalFormatting>
  <conditionalFormatting sqref="P14">
    <cfRule type="expression" dxfId="205" priority="182">
      <formula>O8&gt;0</formula>
    </cfRule>
  </conditionalFormatting>
  <conditionalFormatting sqref="P14">
    <cfRule type="expression" dxfId="204" priority="181">
      <formula>O8&gt;0</formula>
    </cfRule>
  </conditionalFormatting>
  <conditionalFormatting sqref="P14">
    <cfRule type="expression" dxfId="203" priority="180">
      <formula>O8&gt;0</formula>
    </cfRule>
  </conditionalFormatting>
  <conditionalFormatting sqref="P14">
    <cfRule type="expression" dxfId="202" priority="179">
      <formula>O8&gt;0</formula>
    </cfRule>
  </conditionalFormatting>
  <conditionalFormatting sqref="P14">
    <cfRule type="expression" dxfId="201" priority="178">
      <formula>O8&gt;0</formula>
    </cfRule>
  </conditionalFormatting>
  <conditionalFormatting sqref="P14">
    <cfRule type="expression" dxfId="200" priority="177">
      <formula>O8&gt;0</formula>
    </cfRule>
  </conditionalFormatting>
  <conditionalFormatting sqref="P14">
    <cfRule type="expression" dxfId="199" priority="176">
      <formula>O8&gt;0</formula>
    </cfRule>
  </conditionalFormatting>
  <conditionalFormatting sqref="P14">
    <cfRule type="expression" dxfId="198" priority="175">
      <formula>O8&gt;0</formula>
    </cfRule>
  </conditionalFormatting>
  <conditionalFormatting sqref="P14">
    <cfRule type="expression" dxfId="197" priority="174">
      <formula>O8&gt;0</formula>
    </cfRule>
  </conditionalFormatting>
  <conditionalFormatting sqref="P14">
    <cfRule type="expression" dxfId="196" priority="173">
      <formula>O8&gt;0</formula>
    </cfRule>
  </conditionalFormatting>
  <conditionalFormatting sqref="P14">
    <cfRule type="expression" dxfId="195" priority="172">
      <formula>O8&gt;0</formula>
    </cfRule>
  </conditionalFormatting>
  <conditionalFormatting sqref="P14">
    <cfRule type="expression" dxfId="194" priority="171">
      <formula>O8&gt;0</formula>
    </cfRule>
  </conditionalFormatting>
  <conditionalFormatting sqref="P14">
    <cfRule type="expression" dxfId="193" priority="170">
      <formula>O8&gt;0</formula>
    </cfRule>
  </conditionalFormatting>
  <conditionalFormatting sqref="P14">
    <cfRule type="expression" dxfId="192" priority="169">
      <formula>O8&gt;0</formula>
    </cfRule>
  </conditionalFormatting>
  <conditionalFormatting sqref="P14">
    <cfRule type="expression" dxfId="191" priority="168">
      <formula>O8&gt;0</formula>
    </cfRule>
  </conditionalFormatting>
  <conditionalFormatting sqref="P14">
    <cfRule type="expression" dxfId="190" priority="167">
      <formula>O8&gt;0</formula>
    </cfRule>
  </conditionalFormatting>
  <conditionalFormatting sqref="P14">
    <cfRule type="expression" dxfId="189" priority="166">
      <formula>O8&gt;0</formula>
    </cfRule>
  </conditionalFormatting>
  <conditionalFormatting sqref="P14">
    <cfRule type="expression" dxfId="188" priority="165">
      <formula>O8&gt;0</formula>
    </cfRule>
  </conditionalFormatting>
  <conditionalFormatting sqref="P14">
    <cfRule type="expression" dxfId="187" priority="164">
      <formula>O8&gt;0</formula>
    </cfRule>
  </conditionalFormatting>
  <conditionalFormatting sqref="P14">
    <cfRule type="expression" dxfId="186" priority="163">
      <formula>O8&gt;0</formula>
    </cfRule>
  </conditionalFormatting>
  <conditionalFormatting sqref="P14">
    <cfRule type="expression" dxfId="185" priority="162">
      <formula>O8&gt;0</formula>
    </cfRule>
  </conditionalFormatting>
  <conditionalFormatting sqref="P14">
    <cfRule type="expression" dxfId="184" priority="161">
      <formula>O8&gt;0</formula>
    </cfRule>
  </conditionalFormatting>
  <conditionalFormatting sqref="P14">
    <cfRule type="expression" dxfId="183" priority="160">
      <formula>O8&gt;0</formula>
    </cfRule>
  </conditionalFormatting>
  <conditionalFormatting sqref="P14">
    <cfRule type="expression" dxfId="182" priority="159">
      <formula>O8&gt;0</formula>
    </cfRule>
  </conditionalFormatting>
  <conditionalFormatting sqref="P14">
    <cfRule type="expression" dxfId="181" priority="158">
      <formula>O8&gt;0</formula>
    </cfRule>
  </conditionalFormatting>
  <conditionalFormatting sqref="P14">
    <cfRule type="expression" dxfId="180" priority="157">
      <formula>O8&gt;0</formula>
    </cfRule>
  </conditionalFormatting>
  <conditionalFormatting sqref="P14">
    <cfRule type="expression" dxfId="179" priority="156">
      <formula>O8&gt;0</formula>
    </cfRule>
  </conditionalFormatting>
  <conditionalFormatting sqref="P14">
    <cfRule type="expression" dxfId="178" priority="155">
      <formula>O8&gt;0</formula>
    </cfRule>
  </conditionalFormatting>
  <conditionalFormatting sqref="P14">
    <cfRule type="expression" dxfId="177" priority="154">
      <formula>O8&gt;0</formula>
    </cfRule>
  </conditionalFormatting>
  <conditionalFormatting sqref="P14">
    <cfRule type="expression" dxfId="176" priority="153">
      <formula>O8&gt;0</formula>
    </cfRule>
  </conditionalFormatting>
  <conditionalFormatting sqref="P14">
    <cfRule type="expression" dxfId="175" priority="152">
      <formula>O8&gt;0</formula>
    </cfRule>
  </conditionalFormatting>
  <conditionalFormatting sqref="P14">
    <cfRule type="expression" dxfId="174" priority="151">
      <formula>O8&gt;0</formula>
    </cfRule>
  </conditionalFormatting>
  <conditionalFormatting sqref="P14">
    <cfRule type="expression" dxfId="173" priority="150">
      <formula>O8&gt;0</formula>
    </cfRule>
  </conditionalFormatting>
  <conditionalFormatting sqref="P14">
    <cfRule type="expression" dxfId="172" priority="149">
      <formula>O8&gt;0</formula>
    </cfRule>
  </conditionalFormatting>
  <conditionalFormatting sqref="P14">
    <cfRule type="expression" dxfId="171" priority="148">
      <formula>O8&gt;0</formula>
    </cfRule>
  </conditionalFormatting>
  <conditionalFormatting sqref="P14">
    <cfRule type="expression" dxfId="170" priority="147">
      <formula>O8&gt;0</formula>
    </cfRule>
  </conditionalFormatting>
  <conditionalFormatting sqref="P14">
    <cfRule type="expression" dxfId="169" priority="146">
      <formula>O8&gt;0</formula>
    </cfRule>
  </conditionalFormatting>
  <conditionalFormatting sqref="P14">
    <cfRule type="expression" dxfId="168" priority="145">
      <formula>O8&gt;0</formula>
    </cfRule>
  </conditionalFormatting>
  <conditionalFormatting sqref="P14">
    <cfRule type="expression" dxfId="167" priority="144">
      <formula>O8&gt;0</formula>
    </cfRule>
  </conditionalFormatting>
  <conditionalFormatting sqref="P14">
    <cfRule type="expression" dxfId="166" priority="143">
      <formula>O8&gt;0</formula>
    </cfRule>
  </conditionalFormatting>
  <conditionalFormatting sqref="P14">
    <cfRule type="expression" dxfId="165" priority="142">
      <formula>O8&gt;0</formula>
    </cfRule>
  </conditionalFormatting>
  <conditionalFormatting sqref="P14">
    <cfRule type="expression" dxfId="164" priority="141">
      <formula>O8&gt;0</formula>
    </cfRule>
  </conditionalFormatting>
  <conditionalFormatting sqref="P14">
    <cfRule type="expression" dxfId="163" priority="140">
      <formula>O8&gt;0</formula>
    </cfRule>
  </conditionalFormatting>
  <conditionalFormatting sqref="P14">
    <cfRule type="expression" dxfId="162" priority="139">
      <formula>O8&gt;0</formula>
    </cfRule>
  </conditionalFormatting>
  <conditionalFormatting sqref="P14">
    <cfRule type="expression" dxfId="161" priority="138">
      <formula>O8&gt;0</formula>
    </cfRule>
  </conditionalFormatting>
  <conditionalFormatting sqref="P14">
    <cfRule type="expression" dxfId="160" priority="137">
      <formula>O8&gt;0</formula>
    </cfRule>
  </conditionalFormatting>
  <conditionalFormatting sqref="P14">
    <cfRule type="expression" dxfId="159" priority="136">
      <formula>O8&gt;0</formula>
    </cfRule>
  </conditionalFormatting>
  <conditionalFormatting sqref="P14">
    <cfRule type="expression" dxfId="158" priority="135">
      <formula>O8&gt;0</formula>
    </cfRule>
  </conditionalFormatting>
  <conditionalFormatting sqref="P14">
    <cfRule type="expression" dxfId="157" priority="134">
      <formula>O8&gt;0</formula>
    </cfRule>
  </conditionalFormatting>
  <conditionalFormatting sqref="P14">
    <cfRule type="expression" dxfId="156" priority="133">
      <formula>O8&gt;0</formula>
    </cfRule>
  </conditionalFormatting>
  <conditionalFormatting sqref="P14">
    <cfRule type="expression" dxfId="155" priority="132">
      <formula>O8&gt;0</formula>
    </cfRule>
  </conditionalFormatting>
  <conditionalFormatting sqref="P14">
    <cfRule type="expression" dxfId="154" priority="131">
      <formula>O8&gt;0</formula>
    </cfRule>
  </conditionalFormatting>
  <conditionalFormatting sqref="P14">
    <cfRule type="expression" dxfId="153" priority="130">
      <formula>O8&gt;0</formula>
    </cfRule>
  </conditionalFormatting>
  <conditionalFormatting sqref="P14">
    <cfRule type="expression" dxfId="152" priority="129">
      <formula>O8&gt;0</formula>
    </cfRule>
  </conditionalFormatting>
  <conditionalFormatting sqref="P14">
    <cfRule type="expression" dxfId="151" priority="128">
      <formula>O8&gt;0</formula>
    </cfRule>
  </conditionalFormatting>
  <conditionalFormatting sqref="P14">
    <cfRule type="expression" dxfId="150" priority="127">
      <formula>O8&gt;0</formula>
    </cfRule>
  </conditionalFormatting>
  <conditionalFormatting sqref="P14">
    <cfRule type="expression" dxfId="149" priority="126">
      <formula>O8&gt;0</formula>
    </cfRule>
  </conditionalFormatting>
  <conditionalFormatting sqref="P14">
    <cfRule type="expression" dxfId="148" priority="125">
      <formula>O8&gt;0</formula>
    </cfRule>
  </conditionalFormatting>
  <conditionalFormatting sqref="P14">
    <cfRule type="expression" dxfId="147" priority="124">
      <formula>O8&gt;0</formula>
    </cfRule>
  </conditionalFormatting>
  <conditionalFormatting sqref="P14">
    <cfRule type="expression" dxfId="146" priority="123">
      <formula>O8&gt;0</formula>
    </cfRule>
  </conditionalFormatting>
  <conditionalFormatting sqref="P14">
    <cfRule type="expression" dxfId="145" priority="122">
      <formula>O8&gt;0</formula>
    </cfRule>
  </conditionalFormatting>
  <conditionalFormatting sqref="P14">
    <cfRule type="expression" dxfId="144" priority="121">
      <formula>O8&gt;0</formula>
    </cfRule>
  </conditionalFormatting>
  <conditionalFormatting sqref="P14">
    <cfRule type="expression" dxfId="143" priority="120">
      <formula>O8&gt;0</formula>
    </cfRule>
  </conditionalFormatting>
  <conditionalFormatting sqref="P14">
    <cfRule type="expression" dxfId="142" priority="119">
      <formula>O8&gt;0</formula>
    </cfRule>
  </conditionalFormatting>
  <conditionalFormatting sqref="P14">
    <cfRule type="expression" dxfId="141" priority="118">
      <formula>O8&gt;0</formula>
    </cfRule>
  </conditionalFormatting>
  <conditionalFormatting sqref="P14">
    <cfRule type="expression" dxfId="140" priority="117">
      <formula>O8&gt;0</formula>
    </cfRule>
  </conditionalFormatting>
  <conditionalFormatting sqref="P14">
    <cfRule type="expression" dxfId="139" priority="116">
      <formula>O8&gt;0</formula>
    </cfRule>
  </conditionalFormatting>
  <conditionalFormatting sqref="P14">
    <cfRule type="expression" dxfId="138" priority="115">
      <formula>O8&gt;0</formula>
    </cfRule>
  </conditionalFormatting>
  <conditionalFormatting sqref="P14">
    <cfRule type="expression" dxfId="137" priority="114">
      <formula>O8&gt;0</formula>
    </cfRule>
  </conditionalFormatting>
  <conditionalFormatting sqref="P14">
    <cfRule type="expression" dxfId="136" priority="113">
      <formula>O8&gt;0</formula>
    </cfRule>
  </conditionalFormatting>
  <conditionalFormatting sqref="P14 P24 P34 P44 P54 P64 P74 P84 P94 P104 P114 P124 P134 P144 P154 P164 P174 P184 P194 P204 P214 P224 P234 P244 P254 P264 P274 P284 P294 P304 P314 P324 P334">
    <cfRule type="expression" dxfId="135" priority="112">
      <formula>O8&gt;0</formula>
    </cfRule>
  </conditionalFormatting>
  <conditionalFormatting sqref="P14 P24 P34 P44 P54 P64 P74 P84 P94 P104 P114 P124 P134 P144 P154 P164 P174 P184 P194 P204 P214 P224 P234 P244 P254 P264 P274 P284 P294 P304 P314 P324 P334">
    <cfRule type="expression" dxfId="134" priority="111">
      <formula>O8&gt;0</formula>
    </cfRule>
  </conditionalFormatting>
  <conditionalFormatting sqref="P14 P24 P34 P44 P54 P64 P74 P84 P94 P104 P114 P124 P134 P144 P154 P164 P174 P184 P194 P204 P214 P224 P234 P244 P254 P264 P274 P284 P294 P304 P314 P324 P334">
    <cfRule type="expression" dxfId="133" priority="110">
      <formula>O8&gt;0</formula>
    </cfRule>
  </conditionalFormatting>
  <conditionalFormatting sqref="P14 P24 P34 P44 P54 P64 P74 P84 P94 P104 P114 P124 P134 P144 P154 P164 P174 P184 P194 P204 P214 P224 P234 P244 P254 P264 P274 P284 P294 P304 P314 P324 P334">
    <cfRule type="expression" dxfId="132" priority="109">
      <formula>O8&gt;0</formula>
    </cfRule>
  </conditionalFormatting>
  <conditionalFormatting sqref="P14 P24 P34 P44 P54 P64 P74 P84 P94 P104 P114 P124 P134 P144 P154 P164 P174 P184 P194 P204 P214 P224 P234 P244 P254 P264 P274 P284 P294 P304 P314 P324 P334">
    <cfRule type="expression" dxfId="131" priority="108">
      <formula>O8&gt;0</formula>
    </cfRule>
  </conditionalFormatting>
  <conditionalFormatting sqref="P14 P24 P34 P44 P54 P64 P74 P84 P94 P104 P114 P124 P134 P144 P154 P164 P174 P184 P194 P204 P214 P224 P234 P244 P254 P264 P274 P284 P294 P304 P314 P324 P334">
    <cfRule type="expression" dxfId="130" priority="107">
      <formula>O8&gt;0</formula>
    </cfRule>
  </conditionalFormatting>
  <conditionalFormatting sqref="P14 P24 P34 P44 P54 P64 P74 P84 P94 P104 P114 P124 P134 P144 P154 P164 P174 P184 P194 P204 P214 P224 P234 P244 P254 P264 P274 P284 P294 P304 P314 P324 P334">
    <cfRule type="expression" dxfId="129" priority="106">
      <formula>O8&gt;0</formula>
    </cfRule>
  </conditionalFormatting>
  <conditionalFormatting sqref="P14 P24 P34 P44 P54 P64 P74 P84 P94 P104 P114 P124 P134 P144 P154 P164 P174 P184 P194 P204 P214 P224 P234 P244 P254 P264 P274 P284 P294 P304 P314 P324 P334">
    <cfRule type="expression" dxfId="128" priority="105">
      <formula>O8&gt;0</formula>
    </cfRule>
  </conditionalFormatting>
  <conditionalFormatting sqref="P14 P24 P34 P44 P54 P64 P74 P84 P94 P104 P114 P124 P134 P144 P154 P164 P174 P184 P194 P204 P214 P224 P234 P244 P254 P264 P274 P284 P294 P304 P314 P324 P334">
    <cfRule type="expression" dxfId="127" priority="104">
      <formula>O8&gt;0</formula>
    </cfRule>
  </conditionalFormatting>
  <conditionalFormatting sqref="P14 P24 P34 P44 P54 P64 P74 P84 P94 P104 P114 P124 P134 P144 P154 P164 P174 P184 P194 P204 P214 P224 P234 P244 P254 P264 P274 P284 P294 P304 P314 P324 P334">
    <cfRule type="expression" dxfId="126" priority="103">
      <formula>O8&gt;0</formula>
    </cfRule>
  </conditionalFormatting>
  <conditionalFormatting sqref="P14 P24 P34 P44 P54 P64 P74 P84 P94 P104 P114 P124 P134 P144 P154 P164 P174 P184 P194 P204 P214 P224 P234 P244 P254 P264 P274 P284 P294 P304 P314 P324 P334">
    <cfRule type="expression" dxfId="125" priority="102">
      <formula>O8&gt;0</formula>
    </cfRule>
  </conditionalFormatting>
  <conditionalFormatting sqref="P14 P24 P34 P44 P54 P64 P74 P84 P94 P104 P114 P124 P134 P144 P154 P164 P174 P184 P194 P204 P214 P224 P234 P244 P254 P264 P274 P284 P294 P304 P314 P324 P334">
    <cfRule type="expression" dxfId="124" priority="101">
      <formula>O8&gt;0</formula>
    </cfRule>
  </conditionalFormatting>
  <conditionalFormatting sqref="P14 P24 P34 P44 P54 P64 P74 P84 P94 P104 P114 P124 P134 P144 P154 P164 P174 P184 P194 P204 P214 P224 P234 P244 P254 P264 P274 P284 P294 P304 P314 P324 P334">
    <cfRule type="expression" dxfId="123" priority="100">
      <formula>O8&gt;0</formula>
    </cfRule>
  </conditionalFormatting>
  <conditionalFormatting sqref="P14 P24 P34 P44 P54 P64 P74 P84 P94 P104 P114 P124 P134 P144 P154 P164 P174 P184 P194 P204 P214 P224 P234 P244 P254 P264 P274 P284 P294 P304 P314 P324 P334">
    <cfRule type="expression" dxfId="122" priority="99">
      <formula>O8&gt;0</formula>
    </cfRule>
  </conditionalFormatting>
  <conditionalFormatting sqref="P14 P24 P34 P44 P54 P64 P74 P84 P94 P104 P114 P124 P134 P144 P154 P164 P174 P184 P194 P204 P214 P224 P234 P244 P254 P264 P274 P284 P294 P304 P314 P324 P334">
    <cfRule type="expression" dxfId="121" priority="98">
      <formula>O8&gt;0</formula>
    </cfRule>
  </conditionalFormatting>
  <conditionalFormatting sqref="P14 P24 P34 P44 P54 P64 P74 P84 P94 P104 P114 P124 P134 P144 P154 P164 P174 P184 P194 P204 P214 P224 P234 P244 P254 P264 P274 P284 P294 P304 P314 P324 P334">
    <cfRule type="expression" dxfId="120" priority="97">
      <formula>O8&gt;0</formula>
    </cfRule>
  </conditionalFormatting>
  <conditionalFormatting sqref="P14 P24 P34 P44 P54 P64 P74 P84 P94 P104 P114 P124 P134 P144 P154 P164 P174 P184 P194 P204 P214 P224 P234 P244 P254 P264 P274 P284 P294 P304 P314 P324 P334">
    <cfRule type="expression" dxfId="119" priority="96">
      <formula>O8&gt;0</formula>
    </cfRule>
  </conditionalFormatting>
  <conditionalFormatting sqref="P14 P24 P34 P44 P54 P64 P74 P84 P94 P104 P114 P124 P134 P144 P154 P164 P174 P184 P194 P204 P214 P224 P234 P244 P254 P264 P274 P284 P294 P304 P314 P324 P334">
    <cfRule type="expression" dxfId="118" priority="95">
      <formula>O8&gt;0</formula>
    </cfRule>
  </conditionalFormatting>
  <conditionalFormatting sqref="P14 P24 P34 P44 P54 P64 P74 P84 P94 P104 P114 P124 P134 P144 P154 P164 P174 P184 P194 P204 P214 P224 P234 P244 P254 P264 P274 P284 P294 P304 P314 P324 P334">
    <cfRule type="expression" dxfId="117" priority="94">
      <formula>O8&gt;0</formula>
    </cfRule>
  </conditionalFormatting>
  <conditionalFormatting sqref="P14 P24 P34 P44 P54 P64 P74 P84 P94 P104 P114 P124 P134 P144 P154 P164 P174 P184 P194 P204 P214 P224 P234 P244 P254 P264 P274 P284 P294 P304 P314 P324 P334">
    <cfRule type="expression" dxfId="116" priority="93">
      <formula>O8&gt;0</formula>
    </cfRule>
  </conditionalFormatting>
  <conditionalFormatting sqref="P14 P24 P34 P44 P54 P64 P74 P84 P94 P104 P114 P124 P134 P144 P154 P164 P174 P184 P194 P204 P214 P224 P234 P244 P254 P264 P274 P284 P294 P304 P314 P324 P334">
    <cfRule type="expression" dxfId="115" priority="92">
      <formula>O8&gt;0</formula>
    </cfRule>
  </conditionalFormatting>
  <conditionalFormatting sqref="P14 P24 P34 P44 P54 P64 P74 P84 P94 P104 P114 P124 P134 P144 P154 P164 P174 P184 P194 P204 P214 P224 P234 P244 P254 P264 P274 P284 P294 P304 P314 P324 P334">
    <cfRule type="expression" dxfId="114" priority="91">
      <formula>O8&gt;0</formula>
    </cfRule>
  </conditionalFormatting>
  <conditionalFormatting sqref="P14 P24 P34 P44 P54 P64 P74 P84 P94 P104 P114 P124 P134 P144 P154 P164 P174 P184 P194 P204 P214 P224 P234 P244 P254 P264 P274 P284 P294 P304 P314 P324 P334">
    <cfRule type="expression" dxfId="113" priority="90">
      <formula>O8&gt;0</formula>
    </cfRule>
  </conditionalFormatting>
  <conditionalFormatting sqref="P14 P24 P34 P44 P54 P64 P74 P84 P94 P104 P114 P124 P134 P144 P154 P164 P174 P184 P194 P204 P214 P224 P234 P244 P254 P264 P274 P284 P294 P304 P314 P324 P334">
    <cfRule type="expression" dxfId="112" priority="89">
      <formula>O8&gt;0</formula>
    </cfRule>
  </conditionalFormatting>
  <conditionalFormatting sqref="P14 P24 P34 P44 P54 P64 P74 P84 P94 P104 P114 P124 P134 P144 P154 P164 P174 P184 P194 P204 P214 P224 P234 P244 P254 P264 P274 P284 P294 P304 P314 P324 P334">
    <cfRule type="expression" dxfId="111" priority="88">
      <formula>O8&gt;0</formula>
    </cfRule>
  </conditionalFormatting>
  <conditionalFormatting sqref="P14 P24 P34 P44 P54 P64 P74 P84 P94 P104 P114 P124 P134 P144 P154 P164 P174 P184 P194 P204 P214 P224 P234 P244 P254 P264 P274 P284 P294 P304 P314 P324 P334">
    <cfRule type="expression" dxfId="110" priority="87">
      <formula>O8&gt;0</formula>
    </cfRule>
  </conditionalFormatting>
  <conditionalFormatting sqref="P14 P24 P34 P44 P54 P64 P74 P84 P94 P104 P114 P124 P134 P144 P154 P164 P174 P184 P194 P204 P214 P224 P234 P244 P254 P264 P274 P284 P294 P304 P314 P324 P334">
    <cfRule type="expression" dxfId="109" priority="86">
      <formula>O8&gt;0</formula>
    </cfRule>
  </conditionalFormatting>
  <conditionalFormatting sqref="P14 P24 P34 P44 P54 P64 P74 P84 P94 P104 P114 P124 P134 P144 P154 P164 P174 P184 P194 P204 P214 P224 P234 P244 P254 P264 P274 P284 P294 P304 P314 P324 P334">
    <cfRule type="expression" dxfId="108" priority="85">
      <formula>O8&gt;0</formula>
    </cfRule>
  </conditionalFormatting>
  <conditionalFormatting sqref="P14 P24 P34 P44 P54 P64 P74 P84 P94 P104 P114 P124 P134 P144 P154 P164 P174 P184 P194 P204 P214 P224 P234 P244 P254 P264 P274 P284 P294 P304 P314 P324 P334">
    <cfRule type="expression" dxfId="107" priority="84">
      <formula>O8&gt;0</formula>
    </cfRule>
  </conditionalFormatting>
  <conditionalFormatting sqref="P14 P24 P34 P44 P54 P64 P74 P84 P94 P104 P114 P124 P134 P144 P154 P164 P174 P184 P194 P204 P214 P224 P234 P244 P254 P264 P274 P284 P294 P304 P314 P324 P334">
    <cfRule type="expression" dxfId="106" priority="83">
      <formula>O8&gt;0</formula>
    </cfRule>
  </conditionalFormatting>
  <conditionalFormatting sqref="P14 P24 P34 P44 P54 P64 P74 P84 P94 P104 P114 P124 P134 P144 P154 P164 P174 P184 P194 P204 P214 P224 P234 P244 P254 P264 P274 P284 P294 P304 P314 P324 P334">
    <cfRule type="expression" dxfId="105" priority="82">
      <formula>O8&gt;0</formula>
    </cfRule>
  </conditionalFormatting>
  <conditionalFormatting sqref="P14 P24 P34 P44 P54 P64 P74 P84 P94 P104 P114 P124 P134 P144 P154 P164 P174 P184 P194 P204 P214 P224 P234 P244 P254 P264 P274 P284 P294 P304 P314 P324 P334">
    <cfRule type="expression" dxfId="104" priority="81">
      <formula>O8&gt;0</formula>
    </cfRule>
  </conditionalFormatting>
  <conditionalFormatting sqref="P14 P24 P34 P44 P54 P64 P74 P84 P94 P104 P114 P124 P134 P144 P154 P164 P174 P184 P194 P204 P214 P224 P234 P244 P254 P264 P274 P284 P294 P304 P314 P324 P334">
    <cfRule type="expression" dxfId="103" priority="80">
      <formula>O8&gt;0</formula>
    </cfRule>
  </conditionalFormatting>
  <conditionalFormatting sqref="P14 P24 P34 P44 P54 P64 P74 P84 P94 P104 P114 P124 P134 P144 P154 P164 P174 P184 P194 P204 P214 P224 P234 P244 P254 P264 P274 P284 P294 P304 P314 P324 P334">
    <cfRule type="expression" dxfId="102" priority="79">
      <formula>O8&gt;0</formula>
    </cfRule>
  </conditionalFormatting>
  <conditionalFormatting sqref="P14 P24 P34 P44 P54 P64 P74 P84 P94 P104 P114 P124 P134 P144 P154 P164 P174 P184 P194 P204 P214 P224 P234 P244 P254 P264 P274 P284 P294 P304 P314 P324 P334">
    <cfRule type="expression" dxfId="101" priority="78">
      <formula>O8&gt;0</formula>
    </cfRule>
  </conditionalFormatting>
  <conditionalFormatting sqref="P14 P24 P34 P44 P54 P64 P74 P84 P94 P104 P114 P124 P134 P144 P154 P164 P174 P184 P194 P204 P214 P224 P234 P244 P254 P264 P274 P284 P294 P304 P314 P324 P334">
    <cfRule type="expression" dxfId="100" priority="77">
      <formula>O8&gt;0</formula>
    </cfRule>
  </conditionalFormatting>
  <conditionalFormatting sqref="P14 P24 P34 P44 P54 P64 P74 P84 P94 P104 P114 P124 P134 P144 P154 P164 P174 P184 P194 P204 P214 P224 P234 P244 P254 P264 P274 P284 P294 P304 P314 P324 P334">
    <cfRule type="expression" dxfId="99" priority="76">
      <formula>O8&gt;0</formula>
    </cfRule>
  </conditionalFormatting>
  <conditionalFormatting sqref="P14 P24 P34 P44 P54 P64 P74 P84 P94 P104 P114 P124 P134 P144 P154 P164 P174 P184 P194 P204 P214 P224 P234 P244 P254 P264 P274 P284 P294 P304 P314 P324 P334">
    <cfRule type="expression" dxfId="98" priority="75">
      <formula>O8&gt;0</formula>
    </cfRule>
  </conditionalFormatting>
  <conditionalFormatting sqref="P14 P24 P34 P44 P54 P64 P74 P84 P94 P104 P114 P124 P134 P144 P154 P164 P174 P184 P194 P204 P214 P224 P234 P244 P254 P264 P274 P284 P294 P304 P314 P324 P334">
    <cfRule type="expression" dxfId="97" priority="74">
      <formula>O8&gt;0</formula>
    </cfRule>
  </conditionalFormatting>
  <conditionalFormatting sqref="P14 P24 P34 P44 P54 P64 P74 P84 P94 P104 P114 P124 P134 P144 P154 P164 P174 P184 P194 P204 P214 P224 P234 P244 P254 P264 P274 P284 P294 P304 P314 P324 P334">
    <cfRule type="expression" dxfId="96" priority="73">
      <formula>O8&gt;0</formula>
    </cfRule>
  </conditionalFormatting>
  <conditionalFormatting sqref="P14 P24 P34 P44 P54 P64 P74 P84 P94 P104 P114 P124 P134 P144 P154 P164 P174 P184 P194 P204 P214 P224 P234 P244 P254 P264 P274 P284 P294 P304 P314 P324 P334">
    <cfRule type="expression" dxfId="95" priority="72">
      <formula>O8&gt;0</formula>
    </cfRule>
  </conditionalFormatting>
  <conditionalFormatting sqref="P14 P24 P34 P44 P54 P64 P74 P84 P94 P104 P114 P124 P134 P144 P154 P164 P174 P184 P194 P204 P214 P224 P234 P244 P254 P264 P274 P284 P294 P304 P314 P324 P334">
    <cfRule type="expression" dxfId="94" priority="71">
      <formula>O8&gt;0</formula>
    </cfRule>
  </conditionalFormatting>
  <conditionalFormatting sqref="P14 P24 P34 P44 P54 P64 P74 P84 P94 P104 P114 P124 P134 P144 P154 P164 P174 P184 P194 P204 P214 P224 P234 P244 P254 P264 P274 P284 P294 P304 P314 P324 P334">
    <cfRule type="expression" dxfId="93" priority="70">
      <formula>O8&gt;0</formula>
    </cfRule>
  </conditionalFormatting>
  <conditionalFormatting sqref="P14 P24 P34 P44 P54 P64 P74 P84 P94 P104 P114 P124 P134 P144 P154 P164 P174 P184 P194 P204 P214 P224 P234 P244 P254 P264 P274 P284 P294 P304 P314 P324 P334">
    <cfRule type="expression" dxfId="92" priority="69">
      <formula>O8&gt;0</formula>
    </cfRule>
  </conditionalFormatting>
  <conditionalFormatting sqref="P14 P24 P34 P44 P54 P64 P74 P84 P94 P104 P114 P124 P134 P144 P154 P164 P174 P184 P194 P204 P214 P224 P234 P244 P254 P264 P274 P284 P294 P304 P314 P324 P334">
    <cfRule type="expression" dxfId="91" priority="68">
      <formula>O8&gt;0</formula>
    </cfRule>
  </conditionalFormatting>
  <conditionalFormatting sqref="P14 P24 P34 P44 P54 P64 P74 P84 P94 P104 P114 P124 P134 P144 P154 P164 P174 P184 P194 P204 P214 P224 P234 P244 P254 P264 P274 P284 P294 P304 P314 P324 P334">
    <cfRule type="expression" dxfId="90" priority="67">
      <formula>O8&gt;0</formula>
    </cfRule>
  </conditionalFormatting>
  <conditionalFormatting sqref="P14 P24 P34 P44 P54 P64 P74 P84 P94 P104 P114 P124 P134 P144 P154 P164 P174 P184 P194 P204 P214 P224 P234 P244 P254 P264 P274 P284 P294 P304 P314 P324 P334">
    <cfRule type="expression" dxfId="89" priority="66">
      <formula>O8&gt;0</formula>
    </cfRule>
  </conditionalFormatting>
  <conditionalFormatting sqref="P14 P24 P34 P44 P54 P64 P74 P84 P94 P104 P114 P124 P134 P144 P154 P164 P174 P184 P194 P204 P214 P224 P234 P244 P254 P264 P274 P284 P294 P304 P314 P324 P334">
    <cfRule type="expression" dxfId="88" priority="65">
      <formula>O8&gt;0</formula>
    </cfRule>
  </conditionalFormatting>
  <conditionalFormatting sqref="P14 P24 P34 P44 P54 P64 P74 P84 P94 P104 P114 P124 P134 P144 P154 P164 P174 P184 P194 P204 P214 P224 P234 P244 P254 P264 P274 P284 P294 P304 P314 P324 P334">
    <cfRule type="expression" dxfId="87" priority="64">
      <formula>O8&gt;0</formula>
    </cfRule>
  </conditionalFormatting>
  <conditionalFormatting sqref="P14 P24 P34 P44 P54 P64 P74 P84 P94 P104 P114 P124 P134 P144 P154 P164 P174 P184 P194 P204 P214 P224 P234 P244 P254 P264 P274 P284 P294 P304 P314 P324 P334">
    <cfRule type="expression" dxfId="86" priority="63">
      <formula>O8&gt;0</formula>
    </cfRule>
  </conditionalFormatting>
  <conditionalFormatting sqref="P14 P24 P34 P44 P54 P64 P74 P84 P94 P104 P114 P124 P134 P144 P154 P164 P174 P184 P194 P204 P214 P224 P234 P244 P254 P264 P274 P284 P294 P304 P314 P324 P334">
    <cfRule type="expression" dxfId="85" priority="62">
      <formula>O8&gt;0</formula>
    </cfRule>
  </conditionalFormatting>
  <conditionalFormatting sqref="P14 P24 P34 P44 P54 P64 P74 P84 P94 P104 P114 P124 P134 P144 P154 P164 P174 P184 P194 P204 P214 P224 P234 P244 P254 P264 P274 P284 P294 P304 P314 P324 P334">
    <cfRule type="expression" dxfId="84" priority="61">
      <formula>O8&gt;0</formula>
    </cfRule>
  </conditionalFormatting>
  <conditionalFormatting sqref="P14 P24 P34 P44 P54 P64 P74 P84 P94 P104 P114 P124 P134 P144 P154 P164 P174 P184 P194 P204 P214 P224 P234 P244 P254 P264 P274 P284 P294 P304 P314 P324 P334">
    <cfRule type="expression" dxfId="83" priority="60">
      <formula>O8&gt;0</formula>
    </cfRule>
  </conditionalFormatting>
  <conditionalFormatting sqref="P14 P24 P34 P44 P54 P64 P74 P84 P94 P104 P114 P124 P134 P144 P154 P164 P174 P184 P194 P204 P214 P224 P234 P244 P254 P264 P274 P284 P294 P304 P314 P324 P334">
    <cfRule type="expression" dxfId="82" priority="59">
      <formula>O8&gt;0</formula>
    </cfRule>
  </conditionalFormatting>
  <conditionalFormatting sqref="P14 P24 P34 P44 P54 P64 P74 P84 P94 P104 P114 P124 P134 P144 P154 P164 P174 P184 P194 P204 P214 P224 P234 P244 P254 P264 P274 P284 P294 P304 P314 P324 P334">
    <cfRule type="expression" dxfId="81" priority="58">
      <formula>O8&gt;0</formula>
    </cfRule>
  </conditionalFormatting>
  <conditionalFormatting sqref="P14 P24 P34 P44 P54 P64 P74 P84 P94 P104 P114 P124 P134 P144 P154 P164 P174 P184 P194 P204 P214 P224 P234 P244 P254 P264 P274 P284 P294 P304 P314 P324 P334">
    <cfRule type="expression" dxfId="80" priority="57">
      <formula>O8&gt;0</formula>
    </cfRule>
  </conditionalFormatting>
  <conditionalFormatting sqref="P14 P24 P34 P44 P54 P64 P74 P84 P94 P104 P114 P124 P134 P144 P154 P164 P174 P184 P194 P204 P214 P224 P234 P244 P254 P264 P274 P284 P294 P304 P314 P324 P334">
    <cfRule type="expression" dxfId="79" priority="56">
      <formula>O8&gt;0</formula>
    </cfRule>
  </conditionalFormatting>
  <conditionalFormatting sqref="P14 P24 P34 P44 P54 P64 P74 P84 P94 P104 P114 P124 P134 P144 P154 P164 P174 P184 P194 P204 P214 P224 P234 P244 P254 P264 P274 P284 P294 P304 P314 P324 P334">
    <cfRule type="expression" dxfId="78" priority="55">
      <formula>O8&gt;0</formula>
    </cfRule>
  </conditionalFormatting>
  <conditionalFormatting sqref="P14 P24 P34 P44 P54 P64 P74 P84 P94 P104 P114 P124 P134 P144 P154 P164 P174 P184 P194 P204 P214 P224 P234 P244 P254 P264 P274 P284 P294 P304 P314 P324 P334">
    <cfRule type="expression" dxfId="77" priority="54">
      <formula>O8&gt;0</formula>
    </cfRule>
  </conditionalFormatting>
  <conditionalFormatting sqref="P14 P24 P34 P44 P54 P64 P74 P84 P94 P104 P114 P124 P134 P144 P154 P164 P174 P184 P194 P204 P214 P224 P234 P244 P254 P264 P274 P284 P294 P304 P314 P324 P334">
    <cfRule type="expression" dxfId="76" priority="53">
      <formula>O8&gt;0</formula>
    </cfRule>
  </conditionalFormatting>
  <conditionalFormatting sqref="P14 P24 P34 P44 P54 P64 P74 P84 P94 P104 P114 P124 P134 P144 P154 P164 P174 P184 P194 P204 P214 P224 P234 P244 P254 P264 P274 P284 P294 P304 P314 P324 P334">
    <cfRule type="expression" dxfId="75" priority="52">
      <formula>O8&gt;0</formula>
    </cfRule>
  </conditionalFormatting>
  <conditionalFormatting sqref="P14 P24 P34 P44 P54 P64 P74 P84 P94 P104 P114 P124 P134 P144 P154 P164 P174 P184 P194 P204 P214 P224 P234 P244 P254 P264 P274 P284 P294 P304 P314 P324 P334">
    <cfRule type="expression" dxfId="74" priority="51">
      <formula>O8&gt;0</formula>
    </cfRule>
  </conditionalFormatting>
  <conditionalFormatting sqref="P14 P24 P34 P44 P54 P64 P74 P84 P94 P104 P114 P124 P134 P144 P154 P164 P174 P184 P194 P204 P214 P224 P234 P244 P254 P264 P274 P284 P294 P304 P314 P324 P334">
    <cfRule type="expression" dxfId="73" priority="50">
      <formula>O8&gt;0</formula>
    </cfRule>
  </conditionalFormatting>
  <conditionalFormatting sqref="P14 P24 P34 P44 P54 P64 P74 P84 P94 P104 P114 P124 P134 P144 P154 P164 P174 P184 P194 P204 P214 P224 P234 P244 P254 P264 P274 P284 P294 P304 P314 P324 P334">
    <cfRule type="expression" dxfId="72" priority="49">
      <formula>O8&gt;0</formula>
    </cfRule>
  </conditionalFormatting>
  <conditionalFormatting sqref="P14 P24 P34 P44 P54 P64 P74 P84 P94 P104 P114 P124 P134 P144 P154 P164 P174 P184 P194 P204 P214 P224 P234 P244 P254 P264 P274 P284 P294 P304 P314 P324 P334">
    <cfRule type="expression" dxfId="71" priority="48">
      <formula>O8&gt;0</formula>
    </cfRule>
  </conditionalFormatting>
  <conditionalFormatting sqref="P14 P24 P34 P44 P54 P64 P74 P84 P94 P104 P114 P124 P134 P144 P154 P164 P174 P184 P194 P204 P214 P224 P234 P244 P254 P264 P274 P284 P294 P304 P314 P324 P334">
    <cfRule type="expression" dxfId="70" priority="47">
      <formula>O8&gt;0</formula>
    </cfRule>
  </conditionalFormatting>
  <conditionalFormatting sqref="P14 P24 P34 P44 P54 P64 P74 P84 P94 P104 P114 P124 P134 P144 P154 P164 P174 P184 P194 P204 P214 P224 P234 P244 P254 P264 P274 P284 P294 P304 P314 P324 P334">
    <cfRule type="expression" dxfId="69" priority="46">
      <formula>O8&gt;0</formula>
    </cfRule>
  </conditionalFormatting>
  <conditionalFormatting sqref="P14 P24 P34 P44 P54 P64 P74 P84 P94 P104 P114 P124 P134 P144 P154 P164 P174 P184 P194 P204 P214 P224 P234 P244 P254 P264 P274 P284 P294 P304 P314 P324 P334">
    <cfRule type="expression" dxfId="68" priority="45">
      <formula>O8&gt;0</formula>
    </cfRule>
  </conditionalFormatting>
  <conditionalFormatting sqref="P14 P24 P34 P44 P54 P64 P74 P84 P94 P104 P114 P124 P134 P144 P154 P164 P174 P184 P194 P204 P214 P224 P234 P244 P254 P264 P274 P284 P294 P304 P314 P324 P334">
    <cfRule type="expression" dxfId="67" priority="44">
      <formula>O8&gt;0</formula>
    </cfRule>
  </conditionalFormatting>
  <conditionalFormatting sqref="P14 P24 P34 P44 P54 P64 P74 P84 P94 P104 P114 P124 P134 P144 P154 P164 P174 P184 P194 P204 P214 P224 P234 P244 P254 P264 P274 P284 P294 P304 P314 P324 P334">
    <cfRule type="expression" dxfId="66" priority="43">
      <formula>O8&gt;0</formula>
    </cfRule>
  </conditionalFormatting>
  <conditionalFormatting sqref="P14 P24 P34 P44 P54 P64 P74 P84 P94 P104 P114 P124 P134 P144 P154 P164 P174 P184 P194 P204 P214 P224 P234 P244 P254 P264 P274 P284 P294 P304 P314 P324 P334">
    <cfRule type="expression" dxfId="65" priority="42">
      <formula>O8&gt;0</formula>
    </cfRule>
  </conditionalFormatting>
  <conditionalFormatting sqref="P14 P24 P34 P44 P54 P64 P74 P84 P94 P104 P114 P124 P134 P144 P154 P164 P174 P184 P194 P204 P214 P224 P234 P244 P254 P264 P274 P284 P294 P304 P314 P324 P334">
    <cfRule type="expression" dxfId="64" priority="41">
      <formula>O8&gt;0</formula>
    </cfRule>
  </conditionalFormatting>
  <conditionalFormatting sqref="P14 P24 P34 P44 P54 P64 P74 P84 P94 P104 P114 P124 P134 P144 P154 P164 P174 P184 P194 P204 P214 P224 P234 P244 P254 P264 P274 P284 P294 P304 P314 P324 P334">
    <cfRule type="expression" dxfId="63" priority="40">
      <formula>O8&gt;0</formula>
    </cfRule>
  </conditionalFormatting>
  <conditionalFormatting sqref="P14 P24 P34 P44 P54 P64 P74 P84 P94 P104 P114 P124 P134 P144 P154 P164 P174 P184 P194 P204 P214 P224 P234 P244 P254 P264 P274 P284 P294 P304 P314 P324 P334">
    <cfRule type="expression" dxfId="62" priority="39">
      <formula>O8&gt;0</formula>
    </cfRule>
  </conditionalFormatting>
  <conditionalFormatting sqref="P14 P24 P34 P44 P54 P64 P74 P84 P94 P104 P114 P124 P134 P144 P154 P164 P174 P184 P194 P204 P214 P224 P234 P244 P254 P264 P274 P284 P294 P304 P314 P324 P334">
    <cfRule type="expression" dxfId="61" priority="38">
      <formula>O8&gt;0</formula>
    </cfRule>
  </conditionalFormatting>
  <conditionalFormatting sqref="P14 P24 P34 P44 P54 P64 P74 P84 P94 P104 P114 P124 P134 P144 P154 P164 P174 P184 P194 P204 P214 P224 P234 P244 P254 P264 P274 P284 P294 P304 P314 P324 P334">
    <cfRule type="expression" dxfId="60" priority="37">
      <formula>O8&gt;0</formula>
    </cfRule>
  </conditionalFormatting>
  <conditionalFormatting sqref="P14 P24 P34 P44 P54 P64 P74 P84 P94 P104 P114 P124 P134 P144 P154 P164 P174 P184 P194 P204 P214 P224 P234 P244 P254 P264 P274 P284 P294 P304 P314 P324 P334">
    <cfRule type="expression" dxfId="59" priority="36">
      <formula>O8&gt;0</formula>
    </cfRule>
  </conditionalFormatting>
  <conditionalFormatting sqref="P14 P24 P34 P44 P54 P64 P74 P84 P94 P104 P114 P124 P134 P144 P154 P164 P174 P184 P194 P204 P214 P224 P234 P244 P254 P264 P274 P284 P294 P304 P314 P324 P334">
    <cfRule type="expression" dxfId="58" priority="35">
      <formula>O8&gt;0</formula>
    </cfRule>
  </conditionalFormatting>
  <conditionalFormatting sqref="P14 P24 P34 P44 P54 P64 P74 P84 P94 P104 P114 P124 P134 P144 P154 P164 P174 P184 P194 P204 P214 P224 P234 P244 P254 P264 P274 P284 P294 P304 P314 P324 P334">
    <cfRule type="expression" dxfId="57" priority="34">
      <formula>O8&gt;0</formula>
    </cfRule>
  </conditionalFormatting>
  <conditionalFormatting sqref="P14 P24 P34 P44 P54 P64 P74 P84 P94 P104 P114 P124 P134 P144 P154 P164 P174 P184 P194 P204 P214 P224 P234 P244 P254 P264 P274 P284 P294 P304 P314 P324 P334">
    <cfRule type="expression" dxfId="56" priority="33">
      <formula>O8&gt;0</formula>
    </cfRule>
  </conditionalFormatting>
  <conditionalFormatting sqref="P14 P24 P34 P44 P54 P64 P74 P84 P94 P104 P114 P124 P134 P144 P154 P164 P174 P184 P194 P204 P214 P224 P234 P244 P254 P264 P274 P284 P294 P304 P314 P324 P334">
    <cfRule type="expression" dxfId="55" priority="32">
      <formula>O8&gt;0</formula>
    </cfRule>
  </conditionalFormatting>
  <conditionalFormatting sqref="P14 P24 P34 P44 P54 P64 P74 P84 P94 P104 P114 P124 P134 P144 P154 P164 P174 P184 P194 P204 P214 P224 P234 P244 P254 P264 P274 P284 P294 P304 P314 P324 P334">
    <cfRule type="expression" dxfId="54" priority="31">
      <formula>O8&gt;0</formula>
    </cfRule>
  </conditionalFormatting>
  <conditionalFormatting sqref="P14 P24 P34 P44 P54 P64 P74 P84 P94 P104 P114 P124 P134 P144 P154 P164 P174 P184 P194 P204 P214 P224 P234 P244 P254 P264 P274 P284 P294 P304 P314 P324 P334">
    <cfRule type="expression" dxfId="53" priority="30">
      <formula>O8&gt;0</formula>
    </cfRule>
  </conditionalFormatting>
  <conditionalFormatting sqref="P14 P24 P34 P44 P54 P64 P74 P84 P94 P104 P114 P124 P134 P144 P154 P164 P174 P184 P194 P204 P214 P224 P234 P244 P254 P264 P274 P284 P294 P304 P314 P324 P334">
    <cfRule type="expression" dxfId="52" priority="29">
      <formula>O8&gt;0</formula>
    </cfRule>
  </conditionalFormatting>
  <conditionalFormatting sqref="P14 P24 P34 P44 P54 P64 P74 P84 P94 P104 P114 P124 P134 P144 P154 P164 P174 P184 P194 P204 P214 P224 P234 P244 P254 P264 P274 P284 P294 P304 P314 P324 P334">
    <cfRule type="expression" dxfId="51" priority="28">
      <formula>O8&gt;0</formula>
    </cfRule>
  </conditionalFormatting>
  <conditionalFormatting sqref="P14 P24 P34 P44 P54 P64 P74 P84 P94 P104 P114 P124 P134 P144 P154 P164 P174 P184 P194 P204 P214 P224 P234 P244 P254 P264 P274 P284 P294 P304 P314 P324 P334">
    <cfRule type="expression" dxfId="50" priority="27">
      <formula>O8&gt;0</formula>
    </cfRule>
  </conditionalFormatting>
  <conditionalFormatting sqref="P14 P24 P34 P44 P54 P64 P74 P84 P94 P104 P114 P124 P134 P144 P154 P164 P174 P184 P194 P204 P214 P224 P234 P244 P254 P264 P274 P284 P294 P304 P314 P324 P334">
    <cfRule type="expression" dxfId="49" priority="26">
      <formula>O8&gt;0</formula>
    </cfRule>
  </conditionalFormatting>
  <conditionalFormatting sqref="P14 P24 P34 P44 P54 P64 P74 P84 P94 P104 P114 P124 P134 P144 P154 P164 P174 P184 P194 P204 P214 P224 P234 P244 P254 P264 P274 P284 P294 P304 P314 P324 P334">
    <cfRule type="expression" dxfId="48" priority="25">
      <formula>O8&gt;0</formula>
    </cfRule>
  </conditionalFormatting>
  <conditionalFormatting sqref="P14 P24 P34 P44 P54 P64 P74 P84 P94 P104 P114 P124 P134 P144 P154 P164 P174 P184 P194 P204 P214 P224 P234 P244 P254 P264 P274 P284 P294 P304 P314 P324 P334">
    <cfRule type="expression" dxfId="47" priority="24">
      <formula>O8&gt;0</formula>
    </cfRule>
  </conditionalFormatting>
  <conditionalFormatting sqref="P14 P24 P34 P44 P54 P64 P74 P84 P94 P104 P114 P124 P134 P144 P154 P164 P174 P184 P194 P204 P214 P224 P234 P244 P254 P264 P274 P284 P294 P304 P314 P324 P334">
    <cfRule type="expression" dxfId="46" priority="23">
      <formula>O8&gt;0</formula>
    </cfRule>
  </conditionalFormatting>
  <conditionalFormatting sqref="P14 P24 P34 P44 P54 P64 P74 P84 P94 P104 P114 P124 P134 P144 P154 P164 P174 P184 P194 P204 P214 P224 P234 P244 P254 P264 P274 P284 P294 P304 P314 P324 P334">
    <cfRule type="expression" dxfId="45" priority="22">
      <formula>O8&gt;0</formula>
    </cfRule>
  </conditionalFormatting>
  <conditionalFormatting sqref="P14 P24 P34 P44 P54 P64 P74 P84 P94 P104 P114 P124 P134 P144 P154 P164 P174 P184 P194 P204 P214 P224 P234 P244 P254 P264 P274 P284 P294 P304 P314 P324 P334">
    <cfRule type="expression" dxfId="44" priority="21">
      <formula>O8&gt;0</formula>
    </cfRule>
  </conditionalFormatting>
  <conditionalFormatting sqref="P14 P24 P34 P44 P54 P64 P74 P84 P94 P104 P114 P124 P134 P144 P154 P164 P174 P184 P194 P204 P214 P224 P234 P244 P254 P264 P274 P284 P294 P304 P314 P324 P334">
    <cfRule type="expression" dxfId="43" priority="20">
      <formula>O8&gt;0</formula>
    </cfRule>
  </conditionalFormatting>
  <conditionalFormatting sqref="P14 P24 P34 P44 P54 P64 P74 P84 P94 P104 P114 P124 P134 P144 P154 P164 P174 P184 P194 P204 P214 P224 P234 P244 P254 P264 P274 P284 P294 P304 P314 P324 P334">
    <cfRule type="expression" dxfId="42" priority="19">
      <formula>O8&gt;0</formula>
    </cfRule>
  </conditionalFormatting>
  <conditionalFormatting sqref="P14 P24 P34 P44 P54 P64 P74 P84 P94 P104 P114 P124 P134 P144 P154 P164 P174 P184 P194 P204 P214 P224 P234 P244 P254 P264 P274 P284 P294 P304 P314 P324 P334">
    <cfRule type="expression" dxfId="41" priority="18">
      <formula>O8&gt;0</formula>
    </cfRule>
  </conditionalFormatting>
  <conditionalFormatting sqref="P14 P24 P34 P44 P54 P64 P74 P84 P94 P104 P114 P124 P134 P144 P154 P164 P174 P184 P194 P204 P214 P224 P234 P244 P254 P264 P274 P284 P294 P304 P314 P324 P334">
    <cfRule type="expression" dxfId="40" priority="17">
      <formula>O8&gt;0</formula>
    </cfRule>
  </conditionalFormatting>
  <conditionalFormatting sqref="P14 P24 P34 P44 P54 P64 P74 P84 P94 P104 P114 P124 P134 P144 P154 P164 P174 P184 P194 P204 P214 P224 P234 P244 P254 P264 P274 P284 P294 P304 P314 P324 P334">
    <cfRule type="expression" dxfId="39" priority="16">
      <formula>O8&gt;0</formula>
    </cfRule>
  </conditionalFormatting>
  <conditionalFormatting sqref="P14 P24 P34 P44 P54 P64 P74 P84 P94 P104 P114 P124 P134 P144 P154 P164 P174 P184 P194 P204 P214 P224 P234 P244 P254 P264 P274 P284 P294 P304 P314 P324 P334">
    <cfRule type="expression" dxfId="38" priority="15">
      <formula>O8&gt;0</formula>
    </cfRule>
  </conditionalFormatting>
  <conditionalFormatting sqref="P14 P24 P34 P44 P54 P64 P74 P84 P94 P104 P114 P124 P134 P144 P154 P164 P174 P184 P194 P204 P214 P224 P234 P244 P254 P264 P274 P284 P294 P304 P314 P324 P334">
    <cfRule type="expression" dxfId="37" priority="14">
      <formula>O8&gt;0</formula>
    </cfRule>
  </conditionalFormatting>
  <conditionalFormatting sqref="P14 P24 P34 P44 P54 P64 P74 P84 P94 P104 P114 P124 P134 P144 P154 P164 P174 P184 P194 P204 P214 P224 P234 P244 P254 P264 P274 P284 P294 P304 P314 P324 P334">
    <cfRule type="expression" dxfId="36" priority="13">
      <formula>O8&gt;0</formula>
    </cfRule>
  </conditionalFormatting>
  <conditionalFormatting sqref="P14 P24 P34 P44 P54 P64 P74 P84 P94 P104 P114 P124 P134 P144 P154 P164 P174 P184 P194 P204 P214 P224 P234 P244 P254 P264 P274 P284 P294 P304 P314 P324 P334">
    <cfRule type="expression" dxfId="35" priority="12">
      <formula>O8&gt;0</formula>
    </cfRule>
  </conditionalFormatting>
  <conditionalFormatting sqref="P14 P24 P34 P44 P54 P64 P74 P84 P94 P104 P114 P124 P134 P144 P154 P164 P174 P184 P194 P204 P214 P224 P234 P244 P254 P264 P274 P284 P294 P304 P314 P324 P334">
    <cfRule type="expression" dxfId="34" priority="11">
      <formula>O8&gt;0</formula>
    </cfRule>
  </conditionalFormatting>
  <conditionalFormatting sqref="P14 P24 P34 P44 P54 P64 P74 P84 P94 P104 P114 P124 P134 P144 P154 P164 P174 P184 P194 P204 P214 P224 P234 P244 P254 P264 P274 P284 P294 P304 P314 P324 P334">
    <cfRule type="expression" dxfId="33" priority="10">
      <formula>O8&gt;0</formula>
    </cfRule>
  </conditionalFormatting>
  <conditionalFormatting sqref="P14 P24 P34 P44 P54 P64 P74 P84 P94 P104 P114 P124 P134 P144 P154 P164 P174 P184 P194 P204 P214 P224 P234 P244 P254 P264 P274 P284 P294 P304 P314 P324 P334">
    <cfRule type="expression" dxfId="32" priority="9">
      <formula>O8&gt;0</formula>
    </cfRule>
  </conditionalFormatting>
  <conditionalFormatting sqref="P14 P24 P34 P44 P54 P64 P74 P84 P94 P104 P114 P124 P134 P144 P154 P164 P174 P184 P194 P204 P214 P224 P234 P244 P254 P264 P274 P284 P294 P304 P314 P324 P334">
    <cfRule type="expression" dxfId="31" priority="8">
      <formula>O8&gt;0</formula>
    </cfRule>
  </conditionalFormatting>
  <conditionalFormatting sqref="P14 P24 P34 P44 P54 P64 P74 P84 P94 P104 P114 P124 P134 P144 P154 P164 P174 P184 P194 P204 P214 P224 P234 P244 P254 P264 P274 P284 P294 P304 P314 P324 P334">
    <cfRule type="expression" dxfId="30" priority="7">
      <formula>O8&gt;0</formula>
    </cfRule>
  </conditionalFormatting>
  <conditionalFormatting sqref="P14 P24 P34 P44 P54 P64 P74 P84 P94 P104 P114 P124 P134 P144 P154 P164 P174 P184 P194 P204 P214 P224 P234 P244 P254 P264 P274 P284 P294 P304 P314 P324 P334">
    <cfRule type="expression" dxfId="29" priority="6">
      <formula>O8&gt;0</formula>
    </cfRule>
  </conditionalFormatting>
  <conditionalFormatting sqref="P14 P24 P34 P44 P54 P64 P74 P84 P94 P104 P114 P124 P134 P144 P154 P164 P174 P184 P194 P204 P214 P224 P234 P244 P254 P264 P274 P284 P294 P304 P314 P324 P334">
    <cfRule type="expression" dxfId="28" priority="5">
      <formula>O8&gt;0</formula>
    </cfRule>
  </conditionalFormatting>
  <conditionalFormatting sqref="P14 P24 P34 P44 P54 P64 P74 P84 P94 P104 P114 P124 P134 P144 P154 P164 P174 P184 P194 P204 P214 P224 P234 P244 P254 P264 P274 P284 P294 P304 P314 P324 P334">
    <cfRule type="expression" dxfId="27" priority="4">
      <formula>O8&gt;0</formula>
    </cfRule>
  </conditionalFormatting>
  <conditionalFormatting sqref="P14 P24 P34 P44 P54 P64 P74 P84 P94 P104 P114 P124 P134 P144 P154 P164 P174 P184 P194 P204 P214 P224 P234 P244 P254 P264 P274 P284 P294 P304 P314 P324 P334">
    <cfRule type="expression" dxfId="26" priority="3">
      <formula>O8&gt;0</formula>
    </cfRule>
  </conditionalFormatting>
  <conditionalFormatting sqref="P14 P24 P34 P44 P54 P64 P74 P84 P94 P104 P114 P124 P134 P144 P154 P164 P174 P184 P194 P204 P214 P224 P234 P244 P254 P264 P274 P284 P294 P304 P314 P324 P334">
    <cfRule type="expression" dxfId="25" priority="2">
      <formula>O8&gt;0</formula>
    </cfRule>
  </conditionalFormatting>
  <conditionalFormatting sqref="P14 P24 P34 P44 P54 P64 P74 P84 P94 P104 P114 P124 P134 P144 P154 P164 P174 P184 P194 P204 P214 P224 P234 P244 P254 P264 P274 P284 P294 P304 P314 P324 P334">
    <cfRule type="expression" dxfId="24" priority="1">
      <formula>O8&gt;0</formula>
    </cfRule>
  </conditionalFormatting>
  <pageMargins left="0.12" right="0.2" top="0.59" bottom="0.13" header="0.66" footer="0.13"/>
  <pageSetup paperSize="9" orientation="landscape" horizontalDpi="4294967293" verticalDpi="0" r:id="rId1"/>
  <drawing r:id="rId2"/>
  <legacyDrawing r:id="rId3"/>
</worksheet>
</file>

<file path=xl/worksheets/sheet25.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R2" sqref="R2"/>
    </sheetView>
  </sheetViews>
  <sheetFormatPr baseColWidth="10" defaultColWidth="11.42578125" defaultRowHeight="15"/>
  <cols>
    <col min="1" max="1" width="9.85546875" style="203" hidden="1" customWidth="1"/>
    <col min="2" max="2" width="12.5703125" style="203" hidden="1" customWidth="1"/>
    <col min="3" max="3" width="10.7109375" style="203" hidden="1" customWidth="1"/>
    <col min="4" max="4" width="1.7109375" style="203" hidden="1" customWidth="1"/>
    <col min="5" max="5" width="10.7109375" style="203" hidden="1" customWidth="1"/>
    <col min="6" max="6" width="1.7109375" style="203" hidden="1" customWidth="1"/>
    <col min="7" max="7" width="10.7109375" style="203" hidden="1" customWidth="1"/>
    <col min="8" max="8" width="1.7109375" style="203" hidden="1" customWidth="1"/>
    <col min="9" max="9" width="10.7109375" style="203" hidden="1" customWidth="1"/>
    <col min="10" max="10" width="1.7109375" style="203" hidden="1" customWidth="1"/>
    <col min="11" max="11" width="10.7109375" style="203" hidden="1" customWidth="1"/>
    <col min="12" max="12" width="1.7109375" style="203" hidden="1" customWidth="1"/>
    <col min="13" max="13" width="10.7109375" style="203" hidden="1" customWidth="1"/>
    <col min="14" max="14" width="1.7109375" style="203" hidden="1" customWidth="1"/>
    <col min="15" max="15" width="10.7109375" style="203" hidden="1" customWidth="1"/>
    <col min="16" max="16" width="10.7109375" style="203" customWidth="1"/>
    <col min="17" max="17" width="18.85546875" style="203"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1.42578125" style="203"/>
  </cols>
  <sheetData>
    <row r="1" spans="1:32" s="203" customFormat="1"/>
    <row r="2" spans="1:32" s="203" customFormat="1" ht="15.75">
      <c r="A2" s="211"/>
      <c r="B2" s="209"/>
      <c r="C2" s="241"/>
      <c r="D2" s="241"/>
      <c r="E2" s="241"/>
      <c r="F2" s="211"/>
      <c r="G2" s="211"/>
      <c r="H2" s="211"/>
      <c r="I2" s="211"/>
      <c r="J2" s="211"/>
      <c r="K2" s="211"/>
      <c r="L2" s="211"/>
      <c r="M2" s="211"/>
      <c r="N2" s="211"/>
      <c r="O2" s="211"/>
      <c r="P2" s="213"/>
      <c r="Q2" s="209" t="s">
        <v>18</v>
      </c>
      <c r="R2" s="243"/>
      <c r="S2" s="243"/>
      <c r="T2" s="243"/>
      <c r="U2" s="243"/>
      <c r="V2" s="244"/>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11"/>
      <c r="Q4" s="209" t="s">
        <v>35</v>
      </c>
      <c r="R4" s="243"/>
      <c r="S4" s="243"/>
      <c r="T4" s="244"/>
      <c r="U4" s="244"/>
      <c r="V4" s="244"/>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1"/>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Dezember!B6</f>
        <v>41609</v>
      </c>
      <c r="S6" s="91"/>
      <c r="T6" s="210" t="s">
        <v>21</v>
      </c>
      <c r="U6" s="210"/>
      <c r="V6" s="91">
        <f>Dezember!B306</f>
        <v>41639</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2">
        <v>0.41666666666666669</v>
      </c>
      <c r="F7" s="92"/>
      <c r="G7" s="92">
        <v>0.47916666666666669</v>
      </c>
      <c r="H7" s="92"/>
      <c r="I7" s="92">
        <v>0.5625</v>
      </c>
      <c r="J7" s="92"/>
      <c r="K7" s="92">
        <v>0.64583333333333337</v>
      </c>
      <c r="L7" s="92"/>
      <c r="M7" s="92">
        <v>0.72916666666666663</v>
      </c>
      <c r="N7" s="255"/>
      <c r="O7" s="92">
        <v>0.875</v>
      </c>
      <c r="P7" s="245"/>
      <c r="Q7" s="513" t="str">
        <f>IF(R11&gt;0,"Achtung!! Hypoglykämie",IF(T11&gt;0,"Achtung!! HYPO", IF(V11&gt;0,"Achtung!! Hypo",IF(X11&gt;0,"Achtung!! HYPO",IF(Z11&gt;0,"Achtung!! HYPO",IF(AB11&gt;0,"Achtung!! HYPO",IF(AD11&gt;0,"Achtung!! HYPO","")))))))</f>
        <v/>
      </c>
      <c r="R7" s="513"/>
      <c r="S7" s="513"/>
      <c r="T7" s="513"/>
      <c r="U7" s="513"/>
      <c r="V7" s="513"/>
      <c r="W7" s="513"/>
      <c r="X7" s="513"/>
      <c r="Y7" s="513"/>
      <c r="Z7" s="513"/>
      <c r="AA7" s="513"/>
      <c r="AB7" s="513"/>
      <c r="AC7" s="513"/>
      <c r="AD7" s="513"/>
      <c r="AE7" s="211"/>
      <c r="AF7" s="211"/>
    </row>
    <row r="8" spans="1:32" s="203" customFormat="1" ht="15.75">
      <c r="A8" s="96" t="s">
        <v>24</v>
      </c>
      <c r="B8" s="97">
        <v>41609</v>
      </c>
      <c r="C8" s="256" t="str">
        <f>IF(Dezember!C8&gt;0,Dezember!C8,"")</f>
        <v/>
      </c>
      <c r="D8" s="256" t="str">
        <f>IF(Dezember!D8&gt;0,Dezember!D8,"")</f>
        <v/>
      </c>
      <c r="E8" s="256" t="str">
        <f>IF(Dezember!E8&gt;0,Dezember!E8,"")</f>
        <v/>
      </c>
      <c r="F8" s="256" t="str">
        <f>IF(Dezember!F8&gt;0,Dezember!F8,"")</f>
        <v/>
      </c>
      <c r="G8" s="256" t="str">
        <f>IF(Dezember!G8&gt;0,Dezember!G8,"")</f>
        <v/>
      </c>
      <c r="H8" s="256" t="str">
        <f>IF(Dezember!H8&gt;0,Dezember!H8,"")</f>
        <v/>
      </c>
      <c r="I8" s="256" t="str">
        <f>IF(Dezember!I8&gt;0,Dezember!I8,"")</f>
        <v/>
      </c>
      <c r="J8" s="256" t="str">
        <f>IF(Dezember!J8&gt;0,Dezember!J8,"")</f>
        <v/>
      </c>
      <c r="K8" s="256" t="str">
        <f>IF(Dezember!K8&gt;0,Dezember!K8,"")</f>
        <v/>
      </c>
      <c r="L8" s="256" t="str">
        <f>IF(Dezember!L8&gt;0,Dezember!L8,"")</f>
        <v/>
      </c>
      <c r="M8" s="256" t="str">
        <f>IF(Dezember!M8&gt;0,Dezember!M8,"")</f>
        <v/>
      </c>
      <c r="N8" s="256" t="str">
        <f>IF(Dezember!N8&gt;0,Dezember!N8,"")</f>
        <v/>
      </c>
      <c r="O8" s="256" t="str">
        <f>IF(Dezember!P8="K","",IF(Dezember!O8&gt;0,Dezember!O8,""))</f>
        <v/>
      </c>
      <c r="P8" s="246"/>
      <c r="Q8" s="99" t="s">
        <v>25</v>
      </c>
      <c r="R8" s="464" t="s">
        <v>26</v>
      </c>
      <c r="S8" s="465"/>
      <c r="T8" s="465"/>
      <c r="U8" s="465"/>
      <c r="V8" s="466"/>
      <c r="W8" s="466"/>
      <c r="X8" s="466"/>
      <c r="Y8" s="466"/>
      <c r="Z8" s="466"/>
      <c r="AA8" s="466"/>
      <c r="AB8" s="466"/>
      <c r="AC8" s="466"/>
      <c r="AD8" s="100"/>
      <c r="AE8" s="211"/>
      <c r="AF8" s="211"/>
    </row>
    <row r="9" spans="1:32" s="203" customFormat="1" ht="15.75">
      <c r="A9" s="96" t="s">
        <v>27</v>
      </c>
      <c r="B9" s="97">
        <f>B8+1</f>
        <v>41610</v>
      </c>
      <c r="C9" s="256" t="str">
        <f>IF(Dezember!C18&gt;0,Dezember!C18,"")</f>
        <v/>
      </c>
      <c r="D9" s="256" t="str">
        <f>IF(Dezember!D18&gt;0,Dezember!D18,"")</f>
        <v/>
      </c>
      <c r="E9" s="256" t="str">
        <f>IF(Dezember!E18&gt;0,Dezember!E18,"")</f>
        <v/>
      </c>
      <c r="F9" s="256" t="str">
        <f>IF(Dezember!F18&gt;0,Dezember!F18,"")</f>
        <v/>
      </c>
      <c r="G9" s="256" t="str">
        <f>IF(Dezember!G18&gt;0,Dezember!G18,"")</f>
        <v/>
      </c>
      <c r="H9" s="256" t="str">
        <f>IF(Dezember!H18&gt;0,Dezember!H18,"")</f>
        <v/>
      </c>
      <c r="I9" s="256" t="str">
        <f>IF(Dezember!I18&gt;0,Dezember!I18,"")</f>
        <v/>
      </c>
      <c r="J9" s="256" t="str">
        <f>IF(Dezember!J18&gt;0,Dezember!J18,"")</f>
        <v/>
      </c>
      <c r="K9" s="256" t="str">
        <f>IF(Dezember!K18&gt;0,Dezember!K18,"")</f>
        <v/>
      </c>
      <c r="L9" s="256" t="str">
        <f>IF(Dezember!L18&gt;0,Dezember!L18,"")</f>
        <v/>
      </c>
      <c r="M9" s="256" t="str">
        <f>IF(Dezember!M18&gt;0,Dezember!M18,"")</f>
        <v/>
      </c>
      <c r="N9" s="256" t="str">
        <f>IF(Dezember!N18&gt;0,Dezember!N18,"")</f>
        <v/>
      </c>
      <c r="O9" s="256" t="str">
        <f>IF(Dezember!P18="K","",IF(Dezember!O18&gt;0,Dezember!O18,""))</f>
        <v/>
      </c>
      <c r="P9" s="115"/>
      <c r="Q9" s="101" t="s">
        <v>1</v>
      </c>
      <c r="R9" s="102" t="s">
        <v>28</v>
      </c>
      <c r="S9" s="102"/>
      <c r="T9" s="102"/>
      <c r="U9" s="102"/>
      <c r="V9" s="103"/>
      <c r="W9" s="103"/>
      <c r="X9" s="103"/>
      <c r="Y9" s="103"/>
      <c r="Z9" s="103"/>
      <c r="AA9" s="103"/>
      <c r="AB9" s="103"/>
      <c r="AC9" s="103"/>
      <c r="AD9" s="104"/>
      <c r="AE9" s="211"/>
      <c r="AF9" s="211"/>
    </row>
    <row r="10" spans="1:32" s="203" customFormat="1" ht="15.75">
      <c r="A10" s="96" t="s">
        <v>29</v>
      </c>
      <c r="B10" s="97">
        <f t="shared" ref="B10:B38" si="0">B9+1</f>
        <v>41611</v>
      </c>
      <c r="C10" s="256" t="str">
        <f>IF(Dezember!C28&gt;0,Dezember!C28,"")</f>
        <v/>
      </c>
      <c r="D10" s="256" t="str">
        <f>IF(Dezember!D28&gt;0,Dezember!D28,"")</f>
        <v/>
      </c>
      <c r="E10" s="256" t="str">
        <f>IF(Dezember!E28&gt;0,Dezember!E28,"")</f>
        <v/>
      </c>
      <c r="F10" s="256" t="str">
        <f>IF(Dezember!F28&gt;0,Dezember!F28,"")</f>
        <v/>
      </c>
      <c r="G10" s="256" t="str">
        <f>IF(Dezember!G28&gt;0,Dezember!G28,"")</f>
        <v/>
      </c>
      <c r="H10" s="256" t="str">
        <f>IF(Dezember!H28&gt;0,Dezember!H28,"")</f>
        <v/>
      </c>
      <c r="I10" s="256" t="str">
        <f>IF(Dezember!I28&gt;0,Dezember!I28,"")</f>
        <v/>
      </c>
      <c r="J10" s="256" t="str">
        <f>IF(Dezember!J28&gt;0,Dezember!J28,"")</f>
        <v/>
      </c>
      <c r="K10" s="256" t="str">
        <f>IF(Dezember!K28&gt;0,Dezember!K28,"")</f>
        <v/>
      </c>
      <c r="L10" s="256" t="str">
        <f>IF(Dezember!L28&gt;0,Dezember!L28,"")</f>
        <v/>
      </c>
      <c r="M10" s="256" t="str">
        <f>IF(Dezember!M28&gt;0,Dezember!M28,"")</f>
        <v/>
      </c>
      <c r="N10" s="256" t="str">
        <f>IF(Dezember!N28&gt;0,Dezember!N28,"")</f>
        <v/>
      </c>
      <c r="O10" s="256" t="str">
        <f>IF(Dezember!P28="K","",IF(Dezember!O28&gt;0,Dezember!O28,""))</f>
        <v/>
      </c>
      <c r="P10" s="247"/>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s="203" customFormat="1">
      <c r="A11" s="96" t="s">
        <v>30</v>
      </c>
      <c r="B11" s="97">
        <f t="shared" si="0"/>
        <v>41612</v>
      </c>
      <c r="C11" s="256" t="str">
        <f>IF(Dezember!C38&gt;0,Dezember!C38,"")</f>
        <v/>
      </c>
      <c r="D11" s="256" t="str">
        <f>IF(Dezember!D38&gt;0,Dezember!D38,"")</f>
        <v/>
      </c>
      <c r="E11" s="256" t="str">
        <f>IF(Dezember!E38&gt;0,Dezember!E38,"")</f>
        <v/>
      </c>
      <c r="F11" s="256" t="str">
        <f>IF(Dezember!F38&gt;0,Dezember!F38,"")</f>
        <v/>
      </c>
      <c r="G11" s="256" t="str">
        <f>IF(Dezember!G38&gt;0,Dezember!G38,"")</f>
        <v/>
      </c>
      <c r="H11" s="256" t="str">
        <f>IF(Dezember!H38&gt;0,Dezember!H38,"")</f>
        <v/>
      </c>
      <c r="I11" s="256" t="str">
        <f>IF(Dezember!I38&gt;0,Dezember!I38,"")</f>
        <v/>
      </c>
      <c r="J11" s="256" t="str">
        <f>IF(Dezember!J38&gt;0,Dezember!J38,"")</f>
        <v/>
      </c>
      <c r="K11" s="256" t="str">
        <f>IF(Dezember!K38&gt;0,Dezember!K38,"")</f>
        <v/>
      </c>
      <c r="L11" s="256" t="str">
        <f>IF(Dezember!L38&gt;0,Dezember!L38,"")</f>
        <v/>
      </c>
      <c r="M11" s="256" t="str">
        <f>IF(Dezember!M38&gt;0,Dezember!M38,"")</f>
        <v/>
      </c>
      <c r="N11" s="256" t="str">
        <f>IF(Dezember!N38&gt;0,Dezember!N38,"")</f>
        <v/>
      </c>
      <c r="O11" s="256" t="str">
        <f>IF(Dezember!P38="K","",IF(Dezember!O38&gt;0,Dezember!O38,""))</f>
        <v/>
      </c>
      <c r="P11" s="248"/>
      <c r="Q11" s="468">
        <v>60</v>
      </c>
      <c r="R11" s="106">
        <f t="array" ref="R11:R25">FREQUENCY(C8:C38,Q8:Q24)</f>
        <v>0</v>
      </c>
      <c r="S11" s="427"/>
      <c r="T11" s="106">
        <f t="array" ref="T11:T25">FREQUENCY(E8:E38,Q8:Q24)</f>
        <v>0</v>
      </c>
      <c r="U11" s="427"/>
      <c r="V11" s="106">
        <f t="array" ref="V11:V25">FREQUENCY(G8:G38,Q8:Q24)</f>
        <v>0</v>
      </c>
      <c r="W11" s="427"/>
      <c r="X11" s="106">
        <f t="array" ref="X11:X25">FREQUENCY(I8:I38,Q8:Q24)</f>
        <v>0</v>
      </c>
      <c r="Y11" s="427"/>
      <c r="Z11" s="106">
        <f t="array" ref="Z11:Z25">FREQUENCY(K8:K38,Q8:Q24)</f>
        <v>0</v>
      </c>
      <c r="AA11" s="427"/>
      <c r="AB11" s="106">
        <f t="array" ref="AB11:AB25">FREQUENCY(M8:M38,Q8:Q24)</f>
        <v>0</v>
      </c>
      <c r="AC11" s="430"/>
      <c r="AD11" s="108">
        <f t="array" ref="AD11:AD25">FREQUENCY(O8:O38,Q8:Q24)</f>
        <v>0</v>
      </c>
      <c r="AE11" s="252"/>
      <c r="AF11" s="252"/>
    </row>
    <row r="12" spans="1:32" s="203" customFormat="1">
      <c r="A12" s="96" t="s">
        <v>31</v>
      </c>
      <c r="B12" s="97">
        <f t="shared" si="0"/>
        <v>41613</v>
      </c>
      <c r="C12" s="256" t="str">
        <f>IF(Dezember!C48&gt;0,Dezember!C48,"")</f>
        <v/>
      </c>
      <c r="D12" s="256" t="str">
        <f>IF(Dezember!D48&gt;0,Dezember!D48,"")</f>
        <v/>
      </c>
      <c r="E12" s="256" t="str">
        <f>IF(Dezember!E48&gt;0,Dezember!E48,"")</f>
        <v/>
      </c>
      <c r="F12" s="256" t="str">
        <f>IF(Dezember!F48&gt;0,Dezember!F48,"")</f>
        <v/>
      </c>
      <c r="G12" s="256" t="str">
        <f>IF(Dezember!G48&gt;0,Dezember!G48,"")</f>
        <v/>
      </c>
      <c r="H12" s="256" t="str">
        <f>IF(Dezember!H48&gt;0,Dezember!H48,"")</f>
        <v/>
      </c>
      <c r="I12" s="256" t="str">
        <f>IF(Dezember!I48&gt;0,Dezember!I48,"")</f>
        <v/>
      </c>
      <c r="J12" s="256" t="str">
        <f>IF(Dezember!J48&gt;0,Dezember!J48,"")</f>
        <v/>
      </c>
      <c r="K12" s="256" t="str">
        <f>IF(Dezember!K48&gt;0,Dezember!K48,"")</f>
        <v/>
      </c>
      <c r="L12" s="256" t="str">
        <f>IF(Dezember!L48&gt;0,Dezember!L48,"")</f>
        <v/>
      </c>
      <c r="M12" s="256" t="str">
        <f>IF(Dezember!M48&gt;0,Dezember!M48,"")</f>
        <v/>
      </c>
      <c r="N12" s="256" t="str">
        <f>IF(Dezember!N48&gt;0,Dezember!N48,"")</f>
        <v/>
      </c>
      <c r="O12" s="256" t="str">
        <f>IF(Dezember!P48="K","",IF(Dezember!O48&gt;0,Dezember!O48,""))</f>
        <v/>
      </c>
      <c r="P12" s="248"/>
      <c r="Q12" s="469">
        <v>80</v>
      </c>
      <c r="R12" s="106">
        <v>0</v>
      </c>
      <c r="S12" s="427"/>
      <c r="T12" s="106">
        <v>0</v>
      </c>
      <c r="U12" s="427"/>
      <c r="V12" s="106">
        <v>0</v>
      </c>
      <c r="W12" s="427"/>
      <c r="X12" s="106">
        <v>0</v>
      </c>
      <c r="Y12" s="427"/>
      <c r="Z12" s="106">
        <v>0</v>
      </c>
      <c r="AA12" s="427"/>
      <c r="AB12" s="106">
        <v>0</v>
      </c>
      <c r="AC12" s="430"/>
      <c r="AD12" s="108">
        <v>0</v>
      </c>
      <c r="AE12" s="252"/>
      <c r="AF12" s="253"/>
    </row>
    <row r="13" spans="1:32" s="203" customFormat="1">
      <c r="A13" s="96" t="s">
        <v>32</v>
      </c>
      <c r="B13" s="97">
        <f t="shared" si="0"/>
        <v>41614</v>
      </c>
      <c r="C13" s="256" t="str">
        <f>IF(Dezember!C58&gt;0,Dezember!C58,"")</f>
        <v/>
      </c>
      <c r="D13" s="256" t="str">
        <f>IF(Dezember!D58&gt;0,Dezember!D58,"")</f>
        <v/>
      </c>
      <c r="E13" s="256" t="str">
        <f>IF(Dezember!E58&gt;0,Dezember!E58,"")</f>
        <v/>
      </c>
      <c r="F13" s="256" t="str">
        <f>IF(Dezember!F58&gt;0,Dezember!F58,"")</f>
        <v/>
      </c>
      <c r="G13" s="256" t="str">
        <f>IF(Dezember!G58&gt;0,Dezember!G58,"")</f>
        <v/>
      </c>
      <c r="H13" s="256" t="str">
        <f>IF(Dezember!H58&gt;0,Dezember!H58,"")</f>
        <v/>
      </c>
      <c r="I13" s="256" t="str">
        <f>IF(Dezember!I58&gt;0,Dezember!I58,"")</f>
        <v/>
      </c>
      <c r="J13" s="256" t="str">
        <f>IF(Dezember!J58&gt;0,Dezember!J58,"")</f>
        <v/>
      </c>
      <c r="K13" s="256" t="str">
        <f>IF(Dezember!K58&gt;0,Dezember!K58,"")</f>
        <v/>
      </c>
      <c r="L13" s="256" t="str">
        <f>IF(Dezember!L58&gt;0,Dezember!L58,"")</f>
        <v/>
      </c>
      <c r="M13" s="256" t="str">
        <f>IF(Dezember!M58&gt;0,Dezember!M58,"")</f>
        <v/>
      </c>
      <c r="N13" s="256" t="str">
        <f>IF(Dezember!N58&gt;0,Dezember!N58,"")</f>
        <v/>
      </c>
      <c r="O13" s="256" t="str">
        <f>IF(Dezember!P58="K","",IF(Dezember!O58&gt;0,Dezember!O58,""))</f>
        <v/>
      </c>
      <c r="P13" s="248"/>
      <c r="Q13" s="470">
        <v>100</v>
      </c>
      <c r="R13" s="106">
        <v>0</v>
      </c>
      <c r="S13" s="427"/>
      <c r="T13" s="106">
        <v>0</v>
      </c>
      <c r="U13" s="427"/>
      <c r="V13" s="106">
        <v>0</v>
      </c>
      <c r="W13" s="427"/>
      <c r="X13" s="106">
        <v>0</v>
      </c>
      <c r="Y13" s="427"/>
      <c r="Z13" s="106">
        <v>0</v>
      </c>
      <c r="AA13" s="427"/>
      <c r="AB13" s="106">
        <v>0</v>
      </c>
      <c r="AC13" s="430"/>
      <c r="AD13" s="108">
        <v>0</v>
      </c>
      <c r="AE13" s="252"/>
      <c r="AF13" s="253"/>
    </row>
    <row r="14" spans="1:32" s="203" customFormat="1">
      <c r="A14" s="96" t="s">
        <v>33</v>
      </c>
      <c r="B14" s="97">
        <f t="shared" si="0"/>
        <v>41615</v>
      </c>
      <c r="C14" s="256" t="str">
        <f>IF(Dezember!C68&gt;0,Dezember!C68,"")</f>
        <v/>
      </c>
      <c r="D14" s="256" t="str">
        <f>IF(Dezember!D68&gt;0,Dezember!D68,"")</f>
        <v/>
      </c>
      <c r="E14" s="256" t="str">
        <f>IF(Dezember!E68&gt;0,Dezember!E68,"")</f>
        <v/>
      </c>
      <c r="F14" s="256" t="str">
        <f>IF(Dezember!F68&gt;0,Dezember!F68,"")</f>
        <v/>
      </c>
      <c r="G14" s="256" t="str">
        <f>IF(Dezember!G68&gt;0,Dezember!G68,"")</f>
        <v/>
      </c>
      <c r="H14" s="256" t="str">
        <f>IF(Dezember!H68&gt;0,Dezember!H68,"")</f>
        <v/>
      </c>
      <c r="I14" s="256" t="str">
        <f>IF(Dezember!I68&gt;0,Dezember!I68,"")</f>
        <v/>
      </c>
      <c r="J14" s="256" t="str">
        <f>IF(Dezember!J68&gt;0,Dezember!J68,"")</f>
        <v/>
      </c>
      <c r="K14" s="256" t="str">
        <f>IF(Dezember!K68&gt;0,Dezember!K68,"")</f>
        <v/>
      </c>
      <c r="L14" s="256" t="str">
        <f>IF(Dezember!L68&gt;0,Dezember!L68,"")</f>
        <v/>
      </c>
      <c r="M14" s="256" t="str">
        <f>IF(Dezember!M68&gt;0,Dezember!M68,"")</f>
        <v/>
      </c>
      <c r="N14" s="256" t="str">
        <f>IF(Dezember!N68&gt;0,Dezember!N68,"")</f>
        <v/>
      </c>
      <c r="O14" s="256" t="str">
        <f>IF(Dezember!P68="K","",IF(Dezember!O68&gt;0,Dezember!O68,""))</f>
        <v/>
      </c>
      <c r="P14" s="248"/>
      <c r="Q14" s="471">
        <v>120</v>
      </c>
      <c r="R14" s="106">
        <v>0</v>
      </c>
      <c r="S14" s="427"/>
      <c r="T14" s="106">
        <v>0</v>
      </c>
      <c r="U14" s="427"/>
      <c r="V14" s="106">
        <v>0</v>
      </c>
      <c r="W14" s="427"/>
      <c r="X14" s="106">
        <v>0</v>
      </c>
      <c r="Y14" s="427"/>
      <c r="Z14" s="106">
        <v>0</v>
      </c>
      <c r="AA14" s="427"/>
      <c r="AB14" s="106">
        <v>0</v>
      </c>
      <c r="AC14" s="430"/>
      <c r="AD14" s="108">
        <v>0</v>
      </c>
      <c r="AE14" s="252"/>
      <c r="AF14" s="253"/>
    </row>
    <row r="15" spans="1:32" s="203" customFormat="1">
      <c r="A15" s="96" t="s">
        <v>24</v>
      </c>
      <c r="B15" s="97">
        <f t="shared" si="0"/>
        <v>41616</v>
      </c>
      <c r="C15" s="256" t="str">
        <f>IF(Dezember!C78&gt;0,Dezember!C78,"")</f>
        <v/>
      </c>
      <c r="D15" s="256" t="str">
        <f>IF(Dezember!D78&gt;0,Dezember!D78,"")</f>
        <v/>
      </c>
      <c r="E15" s="256" t="str">
        <f>IF(Dezember!E78&gt;0,Dezember!E78,"")</f>
        <v/>
      </c>
      <c r="F15" s="256" t="str">
        <f>IF(Dezember!F78&gt;0,Dezember!F78,"")</f>
        <v/>
      </c>
      <c r="G15" s="256" t="str">
        <f>IF(Dezember!G78&gt;0,Dezember!G78,"")</f>
        <v/>
      </c>
      <c r="H15" s="256" t="str">
        <f>IF(Dezember!H78&gt;0,Dezember!H78,"")</f>
        <v/>
      </c>
      <c r="I15" s="256" t="str">
        <f>IF(Dezember!I78&gt;0,Dezember!I78,"")</f>
        <v/>
      </c>
      <c r="J15" s="256" t="str">
        <f>IF(Dezember!J78&gt;0,Dezember!J78,"")</f>
        <v/>
      </c>
      <c r="K15" s="256" t="str">
        <f>IF(Dezember!K78&gt;0,Dezember!K78,"")</f>
        <v/>
      </c>
      <c r="L15" s="256" t="str">
        <f>IF(Dezember!L78&gt;0,Dezember!L78,"")</f>
        <v/>
      </c>
      <c r="M15" s="256" t="str">
        <f>IF(Dezember!M78&gt;0,Dezember!M78,"")</f>
        <v/>
      </c>
      <c r="N15" s="256" t="str">
        <f>IF(Dezember!N78&gt;0,Dezember!N78,"")</f>
        <v/>
      </c>
      <c r="O15" s="256" t="str">
        <f>IF(Dezember!P78="K","",IF(Dezember!O78&gt;0,Dezember!O78,""))</f>
        <v/>
      </c>
      <c r="P15" s="248"/>
      <c r="Q15" s="472">
        <v>140</v>
      </c>
      <c r="R15" s="106">
        <v>0</v>
      </c>
      <c r="S15" s="427"/>
      <c r="T15" s="106">
        <v>0</v>
      </c>
      <c r="U15" s="427"/>
      <c r="V15" s="106">
        <v>0</v>
      </c>
      <c r="W15" s="427"/>
      <c r="X15" s="106">
        <v>0</v>
      </c>
      <c r="Y15" s="427"/>
      <c r="Z15" s="106">
        <v>0</v>
      </c>
      <c r="AA15" s="427"/>
      <c r="AB15" s="106">
        <v>0</v>
      </c>
      <c r="AC15" s="430"/>
      <c r="AD15" s="108">
        <v>0</v>
      </c>
      <c r="AE15" s="252"/>
      <c r="AF15" s="253"/>
    </row>
    <row r="16" spans="1:32" s="203" customFormat="1">
      <c r="A16" s="96" t="s">
        <v>27</v>
      </c>
      <c r="B16" s="97">
        <f t="shared" si="0"/>
        <v>41617</v>
      </c>
      <c r="C16" s="256" t="str">
        <f>IF(Dezember!C88&gt;0,Dezember!C88,"")</f>
        <v/>
      </c>
      <c r="D16" s="256" t="str">
        <f>IF(Dezember!D88&gt;0,Dezember!D88,"")</f>
        <v/>
      </c>
      <c r="E16" s="256" t="str">
        <f>IF(Dezember!E88&gt;0,Dezember!E88,"")</f>
        <v/>
      </c>
      <c r="F16" s="256" t="str">
        <f>IF(Dezember!F88&gt;0,Dezember!F88,"")</f>
        <v/>
      </c>
      <c r="G16" s="256" t="str">
        <f>IF(Dezember!G88&gt;0,Dezember!G88,"")</f>
        <v/>
      </c>
      <c r="H16" s="256" t="str">
        <f>IF(Dezember!H88&gt;0,Dezember!H88,"")</f>
        <v/>
      </c>
      <c r="I16" s="256" t="str">
        <f>IF(Dezember!I88&gt;0,Dezember!I88,"")</f>
        <v/>
      </c>
      <c r="J16" s="256" t="str">
        <f>IF(Dezember!J88&gt;0,Dezember!J88,"")</f>
        <v/>
      </c>
      <c r="K16" s="256" t="str">
        <f>IF(Dezember!K88&gt;0,Dezember!K88,"")</f>
        <v/>
      </c>
      <c r="L16" s="256" t="str">
        <f>IF(Dezember!L88&gt;0,Dezember!L88,"")</f>
        <v/>
      </c>
      <c r="M16" s="256" t="str">
        <f>IF(Dezember!M88&gt;0,Dezember!M88,"")</f>
        <v/>
      </c>
      <c r="N16" s="256" t="str">
        <f>IF(Dezember!N88&gt;0,Dezember!N88,"")</f>
        <v/>
      </c>
      <c r="O16" s="256" t="str">
        <f>IF(Dezember!P88="K","",IF(Dezember!O88&gt;0,Dezember!O88,""))</f>
        <v/>
      </c>
      <c r="P16" s="248"/>
      <c r="Q16" s="473">
        <v>160</v>
      </c>
      <c r="R16" s="106">
        <v>0</v>
      </c>
      <c r="S16" s="427"/>
      <c r="T16" s="106">
        <v>0</v>
      </c>
      <c r="U16" s="427"/>
      <c r="V16" s="106">
        <v>0</v>
      </c>
      <c r="W16" s="427"/>
      <c r="X16" s="106">
        <v>0</v>
      </c>
      <c r="Y16" s="427"/>
      <c r="Z16" s="106">
        <v>0</v>
      </c>
      <c r="AA16" s="427"/>
      <c r="AB16" s="106">
        <v>0</v>
      </c>
      <c r="AC16" s="430"/>
      <c r="AD16" s="108">
        <v>0</v>
      </c>
      <c r="AE16" s="252"/>
      <c r="AF16" s="253"/>
    </row>
    <row r="17" spans="1:32" s="203" customFormat="1">
      <c r="A17" s="96" t="s">
        <v>29</v>
      </c>
      <c r="B17" s="97">
        <f t="shared" si="0"/>
        <v>41618</v>
      </c>
      <c r="C17" s="256" t="str">
        <f>IF(Dezember!C98&gt;0,Dezember!C98,"")</f>
        <v/>
      </c>
      <c r="D17" s="256" t="str">
        <f>IF(Dezember!D98&gt;0,Dezember!D98,"")</f>
        <v/>
      </c>
      <c r="E17" s="256" t="str">
        <f>IF(Dezember!E98&gt;0,Dezember!E98,"")</f>
        <v/>
      </c>
      <c r="F17" s="256" t="str">
        <f>IF(Dezember!F98&gt;0,Dezember!F98,"")</f>
        <v/>
      </c>
      <c r="G17" s="256" t="str">
        <f>IF(Dezember!G98&gt;0,Dezember!G98,"")</f>
        <v/>
      </c>
      <c r="H17" s="256" t="str">
        <f>IF(Dezember!H98&gt;0,Dezember!H98,"")</f>
        <v/>
      </c>
      <c r="I17" s="256" t="str">
        <f>IF(Dezember!I98&gt;0,Dezember!I98,"")</f>
        <v/>
      </c>
      <c r="J17" s="256" t="str">
        <f>IF(Dezember!J98&gt;0,Dezember!J98,"")</f>
        <v/>
      </c>
      <c r="K17" s="256" t="str">
        <f>IF(Dezember!K98&gt;0,Dezember!K98,"")</f>
        <v/>
      </c>
      <c r="L17" s="256" t="str">
        <f>IF(Dezember!L98&gt;0,Dezember!L98,"")</f>
        <v/>
      </c>
      <c r="M17" s="256" t="str">
        <f>IF(Dezember!M98&gt;0,Dezember!M98,"")</f>
        <v/>
      </c>
      <c r="N17" s="256" t="str">
        <f>IF(Dezember!N98&gt;0,Dezember!N98,"")</f>
        <v/>
      </c>
      <c r="O17" s="256" t="str">
        <f>IF(Dezember!P98="K","",IF(Dezember!O98&gt;0,Dezember!O98,""))</f>
        <v/>
      </c>
      <c r="P17" s="248"/>
      <c r="Q17" s="474">
        <v>180</v>
      </c>
      <c r="R17" s="106">
        <v>0</v>
      </c>
      <c r="S17" s="427"/>
      <c r="T17" s="106">
        <v>0</v>
      </c>
      <c r="U17" s="427"/>
      <c r="V17" s="106">
        <v>0</v>
      </c>
      <c r="W17" s="427"/>
      <c r="X17" s="106">
        <v>0</v>
      </c>
      <c r="Y17" s="427"/>
      <c r="Z17" s="106">
        <v>0</v>
      </c>
      <c r="AA17" s="427"/>
      <c r="AB17" s="106">
        <v>0</v>
      </c>
      <c r="AC17" s="430"/>
      <c r="AD17" s="108">
        <v>0</v>
      </c>
      <c r="AE17" s="252"/>
      <c r="AF17" s="253"/>
    </row>
    <row r="18" spans="1:32" s="203" customFormat="1">
      <c r="A18" s="96" t="s">
        <v>30</v>
      </c>
      <c r="B18" s="97">
        <f t="shared" si="0"/>
        <v>41619</v>
      </c>
      <c r="C18" s="256" t="str">
        <f>IF(Dezember!C108&gt;0,Dezember!C108,"")</f>
        <v/>
      </c>
      <c r="D18" s="256" t="str">
        <f>IF(Dezember!D108&gt;0,Dezember!D108,"")</f>
        <v/>
      </c>
      <c r="E18" s="256" t="str">
        <f>IF(Dezember!E108&gt;0,Dezember!E108,"")</f>
        <v/>
      </c>
      <c r="F18" s="256" t="str">
        <f>IF(Dezember!F108&gt;0,Dezember!F108,"")</f>
        <v/>
      </c>
      <c r="G18" s="256" t="str">
        <f>IF(Dezember!G108&gt;0,Dezember!G108,"")</f>
        <v/>
      </c>
      <c r="H18" s="256" t="str">
        <f>IF(Dezember!H108&gt;0,Dezember!H108,"")</f>
        <v/>
      </c>
      <c r="I18" s="256" t="str">
        <f>IF(Dezember!I108&gt;0,Dezember!I108,"")</f>
        <v/>
      </c>
      <c r="J18" s="256" t="str">
        <f>IF(Dezember!J108&gt;0,Dezember!J108,"")</f>
        <v/>
      </c>
      <c r="K18" s="256" t="str">
        <f>IF(Dezember!K108&gt;0,Dezember!K108,"")</f>
        <v/>
      </c>
      <c r="L18" s="256" t="str">
        <f>IF(Dezember!L108&gt;0,Dezember!L108,"")</f>
        <v/>
      </c>
      <c r="M18" s="256" t="str">
        <f>IF(Dezember!M108&gt;0,Dezember!M108,"")</f>
        <v/>
      </c>
      <c r="N18" s="256" t="str">
        <f>IF(Dezember!N108&gt;0,Dezember!N108,"")</f>
        <v/>
      </c>
      <c r="O18" s="256" t="str">
        <f>IF(Dezember!P108="K","",IF(Dezember!O108&gt;0,Dezember!O108,""))</f>
        <v/>
      </c>
      <c r="P18" s="248"/>
      <c r="Q18" s="475">
        <v>200</v>
      </c>
      <c r="R18" s="106">
        <v>0</v>
      </c>
      <c r="S18" s="427"/>
      <c r="T18" s="106">
        <v>0</v>
      </c>
      <c r="U18" s="427"/>
      <c r="V18" s="106">
        <v>0</v>
      </c>
      <c r="W18" s="427"/>
      <c r="X18" s="106">
        <v>0</v>
      </c>
      <c r="Y18" s="427"/>
      <c r="Z18" s="106">
        <v>0</v>
      </c>
      <c r="AA18" s="427"/>
      <c r="AB18" s="106">
        <v>0</v>
      </c>
      <c r="AC18" s="430"/>
      <c r="AD18" s="108">
        <v>0</v>
      </c>
      <c r="AE18" s="252"/>
      <c r="AF18" s="253"/>
    </row>
    <row r="19" spans="1:32" s="203" customFormat="1">
      <c r="A19" s="96" t="s">
        <v>31</v>
      </c>
      <c r="B19" s="97">
        <f t="shared" si="0"/>
        <v>41620</v>
      </c>
      <c r="C19" s="256" t="str">
        <f>IF(Dezember!C118&gt;0,Dezember!C118,"")</f>
        <v/>
      </c>
      <c r="D19" s="256" t="str">
        <f>IF(Dezember!D118&gt;0,Dezember!D118,"")</f>
        <v/>
      </c>
      <c r="E19" s="256" t="str">
        <f>IF(Dezember!E118&gt;0,Dezember!E118,"")</f>
        <v/>
      </c>
      <c r="F19" s="256" t="str">
        <f>IF(Dezember!F118&gt;0,Dezember!F118,"")</f>
        <v/>
      </c>
      <c r="G19" s="256" t="str">
        <f>IF(Dezember!G118&gt;0,Dezember!G118,"")</f>
        <v/>
      </c>
      <c r="H19" s="256" t="str">
        <f>IF(Dezember!H118&gt;0,Dezember!H118,"")</f>
        <v/>
      </c>
      <c r="I19" s="256" t="str">
        <f>IF(Dezember!I118&gt;0,Dezember!I118,"")</f>
        <v/>
      </c>
      <c r="J19" s="256" t="str">
        <f>IF(Dezember!J118&gt;0,Dezember!J118,"")</f>
        <v/>
      </c>
      <c r="K19" s="256" t="str">
        <f>IF(Dezember!K118&gt;0,Dezember!K118,"")</f>
        <v/>
      </c>
      <c r="L19" s="256" t="str">
        <f>IF(Dezember!L118&gt;0,Dezember!L118,"")</f>
        <v/>
      </c>
      <c r="M19" s="256" t="str">
        <f>IF(Dezember!M118&gt;0,Dezember!M118,"")</f>
        <v/>
      </c>
      <c r="N19" s="256" t="str">
        <f>IF(Dezember!N118&gt;0,Dezember!N118,"")</f>
        <v/>
      </c>
      <c r="O19" s="256" t="str">
        <f>IF(Dezember!P118="K","",IF(Dezember!O118&gt;0,Dezember!O118,""))</f>
        <v/>
      </c>
      <c r="P19" s="248"/>
      <c r="Q19" s="476">
        <v>220</v>
      </c>
      <c r="R19" s="106">
        <v>0</v>
      </c>
      <c r="S19" s="427"/>
      <c r="T19" s="106">
        <v>0</v>
      </c>
      <c r="U19" s="427"/>
      <c r="V19" s="106">
        <v>0</v>
      </c>
      <c r="W19" s="427"/>
      <c r="X19" s="106">
        <v>0</v>
      </c>
      <c r="Y19" s="427"/>
      <c r="Z19" s="106">
        <v>0</v>
      </c>
      <c r="AA19" s="427"/>
      <c r="AB19" s="106">
        <v>0</v>
      </c>
      <c r="AC19" s="430"/>
      <c r="AD19" s="108">
        <v>0</v>
      </c>
      <c r="AE19" s="252"/>
      <c r="AF19" s="253"/>
    </row>
    <row r="20" spans="1:32" s="203" customFormat="1">
      <c r="A20" s="96" t="s">
        <v>32</v>
      </c>
      <c r="B20" s="97">
        <f t="shared" si="0"/>
        <v>41621</v>
      </c>
      <c r="C20" s="256" t="str">
        <f>IF(Dezember!C128&gt;0,Dezember!C128,"")</f>
        <v/>
      </c>
      <c r="D20" s="256" t="str">
        <f>IF(Dezember!D128&gt;0,Dezember!D128,"")</f>
        <v/>
      </c>
      <c r="E20" s="256" t="str">
        <f>IF(Dezember!E128&gt;0,Dezember!E128,"")</f>
        <v/>
      </c>
      <c r="F20" s="256" t="str">
        <f>IF(Dezember!F128&gt;0,Dezember!F128,"")</f>
        <v/>
      </c>
      <c r="G20" s="256" t="str">
        <f>IF(Dezember!G128&gt;0,Dezember!G128,"")</f>
        <v/>
      </c>
      <c r="H20" s="256" t="str">
        <f>IF(Dezember!H128&gt;0,Dezember!H128,"")</f>
        <v/>
      </c>
      <c r="I20" s="256" t="str">
        <f>IF(Dezember!I128&gt;0,Dezember!I128,"")</f>
        <v/>
      </c>
      <c r="J20" s="256" t="str">
        <f>IF(Dezember!J128&gt;0,Dezember!J128,"")</f>
        <v/>
      </c>
      <c r="K20" s="256" t="str">
        <f>IF(Dezember!K128&gt;0,Dezember!K128,"")</f>
        <v/>
      </c>
      <c r="L20" s="256" t="str">
        <f>IF(Dezember!L128&gt;0,Dezember!L128,"")</f>
        <v/>
      </c>
      <c r="M20" s="256" t="str">
        <f>IF(Dezember!M128&gt;0,Dezember!M128,"")</f>
        <v/>
      </c>
      <c r="N20" s="256" t="str">
        <f>IF(Dezember!N128&gt;0,Dezember!N128,"")</f>
        <v/>
      </c>
      <c r="O20" s="256" t="str">
        <f>IF(Dezember!P128="K","",IF(Dezember!O128&gt;0,Dezember!O128,""))</f>
        <v/>
      </c>
      <c r="P20" s="248"/>
      <c r="Q20" s="477">
        <v>240</v>
      </c>
      <c r="R20" s="106">
        <v>0</v>
      </c>
      <c r="S20" s="427"/>
      <c r="T20" s="106">
        <v>0</v>
      </c>
      <c r="U20" s="427"/>
      <c r="V20" s="106">
        <v>0</v>
      </c>
      <c r="W20" s="427"/>
      <c r="X20" s="106">
        <v>0</v>
      </c>
      <c r="Y20" s="427"/>
      <c r="Z20" s="106">
        <v>0</v>
      </c>
      <c r="AA20" s="427"/>
      <c r="AB20" s="106">
        <v>0</v>
      </c>
      <c r="AC20" s="430"/>
      <c r="AD20" s="108">
        <v>0</v>
      </c>
      <c r="AE20" s="252"/>
      <c r="AF20" s="252"/>
    </row>
    <row r="21" spans="1:32" s="203" customFormat="1">
      <c r="A21" s="96" t="s">
        <v>33</v>
      </c>
      <c r="B21" s="97">
        <f t="shared" si="0"/>
        <v>41622</v>
      </c>
      <c r="C21" s="256" t="str">
        <f>IF(Dezember!C138&gt;0,Dezember!C138,"")</f>
        <v/>
      </c>
      <c r="D21" s="256" t="str">
        <f>IF(Dezember!D138&gt;0,Dezember!D138,"")</f>
        <v/>
      </c>
      <c r="E21" s="256" t="str">
        <f>IF(Dezember!E138&gt;0,Dezember!E138,"")</f>
        <v/>
      </c>
      <c r="F21" s="256" t="str">
        <f>IF(Dezember!F138&gt;0,Dezember!F138,"")</f>
        <v/>
      </c>
      <c r="G21" s="256" t="str">
        <f>IF(Dezember!G138&gt;0,Dezember!G138,"")</f>
        <v/>
      </c>
      <c r="H21" s="256" t="str">
        <f>IF(Dezember!H138&gt;0,Dezember!H138,"")</f>
        <v/>
      </c>
      <c r="I21" s="256" t="str">
        <f>IF(Dezember!I138&gt;0,Dezember!I138,"")</f>
        <v/>
      </c>
      <c r="J21" s="256" t="str">
        <f>IF(Dezember!J138&gt;0,Dezember!J138,"")</f>
        <v/>
      </c>
      <c r="K21" s="256" t="str">
        <f>IF(Dezember!K138&gt;0,Dezember!K138,"")</f>
        <v/>
      </c>
      <c r="L21" s="256" t="str">
        <f>IF(Dezember!L138&gt;0,Dezember!L138,"")</f>
        <v/>
      </c>
      <c r="M21" s="256" t="str">
        <f>IF(Dezember!M138&gt;0,Dezember!M138,"")</f>
        <v/>
      </c>
      <c r="N21" s="256" t="str">
        <f>IF(Dezember!N138&gt;0,Dezember!N138,"")</f>
        <v/>
      </c>
      <c r="O21" s="256" t="str">
        <f>IF(Dezember!P138="K","",IF(Dezember!O138&gt;0,Dezember!O138,""))</f>
        <v/>
      </c>
      <c r="P21" s="245"/>
      <c r="Q21" s="478">
        <v>260</v>
      </c>
      <c r="R21" s="106">
        <v>0</v>
      </c>
      <c r="S21" s="427"/>
      <c r="T21" s="106">
        <v>0</v>
      </c>
      <c r="U21" s="427"/>
      <c r="V21" s="106">
        <v>0</v>
      </c>
      <c r="W21" s="427"/>
      <c r="X21" s="106">
        <v>0</v>
      </c>
      <c r="Y21" s="427"/>
      <c r="Z21" s="106">
        <v>0</v>
      </c>
      <c r="AA21" s="427"/>
      <c r="AB21" s="106">
        <v>0</v>
      </c>
      <c r="AC21" s="430"/>
      <c r="AD21" s="108">
        <v>0</v>
      </c>
      <c r="AE21" s="211"/>
      <c r="AF21" s="211"/>
    </row>
    <row r="22" spans="1:32" s="203" customFormat="1">
      <c r="A22" s="96" t="s">
        <v>24</v>
      </c>
      <c r="B22" s="97">
        <f t="shared" si="0"/>
        <v>41623</v>
      </c>
      <c r="C22" s="256" t="str">
        <f>IF(Dezember!C148&gt;0,Dezember!C148,"")</f>
        <v/>
      </c>
      <c r="D22" s="256" t="str">
        <f>IF(Dezember!D148&gt;0,Dezember!D148,"")</f>
        <v/>
      </c>
      <c r="E22" s="256" t="str">
        <f>IF(Dezember!E148&gt;0,Dezember!E148,"")</f>
        <v/>
      </c>
      <c r="F22" s="256" t="str">
        <f>IF(Dezember!F148&gt;0,Dezember!F148,"")</f>
        <v/>
      </c>
      <c r="G22" s="256" t="str">
        <f>IF(Dezember!G148&gt;0,Dezember!G148,"")</f>
        <v/>
      </c>
      <c r="H22" s="256" t="str">
        <f>IF(Dezember!H148&gt;0,Dezember!H148,"")</f>
        <v/>
      </c>
      <c r="I22" s="256" t="str">
        <f>IF(Dezember!I148&gt;0,Dezember!I148,"")</f>
        <v/>
      </c>
      <c r="J22" s="256" t="str">
        <f>IF(Dezember!J148&gt;0,Dezember!J148,"")</f>
        <v/>
      </c>
      <c r="K22" s="256" t="str">
        <f>IF(Dezember!K148&gt;0,Dezember!K148,"")</f>
        <v/>
      </c>
      <c r="L22" s="256" t="str">
        <f>IF(Dezember!L148&gt;0,Dezember!L148,"")</f>
        <v/>
      </c>
      <c r="M22" s="256" t="str">
        <f>IF(Dezember!M148&gt;0,Dezember!M148,"")</f>
        <v/>
      </c>
      <c r="N22" s="256" t="str">
        <f>IF(Dezember!N148&gt;0,Dezember!N148,"")</f>
        <v/>
      </c>
      <c r="O22" s="256" t="str">
        <f>IF(Dezember!P148="K","",IF(Dezember!O148&gt;0,Dezember!O148,""))</f>
        <v/>
      </c>
      <c r="P22" s="211"/>
      <c r="Q22" s="479">
        <v>280</v>
      </c>
      <c r="R22" s="106">
        <v>0</v>
      </c>
      <c r="S22" s="427"/>
      <c r="T22" s="106">
        <v>0</v>
      </c>
      <c r="U22" s="427"/>
      <c r="V22" s="106">
        <v>0</v>
      </c>
      <c r="W22" s="427"/>
      <c r="X22" s="106">
        <v>0</v>
      </c>
      <c r="Y22" s="427"/>
      <c r="Z22" s="106">
        <v>0</v>
      </c>
      <c r="AA22" s="427"/>
      <c r="AB22" s="106">
        <v>0</v>
      </c>
      <c r="AC22" s="430"/>
      <c r="AD22" s="108">
        <v>0</v>
      </c>
      <c r="AE22" s="211"/>
      <c r="AF22" s="211"/>
    </row>
    <row r="23" spans="1:32" s="203" customFormat="1">
      <c r="A23" s="96" t="s">
        <v>27</v>
      </c>
      <c r="B23" s="97">
        <f t="shared" si="0"/>
        <v>41624</v>
      </c>
      <c r="C23" s="256" t="str">
        <f>IF(Dezember!C158&gt;0,Dezember!C158,"")</f>
        <v/>
      </c>
      <c r="D23" s="256" t="str">
        <f>IF(Dezember!D158&gt;0,Dezember!D158,"")</f>
        <v/>
      </c>
      <c r="E23" s="256" t="str">
        <f>IF(Dezember!E158&gt;0,Dezember!E158,"")</f>
        <v/>
      </c>
      <c r="F23" s="256" t="str">
        <f>IF(Dezember!F158&gt;0,Dezember!F158,"")</f>
        <v/>
      </c>
      <c r="G23" s="256" t="str">
        <f>IF(Dezember!G158&gt;0,Dezember!G158,"")</f>
        <v/>
      </c>
      <c r="H23" s="256" t="str">
        <f>IF(Dezember!H158&gt;0,Dezember!H158,"")</f>
        <v/>
      </c>
      <c r="I23" s="256" t="str">
        <f>IF(Dezember!I158&gt;0,Dezember!I158,"")</f>
        <v/>
      </c>
      <c r="J23" s="256" t="str">
        <f>IF(Dezember!J158&gt;0,Dezember!J158,"")</f>
        <v/>
      </c>
      <c r="K23" s="256" t="str">
        <f>IF(Dezember!K158&gt;0,Dezember!K158,"")</f>
        <v/>
      </c>
      <c r="L23" s="256" t="str">
        <f>IF(Dezember!L158&gt;0,Dezember!L158,"")</f>
        <v/>
      </c>
      <c r="M23" s="256" t="str">
        <f>IF(Dezember!M158&gt;0,Dezember!M158,"")</f>
        <v/>
      </c>
      <c r="N23" s="256" t="str">
        <f>IF(Dezember!N158&gt;0,Dezember!N158,"")</f>
        <v/>
      </c>
      <c r="O23" s="256" t="str">
        <f>IF(Dezember!P158="K","",IF(Dezember!O158&gt;0,Dezember!O158,""))</f>
        <v/>
      </c>
      <c r="P23" s="211"/>
      <c r="Q23" s="480">
        <v>300</v>
      </c>
      <c r="R23" s="106">
        <v>0</v>
      </c>
      <c r="S23" s="427"/>
      <c r="T23" s="106">
        <v>0</v>
      </c>
      <c r="U23" s="427"/>
      <c r="V23" s="106">
        <v>0</v>
      </c>
      <c r="W23" s="427"/>
      <c r="X23" s="106">
        <v>0</v>
      </c>
      <c r="Y23" s="427"/>
      <c r="Z23" s="106">
        <v>0</v>
      </c>
      <c r="AA23" s="427"/>
      <c r="AB23" s="106">
        <v>0</v>
      </c>
      <c r="AC23" s="430"/>
      <c r="AD23" s="108">
        <v>0</v>
      </c>
      <c r="AE23" s="211"/>
      <c r="AF23" s="211"/>
    </row>
    <row r="24" spans="1:32" s="203" customFormat="1">
      <c r="A24" s="96" t="s">
        <v>29</v>
      </c>
      <c r="B24" s="97">
        <f t="shared" si="0"/>
        <v>41625</v>
      </c>
      <c r="C24" s="256" t="str">
        <f>IF(Dezember!C168&gt;0,Dezember!C168,"")</f>
        <v/>
      </c>
      <c r="D24" s="256" t="str">
        <f>IF(Dezember!D168&gt;0,Dezember!D168,"")</f>
        <v/>
      </c>
      <c r="E24" s="256" t="str">
        <f>IF(Dezember!E168&gt;0,Dezember!E168,"")</f>
        <v/>
      </c>
      <c r="F24" s="256" t="str">
        <f>IF(Dezember!F168&gt;0,Dezember!F168,"")</f>
        <v/>
      </c>
      <c r="G24" s="256" t="str">
        <f>IF(Dezember!G168&gt;0,Dezember!G168,"")</f>
        <v/>
      </c>
      <c r="H24" s="256" t="str">
        <f>IF(Dezember!H168&gt;0,Dezember!H168,"")</f>
        <v/>
      </c>
      <c r="I24" s="256" t="str">
        <f>IF(Dezember!I168&gt;0,Dezember!I168,"")</f>
        <v/>
      </c>
      <c r="J24" s="256" t="str">
        <f>IF(Dezember!J168&gt;0,Dezember!J168,"")</f>
        <v/>
      </c>
      <c r="K24" s="256" t="str">
        <f>IF(Dezember!K168&gt;0,Dezember!K168,"")</f>
        <v/>
      </c>
      <c r="L24" s="256" t="str">
        <f>IF(Dezember!L168&gt;0,Dezember!L168,"")</f>
        <v/>
      </c>
      <c r="M24" s="256" t="str">
        <f>IF(Dezember!M168&gt;0,Dezember!M168,"")</f>
        <v/>
      </c>
      <c r="N24" s="256" t="str">
        <f>IF(Dezember!N168&gt;0,Dezember!N168,"")</f>
        <v/>
      </c>
      <c r="O24" s="256" t="str">
        <f>IF(Dezember!P168="K","",IF(Dezember!O168&gt;0,Dezember!O168,""))</f>
        <v/>
      </c>
      <c r="P24" s="211"/>
      <c r="Q24" s="481">
        <v>320</v>
      </c>
      <c r="R24" s="106">
        <v>0</v>
      </c>
      <c r="S24" s="427"/>
      <c r="T24" s="106">
        <v>0</v>
      </c>
      <c r="U24" s="427"/>
      <c r="V24" s="106">
        <v>0</v>
      </c>
      <c r="W24" s="427"/>
      <c r="X24" s="106">
        <v>0</v>
      </c>
      <c r="Y24" s="427"/>
      <c r="Z24" s="106">
        <v>0</v>
      </c>
      <c r="AA24" s="427"/>
      <c r="AB24" s="106">
        <v>0</v>
      </c>
      <c r="AC24" s="430"/>
      <c r="AD24" s="108">
        <v>0</v>
      </c>
      <c r="AE24" s="211"/>
      <c r="AF24" s="211"/>
    </row>
    <row r="25" spans="1:32" s="203" customFormat="1" ht="15.75" thickBot="1">
      <c r="A25" s="96" t="s">
        <v>30</v>
      </c>
      <c r="B25" s="97">
        <f t="shared" si="0"/>
        <v>41626</v>
      </c>
      <c r="C25" s="256" t="str">
        <f>IF(Dezember!C178&gt;0,Dezember!C178,"")</f>
        <v/>
      </c>
      <c r="D25" s="256" t="str">
        <f>IF(Dezember!D178&gt;0,Dezember!D178,"")</f>
        <v/>
      </c>
      <c r="E25" s="256" t="str">
        <f>IF(Dezember!E178&gt;0,Dezember!E178,"")</f>
        <v/>
      </c>
      <c r="F25" s="256" t="str">
        <f>IF(Dezember!F178&gt;0,Dezember!F178,"")</f>
        <v/>
      </c>
      <c r="G25" s="256" t="str">
        <f>IF(Dezember!G178&gt;0,Dezember!G178,"")</f>
        <v/>
      </c>
      <c r="H25" s="256" t="str">
        <f>IF(Dezember!H178&gt;0,Dezember!H178,"")</f>
        <v/>
      </c>
      <c r="I25" s="256" t="str">
        <f>IF(Dezember!I178&gt;0,Dezember!I178,"")</f>
        <v/>
      </c>
      <c r="J25" s="256" t="str">
        <f>IF(Dezember!J178&gt;0,Dezember!J178,"")</f>
        <v/>
      </c>
      <c r="K25" s="256" t="str">
        <f>IF(Dezember!K178&gt;0,Dezember!K178,"")</f>
        <v/>
      </c>
      <c r="L25" s="256" t="str">
        <f>IF(Dezember!L178&gt;0,Dezember!L178,"")</f>
        <v/>
      </c>
      <c r="M25" s="256" t="str">
        <f>IF(Dezember!M178&gt;0,Dezember!M178,"")</f>
        <v/>
      </c>
      <c r="N25" s="256" t="str">
        <f>IF(Dezember!N178&gt;0,Dezember!N178,"")</f>
        <v/>
      </c>
      <c r="O25" s="256" t="str">
        <f>IF(Dezember!P178="K","",IF(Dezember!O178&gt;0,Dezember!O178,""))</f>
        <v/>
      </c>
      <c r="P25" s="211"/>
      <c r="Q25" s="482">
        <v>320</v>
      </c>
      <c r="R25" s="107">
        <v>0</v>
      </c>
      <c r="S25" s="428"/>
      <c r="T25" s="107">
        <v>0</v>
      </c>
      <c r="U25" s="428"/>
      <c r="V25" s="107">
        <v>0</v>
      </c>
      <c r="W25" s="428"/>
      <c r="X25" s="107">
        <v>0</v>
      </c>
      <c r="Y25" s="428"/>
      <c r="Z25" s="107">
        <v>0</v>
      </c>
      <c r="AA25" s="428"/>
      <c r="AB25" s="107">
        <v>0</v>
      </c>
      <c r="AC25" s="431"/>
      <c r="AD25" s="109">
        <v>0</v>
      </c>
      <c r="AE25" s="211"/>
      <c r="AF25" s="211"/>
    </row>
    <row r="26" spans="1:32" s="203" customFormat="1">
      <c r="A26" s="96" t="s">
        <v>31</v>
      </c>
      <c r="B26" s="97">
        <f t="shared" si="0"/>
        <v>41627</v>
      </c>
      <c r="C26" s="256" t="str">
        <f>IF(Dezember!C188&gt;0,Dezember!C188,"")</f>
        <v/>
      </c>
      <c r="D26" s="256" t="str">
        <f>IF(Dezember!D188&gt;0,Dezember!D188,"")</f>
        <v/>
      </c>
      <c r="E26" s="256" t="str">
        <f>IF(Dezember!E188&gt;0,Dezember!E188,"")</f>
        <v/>
      </c>
      <c r="F26" s="256" t="str">
        <f>IF(Dezember!F188&gt;0,Dezember!F188,"")</f>
        <v/>
      </c>
      <c r="G26" s="256" t="str">
        <f>IF(Dezember!G188&gt;0,Dezember!G188,"")</f>
        <v/>
      </c>
      <c r="H26" s="256" t="str">
        <f>IF(Dezember!H188&gt;0,Dezember!H188,"")</f>
        <v/>
      </c>
      <c r="I26" s="256" t="str">
        <f>IF(Dezember!I188&gt;0,Dezember!I188,"")</f>
        <v/>
      </c>
      <c r="J26" s="256" t="str">
        <f>IF(Dezember!J188&gt;0,Dezember!J188,"")</f>
        <v/>
      </c>
      <c r="K26" s="256" t="str">
        <f>IF(Dezember!K188&gt;0,Dezember!K188,"")</f>
        <v/>
      </c>
      <c r="L26" s="256" t="str">
        <f>IF(Dezember!L188&gt;0,Dezember!L188,"")</f>
        <v/>
      </c>
      <c r="M26" s="256" t="str">
        <f>IF(Dezember!M188&gt;0,Dezember!M188,"")</f>
        <v/>
      </c>
      <c r="N26" s="256" t="str">
        <f>IF(Dezember!N188&gt;0,Dezember!N188,"")</f>
        <v/>
      </c>
      <c r="O26" s="256" t="str">
        <f>IF(Dezember!P188="K","",IF(Dezember!O188&gt;0,Dezember!O188,""))</f>
        <v/>
      </c>
      <c r="P26" s="211"/>
      <c r="Q26" s="487" t="s">
        <v>111</v>
      </c>
      <c r="R26" s="510"/>
      <c r="S26" s="510"/>
      <c r="T26" s="510"/>
      <c r="U26" s="510"/>
      <c r="V26" s="510"/>
      <c r="W26" s="510"/>
      <c r="X26" s="510"/>
      <c r="Y26" s="510"/>
      <c r="Z26" s="510"/>
      <c r="AA26" s="510"/>
      <c r="AB26" s="510"/>
      <c r="AC26" s="510"/>
      <c r="AD26" s="510"/>
      <c r="AE26" s="211"/>
      <c r="AF26" s="211"/>
    </row>
    <row r="27" spans="1:32" s="203" customFormat="1" ht="30.75" customHeight="1">
      <c r="A27" s="96" t="s">
        <v>32</v>
      </c>
      <c r="B27" s="97">
        <f t="shared" si="0"/>
        <v>41628</v>
      </c>
      <c r="C27" s="256" t="str">
        <f>IF(Dezember!C198&gt;0,Dezember!C198,"")</f>
        <v/>
      </c>
      <c r="D27" s="256" t="str">
        <f>IF(Dezember!D198&gt;0,Dezember!D198,"")</f>
        <v/>
      </c>
      <c r="E27" s="256" t="str">
        <f>IF(Dezember!E198&gt;0,Dezember!E198,"")</f>
        <v/>
      </c>
      <c r="F27" s="256" t="str">
        <f>IF(Dezember!F198&gt;0,Dezember!F198,"")</f>
        <v/>
      </c>
      <c r="G27" s="256" t="str">
        <f>IF(Dezember!G198&gt;0,Dezember!G198,"")</f>
        <v/>
      </c>
      <c r="H27" s="256" t="str">
        <f>IF(Dezember!H198&gt;0,Dezember!H198,"")</f>
        <v/>
      </c>
      <c r="I27" s="256" t="str">
        <f>IF(Dezember!I198&gt;0,Dezember!I198,"")</f>
        <v/>
      </c>
      <c r="J27" s="256" t="str">
        <f>IF(Dezember!J198&gt;0,Dezember!J198,"")</f>
        <v/>
      </c>
      <c r="K27" s="256" t="str">
        <f>IF(Dezember!K198&gt;0,Dezember!K198,"")</f>
        <v/>
      </c>
      <c r="L27" s="256" t="str">
        <f>IF(Dezember!L198&gt;0,Dezember!L198,"")</f>
        <v/>
      </c>
      <c r="M27" s="256" t="str">
        <f>IF(Dezember!M198&gt;0,Dezember!M198,"")</f>
        <v/>
      </c>
      <c r="N27" s="256" t="str">
        <f>IF(Dezember!N198&gt;0,Dezember!N198,"")</f>
        <v/>
      </c>
      <c r="O27" s="256" t="str">
        <f>IF(Dezember!P198="K","",IF(Dezember!O198&gt;0,Dezember!O198,""))</f>
        <v/>
      </c>
      <c r="P27" s="245"/>
      <c r="Q27" s="152" t="str">
        <f>IF(R11&gt;0,"Achtung!! HYPO",IF(T11&gt;0,"Achtung!! HYPO", IF(V11&gt;0,"Achtung!! Hypo",IF(X11&gt;0,"Achtung!! HYPO",IF(Z11&gt;0,"Achtung!! HYPO",IF(AB11&gt;0,"Achtung!! HYPO",IF(AD11&gt;0,"Achtung!! HYPO","")))))))</f>
        <v/>
      </c>
      <c r="AE27" s="245"/>
      <c r="AF27" s="211"/>
    </row>
    <row r="28" spans="1:32" s="203" customFormat="1">
      <c r="A28" s="96" t="s">
        <v>33</v>
      </c>
      <c r="B28" s="97">
        <f t="shared" si="0"/>
        <v>41629</v>
      </c>
      <c r="C28" s="256" t="str">
        <f>IF(Dezember!C208&gt;0,Dezember!C208,"")</f>
        <v/>
      </c>
      <c r="D28" s="256" t="str">
        <f>IF(Dezember!D208&gt;0,Dezember!D208,"")</f>
        <v/>
      </c>
      <c r="E28" s="256" t="str">
        <f>IF(Dezember!E208&gt;0,Dezember!E208,"")</f>
        <v/>
      </c>
      <c r="F28" s="256" t="str">
        <f>IF(Dezember!F208&gt;0,Dezember!F208,"")</f>
        <v/>
      </c>
      <c r="G28" s="256" t="str">
        <f>IF(Dezember!G208&gt;0,Dezember!G208,"")</f>
        <v/>
      </c>
      <c r="H28" s="256" t="str">
        <f>IF(Dezember!H208&gt;0,Dezember!H208,"")</f>
        <v/>
      </c>
      <c r="I28" s="256" t="str">
        <f>IF(Dezember!I208&gt;0,Dezember!I208,"")</f>
        <v/>
      </c>
      <c r="J28" s="256" t="str">
        <f>IF(Dezember!J208&gt;0,Dezember!J208,"")</f>
        <v/>
      </c>
      <c r="K28" s="256" t="str">
        <f>IF(Dezember!K208&gt;0,Dezember!K208,"")</f>
        <v/>
      </c>
      <c r="L28" s="256" t="str">
        <f>IF(Dezember!L208&gt;0,Dezember!L208,"")</f>
        <v/>
      </c>
      <c r="M28" s="256" t="str">
        <f>IF(Dezember!M208&gt;0,Dezember!M208,"")</f>
        <v/>
      </c>
      <c r="N28" s="256" t="str">
        <f>IF(Dezember!N208&gt;0,Dezember!N208,"")</f>
        <v/>
      </c>
      <c r="O28" s="256" t="str">
        <f>IF(Dezember!P208="K","",IF(Dezember!O208&gt;0,Dezember!O208,""))</f>
        <v/>
      </c>
      <c r="P28" s="245"/>
      <c r="AE28" s="245"/>
      <c r="AF28" s="211"/>
    </row>
    <row r="29" spans="1:32" s="203" customFormat="1">
      <c r="A29" s="96" t="s">
        <v>24</v>
      </c>
      <c r="B29" s="97">
        <f t="shared" si="0"/>
        <v>41630</v>
      </c>
      <c r="C29" s="256" t="str">
        <f>IF(Dezember!C218&gt;0,Dezember!C218,"")</f>
        <v/>
      </c>
      <c r="D29" s="256" t="str">
        <f>IF(Dezember!D218&gt;0,Dezember!D218,"")</f>
        <v/>
      </c>
      <c r="E29" s="256" t="str">
        <f>IF(Dezember!E218&gt;0,Dezember!E218,"")</f>
        <v/>
      </c>
      <c r="F29" s="256" t="str">
        <f>IF(Dezember!F218&gt;0,Dezember!F218,"")</f>
        <v/>
      </c>
      <c r="G29" s="256" t="str">
        <f>IF(Dezember!G218&gt;0,Dezember!G218,"")</f>
        <v/>
      </c>
      <c r="H29" s="256" t="str">
        <f>IF(Dezember!H218&gt;0,Dezember!H218,"")</f>
        <v/>
      </c>
      <c r="I29" s="256" t="str">
        <f>IF(Dezember!I218&gt;0,Dezember!I218,"")</f>
        <v/>
      </c>
      <c r="J29" s="256" t="str">
        <f>IF(Dezember!J218&gt;0,Dezember!J218,"")</f>
        <v/>
      </c>
      <c r="K29" s="256" t="str">
        <f>IF(Dezember!K218&gt;0,Dezember!K218,"")</f>
        <v/>
      </c>
      <c r="L29" s="256" t="str">
        <f>IF(Dezember!L218&gt;0,Dezember!L218,"")</f>
        <v/>
      </c>
      <c r="M29" s="256" t="str">
        <f>IF(Dezember!M218&gt;0,Dezember!M218,"")</f>
        <v/>
      </c>
      <c r="N29" s="256" t="str">
        <f>IF(Dezember!N218&gt;0,Dezember!N218,"")</f>
        <v/>
      </c>
      <c r="O29" s="256" t="str">
        <f>IF(Dezember!P218="K","",IF(Dezember!O218&gt;0,Dezember!O218,""))</f>
        <v/>
      </c>
      <c r="P29" s="245"/>
      <c r="AE29" s="245"/>
      <c r="AF29" s="211"/>
    </row>
    <row r="30" spans="1:32" s="203" customFormat="1">
      <c r="A30" s="96" t="s">
        <v>27</v>
      </c>
      <c r="B30" s="97">
        <f t="shared" si="0"/>
        <v>41631</v>
      </c>
      <c r="C30" s="256" t="str">
        <f>IF(Dezember!C228&gt;0,Dezember!C228,"")</f>
        <v/>
      </c>
      <c r="D30" s="256" t="str">
        <f>IF(Dezember!D228&gt;0,Dezember!D228,"")</f>
        <v/>
      </c>
      <c r="E30" s="256" t="str">
        <f>IF(Dezember!E228&gt;0,Dezember!E228,"")</f>
        <v/>
      </c>
      <c r="F30" s="256" t="str">
        <f>IF(Dezember!F228&gt;0,Dezember!F228,"")</f>
        <v/>
      </c>
      <c r="G30" s="256" t="str">
        <f>IF(Dezember!G228&gt;0,Dezember!G228,"")</f>
        <v/>
      </c>
      <c r="H30" s="256" t="str">
        <f>IF(Dezember!H228&gt;0,Dezember!H228,"")</f>
        <v/>
      </c>
      <c r="I30" s="256" t="str">
        <f>IF(Dezember!I228&gt;0,Dezember!I228,"")</f>
        <v/>
      </c>
      <c r="J30" s="256" t="str">
        <f>IF(Dezember!J228&gt;0,Dezember!J228,"")</f>
        <v/>
      </c>
      <c r="K30" s="256" t="str">
        <f>IF(Dezember!K228&gt;0,Dezember!K228,"")</f>
        <v/>
      </c>
      <c r="L30" s="256" t="str">
        <f>IF(Dezember!L228&gt;0,Dezember!L228,"")</f>
        <v/>
      </c>
      <c r="M30" s="256" t="str">
        <f>IF(Dezember!M228&gt;0,Dezember!M228,"")</f>
        <v/>
      </c>
      <c r="N30" s="256" t="str">
        <f>IF(Dezember!N228&gt;0,Dezember!N228,"")</f>
        <v/>
      </c>
      <c r="O30" s="256" t="str">
        <f>IF(Dezember!P228="K","",IF(Dezember!O228&gt;0,Dezember!O228,""))</f>
        <v/>
      </c>
      <c r="P30" s="245"/>
      <c r="AE30" s="245"/>
      <c r="AF30" s="211"/>
    </row>
    <row r="31" spans="1:32" s="203" customFormat="1">
      <c r="A31" s="96" t="s">
        <v>29</v>
      </c>
      <c r="B31" s="97">
        <f t="shared" si="0"/>
        <v>41632</v>
      </c>
      <c r="C31" s="256" t="str">
        <f>IF(Dezember!C238&gt;0,Dezember!C238,"")</f>
        <v/>
      </c>
      <c r="D31" s="256" t="str">
        <f>IF(Dezember!D238&gt;0,Dezember!D238,"")</f>
        <v/>
      </c>
      <c r="E31" s="256" t="str">
        <f>IF(Dezember!E238&gt;0,Dezember!E238,"")</f>
        <v/>
      </c>
      <c r="F31" s="256" t="str">
        <f>IF(Dezember!F238&gt;0,Dezember!F238,"")</f>
        <v/>
      </c>
      <c r="G31" s="256" t="str">
        <f>IF(Dezember!G238&gt;0,Dezember!G238,"")</f>
        <v/>
      </c>
      <c r="H31" s="256" t="str">
        <f>IF(Dezember!H238&gt;0,Dezember!H238,"")</f>
        <v/>
      </c>
      <c r="I31" s="256" t="str">
        <f>IF(Dezember!I238&gt;0,Dezember!I238,"")</f>
        <v/>
      </c>
      <c r="J31" s="256" t="str">
        <f>IF(Dezember!J238&gt;0,Dezember!J238,"")</f>
        <v/>
      </c>
      <c r="K31" s="256" t="str">
        <f>IF(Dezember!K238&gt;0,Dezember!K238,"")</f>
        <v/>
      </c>
      <c r="L31" s="256" t="str">
        <f>IF(Dezember!L238&gt;0,Dezember!L238,"")</f>
        <v/>
      </c>
      <c r="M31" s="256" t="str">
        <f>IF(Dezember!M238&gt;0,Dezember!M238,"")</f>
        <v/>
      </c>
      <c r="N31" s="256" t="str">
        <f>IF(Dezember!N238&gt;0,Dezember!N238,"")</f>
        <v/>
      </c>
      <c r="O31" s="256" t="str">
        <f>IF(Dezember!P238="K","",IF(Dezember!O238&gt;0,Dezember!O238,""))</f>
        <v/>
      </c>
      <c r="P31" s="245"/>
      <c r="AE31" s="245"/>
      <c r="AF31" s="211"/>
    </row>
    <row r="32" spans="1:32" s="203" customFormat="1">
      <c r="A32" s="96" t="s">
        <v>30</v>
      </c>
      <c r="B32" s="97">
        <f t="shared" si="0"/>
        <v>41633</v>
      </c>
      <c r="C32" s="256" t="str">
        <f>IF(Dezember!C248&gt;0,Dezember!C248,"")</f>
        <v/>
      </c>
      <c r="D32" s="256" t="str">
        <f>IF(Dezember!D248&gt;0,Dezember!D248,"")</f>
        <v/>
      </c>
      <c r="E32" s="256" t="str">
        <f>IF(Dezember!E248&gt;0,Dezember!E248,"")</f>
        <v/>
      </c>
      <c r="F32" s="256" t="str">
        <f>IF(Dezember!F248&gt;0,Dezember!F248,"")</f>
        <v/>
      </c>
      <c r="G32" s="256" t="str">
        <f>IF(Dezember!G248&gt;0,Dezember!G248,"")</f>
        <v/>
      </c>
      <c r="H32" s="256" t="str">
        <f>IF(Dezember!H248&gt;0,Dezember!H248,"")</f>
        <v/>
      </c>
      <c r="I32" s="256" t="str">
        <f>IF(Dezember!I248&gt;0,Dezember!I248,"")</f>
        <v/>
      </c>
      <c r="J32" s="256" t="str">
        <f>IF(Dezember!J248&gt;0,Dezember!J248,"")</f>
        <v/>
      </c>
      <c r="K32" s="256" t="str">
        <f>IF(Dezember!K248&gt;0,Dezember!K248,"")</f>
        <v/>
      </c>
      <c r="L32" s="256" t="str">
        <f>IF(Dezember!L248&gt;0,Dezember!L248,"")</f>
        <v/>
      </c>
      <c r="M32" s="256" t="str">
        <f>IF(Dezember!M248&gt;0,Dezember!M248,"")</f>
        <v/>
      </c>
      <c r="N32" s="256" t="str">
        <f>IF(Dezember!N248&gt;0,Dezember!N248,"")</f>
        <v/>
      </c>
      <c r="O32" s="256" t="str">
        <f>IF(Dezember!P248="K","",IF(Dezember!O248&gt;0,Dezember!O248,""))</f>
        <v/>
      </c>
      <c r="P32" s="245"/>
      <c r="AE32" s="245"/>
      <c r="AF32" s="211"/>
    </row>
    <row r="33" spans="1:31" s="203" customFormat="1">
      <c r="A33" s="96" t="s">
        <v>31</v>
      </c>
      <c r="B33" s="97">
        <f t="shared" si="0"/>
        <v>41634</v>
      </c>
      <c r="C33" s="256" t="str">
        <f>IF(Dezember!C258&gt;0,Dezember!C258,"")</f>
        <v/>
      </c>
      <c r="D33" s="256" t="str">
        <f>IF(Dezember!D258&gt;0,Dezember!D258,"")</f>
        <v/>
      </c>
      <c r="E33" s="256" t="str">
        <f>IF(Dezember!E258&gt;0,Dezember!E258,"")</f>
        <v/>
      </c>
      <c r="F33" s="256" t="str">
        <f>IF(Dezember!F258&gt;0,Dezember!F258,"")</f>
        <v/>
      </c>
      <c r="G33" s="256" t="str">
        <f>IF(Dezember!G258&gt;0,Dezember!G258,"")</f>
        <v/>
      </c>
      <c r="H33" s="256" t="str">
        <f>IF(Dezember!H258&gt;0,Dezember!H258,"")</f>
        <v/>
      </c>
      <c r="I33" s="256" t="str">
        <f>IF(Dezember!I258&gt;0,Dezember!I258,"")</f>
        <v/>
      </c>
      <c r="J33" s="256" t="str">
        <f>IF(Dezember!J258&gt;0,Dezember!J258,"")</f>
        <v/>
      </c>
      <c r="K33" s="256" t="str">
        <f>IF(Dezember!K258&gt;0,Dezember!K258,"")</f>
        <v/>
      </c>
      <c r="L33" s="256" t="str">
        <f>IF(Dezember!L258&gt;0,Dezember!L258,"")</f>
        <v/>
      </c>
      <c r="M33" s="256" t="str">
        <f>IF(Dezember!M258&gt;0,Dezember!M258,"")</f>
        <v/>
      </c>
      <c r="N33" s="256" t="str">
        <f>IF(Dezember!N258&gt;0,Dezember!N258,"")</f>
        <v/>
      </c>
      <c r="O33" s="256" t="str">
        <f>IF(Dezember!P258="K","",IF(Dezember!O258&gt;0,Dezember!O258,""))</f>
        <v/>
      </c>
      <c r="P33" s="245"/>
      <c r="AE33" s="202"/>
    </row>
    <row r="34" spans="1:31" s="203" customFormat="1">
      <c r="A34" s="96" t="s">
        <v>32</v>
      </c>
      <c r="B34" s="97">
        <f t="shared" si="0"/>
        <v>41635</v>
      </c>
      <c r="C34" s="256" t="str">
        <f>IF(Dezember!C268&gt;0,Dezember!C268,"")</f>
        <v/>
      </c>
      <c r="D34" s="256" t="str">
        <f>IF(Dezember!D268&gt;0,Dezember!D268,"")</f>
        <v/>
      </c>
      <c r="E34" s="256" t="str">
        <f>IF(Dezember!E268&gt;0,Dezember!E268,"")</f>
        <v/>
      </c>
      <c r="F34" s="256" t="str">
        <f>IF(Dezember!F268&gt;0,Dezember!F268,"")</f>
        <v/>
      </c>
      <c r="G34" s="256" t="str">
        <f>IF(Dezember!G268&gt;0,Dezember!G268,"")</f>
        <v/>
      </c>
      <c r="H34" s="256" t="str">
        <f>IF(Dezember!H268&gt;0,Dezember!H268,"")</f>
        <v/>
      </c>
      <c r="I34" s="256" t="str">
        <f>IF(Dezember!I268&gt;0,Dezember!I268,"")</f>
        <v/>
      </c>
      <c r="J34" s="256" t="str">
        <f>IF(Dezember!J268&gt;0,Dezember!J268,"")</f>
        <v/>
      </c>
      <c r="K34" s="256" t="str">
        <f>IF(Dezember!K268&gt;0,Dezember!K268,"")</f>
        <v/>
      </c>
      <c r="L34" s="256" t="str">
        <f>IF(Dezember!L268&gt;0,Dezember!L268,"")</f>
        <v/>
      </c>
      <c r="M34" s="256" t="str">
        <f>IF(Dezember!M268&gt;0,Dezember!M268,"")</f>
        <v/>
      </c>
      <c r="N34" s="256" t="str">
        <f>IF(Dezember!N268&gt;0,Dezember!N268,"")</f>
        <v/>
      </c>
      <c r="O34" s="256" t="str">
        <f>IF(Dezember!P268="K","",IF(Dezember!O268&gt;0,Dezember!O268,""))</f>
        <v/>
      </c>
      <c r="P34" s="245"/>
      <c r="AE34" s="202"/>
    </row>
    <row r="35" spans="1:31" s="203" customFormat="1">
      <c r="A35" s="170" t="s">
        <v>33</v>
      </c>
      <c r="B35" s="171">
        <f t="shared" si="0"/>
        <v>41636</v>
      </c>
      <c r="C35" s="256" t="str">
        <f>IF(Dezember!C278&gt;0,Dezember!C278,"")</f>
        <v/>
      </c>
      <c r="D35" s="256" t="str">
        <f>IF(Dezember!D278&gt;0,Dezember!D278,"")</f>
        <v/>
      </c>
      <c r="E35" s="256" t="str">
        <f>IF(Dezember!E278&gt;0,Dezember!E278,"")</f>
        <v/>
      </c>
      <c r="F35" s="256" t="str">
        <f>IF(Dezember!F278&gt;0,Dezember!F278,"")</f>
        <v/>
      </c>
      <c r="G35" s="256" t="str">
        <f>IF(Dezember!G278&gt;0,Dezember!G278,"")</f>
        <v/>
      </c>
      <c r="H35" s="256" t="str">
        <f>IF(Dezember!H278&gt;0,Dezember!H278,"")</f>
        <v/>
      </c>
      <c r="I35" s="256" t="str">
        <f>IF(Dezember!I278&gt;0,Dezember!I278,"")</f>
        <v/>
      </c>
      <c r="J35" s="256" t="str">
        <f>IF(Dezember!J278&gt;0,Dezember!J278,"")</f>
        <v/>
      </c>
      <c r="K35" s="256" t="str">
        <f>IF(Dezember!K278&gt;0,Dezember!K278,"")</f>
        <v/>
      </c>
      <c r="L35" s="256" t="str">
        <f>IF(Dezember!L278&gt;0,Dezember!L278,"")</f>
        <v/>
      </c>
      <c r="M35" s="256" t="str">
        <f>IF(Dezember!M278&gt;0,Dezember!M278,"")</f>
        <v/>
      </c>
      <c r="N35" s="256" t="str">
        <f>IF(Dezember!N278&gt;0,Dezember!N278,"")</f>
        <v/>
      </c>
      <c r="O35" s="256" t="str">
        <f>IF(Dezember!P278="K","",IF(Dezember!O278&gt;0,Dezember!O278,""))</f>
        <v/>
      </c>
      <c r="P35" s="245"/>
      <c r="AE35" s="202"/>
    </row>
    <row r="36" spans="1:31" s="203" customFormat="1">
      <c r="A36" s="113" t="s">
        <v>24</v>
      </c>
      <c r="B36" s="97">
        <f t="shared" si="0"/>
        <v>41637</v>
      </c>
      <c r="C36" s="256" t="str">
        <f>IF(Dezember!C288&gt;0,Dezember!C288,"")</f>
        <v/>
      </c>
      <c r="D36" s="256" t="str">
        <f>IF(Dezember!D288&gt;0,Dezember!D288,"")</f>
        <v/>
      </c>
      <c r="E36" s="256" t="str">
        <f>IF(Dezember!E288&gt;0,Dezember!E288,"")</f>
        <v/>
      </c>
      <c r="F36" s="256" t="str">
        <f>IF(Dezember!F288&gt;0,Dezember!F288,"")</f>
        <v/>
      </c>
      <c r="G36" s="256" t="str">
        <f>IF(Dezember!G288&gt;0,Dezember!G288,"")</f>
        <v/>
      </c>
      <c r="H36" s="256" t="str">
        <f>IF(Dezember!H288&gt;0,Dezember!H288,"")</f>
        <v/>
      </c>
      <c r="I36" s="256" t="str">
        <f>IF(Dezember!I288&gt;0,Dezember!I288,"")</f>
        <v/>
      </c>
      <c r="J36" s="256" t="str">
        <f>IF(Dezember!J288&gt;0,Dezember!J288,"")</f>
        <v/>
      </c>
      <c r="K36" s="256" t="str">
        <f>IF(Dezember!K288&gt;0,Dezember!K288,"")</f>
        <v/>
      </c>
      <c r="L36" s="256" t="str">
        <f>IF(Dezember!L288&gt;0,Dezember!L288,"")</f>
        <v/>
      </c>
      <c r="M36" s="256" t="str">
        <f>IF(Dezember!M288&gt;0,Dezember!M288,"")</f>
        <v/>
      </c>
      <c r="N36" s="256" t="str">
        <f>IF(Dezember!N288&gt;0,Dezember!N288,"")</f>
        <v/>
      </c>
      <c r="O36" s="256" t="str">
        <f>IF(Dezember!P288="K","",IF(Dezember!O288&gt;0,Dezember!O288,""))</f>
        <v/>
      </c>
      <c r="P36" s="245"/>
      <c r="AE36" s="202"/>
    </row>
    <row r="37" spans="1:31" s="203" customFormat="1">
      <c r="A37" s="170" t="s">
        <v>27</v>
      </c>
      <c r="B37" s="171">
        <f t="shared" si="0"/>
        <v>41638</v>
      </c>
      <c r="C37" s="256" t="str">
        <f>IF(Dezember!C298&gt;0,Dezember!C298,"")</f>
        <v/>
      </c>
      <c r="D37" s="256" t="str">
        <f>IF(Dezember!D298&gt;0,Dezember!D298,"")</f>
        <v/>
      </c>
      <c r="E37" s="256" t="str">
        <f>IF(Dezember!E298&gt;0,Dezember!E298,"")</f>
        <v/>
      </c>
      <c r="F37" s="256" t="str">
        <f>IF(Dezember!F298&gt;0,Dezember!F298,"")</f>
        <v/>
      </c>
      <c r="G37" s="256" t="str">
        <f>IF(Dezember!G298&gt;0,Dezember!G298,"")</f>
        <v/>
      </c>
      <c r="H37" s="256" t="str">
        <f>IF(Dezember!H298&gt;0,Dezember!H298,"")</f>
        <v/>
      </c>
      <c r="I37" s="256" t="str">
        <f>IF(Dezember!I298&gt;0,Dezember!I298,"")</f>
        <v/>
      </c>
      <c r="J37" s="256" t="str">
        <f>IF(Dezember!J298&gt;0,Dezember!J298,"")</f>
        <v/>
      </c>
      <c r="K37" s="256" t="str">
        <f>IF(Dezember!K298&gt;0,Dezember!K298,"")</f>
        <v/>
      </c>
      <c r="L37" s="256" t="str">
        <f>IF(Dezember!L298&gt;0,Dezember!L298,"")</f>
        <v/>
      </c>
      <c r="M37" s="256" t="str">
        <f>IF(Dezember!M298&gt;0,Dezember!M298,"")</f>
        <v/>
      </c>
      <c r="N37" s="256" t="str">
        <f>IF(Dezember!N298&gt;0,Dezember!N298,"")</f>
        <v/>
      </c>
      <c r="O37" s="256" t="str">
        <f>IF(Dezember!P298="K","",IF(Dezember!O298&gt;0,Dezember!O298,""))</f>
        <v/>
      </c>
      <c r="P37" s="245"/>
      <c r="AE37" s="202"/>
    </row>
    <row r="38" spans="1:31" s="203" customFormat="1">
      <c r="A38" s="141" t="s">
        <v>29</v>
      </c>
      <c r="B38" s="142">
        <f t="shared" si="0"/>
        <v>41639</v>
      </c>
      <c r="C38" s="256" t="str">
        <f>IF(Dezember!C308&gt;0,Dezember!C308,"")</f>
        <v/>
      </c>
      <c r="D38" s="256" t="str">
        <f>IF(Dezember!D308&gt;0,Dezember!D308,"")</f>
        <v/>
      </c>
      <c r="E38" s="256" t="str">
        <f>IF(Dezember!E308&gt;0,Dezember!E308,"")</f>
        <v/>
      </c>
      <c r="F38" s="256" t="str">
        <f>IF(Dezember!F308&gt;0,Dezember!F308,"")</f>
        <v/>
      </c>
      <c r="G38" s="256" t="str">
        <f>IF(Dezember!G308&gt;0,Dezember!G308,"")</f>
        <v/>
      </c>
      <c r="H38" s="256" t="str">
        <f>IF(Dezember!H308&gt;0,Dezember!H308,"")</f>
        <v/>
      </c>
      <c r="I38" s="256" t="str">
        <f>IF(Dezember!I308&gt;0,Dezember!I308,"")</f>
        <v/>
      </c>
      <c r="J38" s="256" t="str">
        <f>IF(Dezember!J308&gt;0,Dezember!J308,"")</f>
        <v/>
      </c>
      <c r="K38" s="256" t="str">
        <f>IF(Dezember!K308&gt;0,Dezember!K308,"")</f>
        <v/>
      </c>
      <c r="L38" s="256" t="str">
        <f>IF(Dezember!L308&gt;0,Dezember!L308,"")</f>
        <v/>
      </c>
      <c r="M38" s="256" t="str">
        <f>IF(Dezember!M308&gt;0,Dezember!M308,"")</f>
        <v/>
      </c>
      <c r="N38" s="256" t="str">
        <f>IF(Dezember!N308&gt;0,Dezember!N308,"")</f>
        <v/>
      </c>
      <c r="O38" s="256" t="str">
        <f>IF(Dezember!P308="K","",IF(Dezember!O308&gt;0,Dezember!O308,""))</f>
        <v/>
      </c>
      <c r="P38" s="245"/>
      <c r="AE38" s="202"/>
    </row>
    <row r="39" spans="1:31" s="203" customFormat="1">
      <c r="A39" s="437"/>
      <c r="B39" s="376"/>
      <c r="C39" s="254"/>
      <c r="D39" s="254"/>
      <c r="E39" s="254"/>
      <c r="F39" s="254"/>
      <c r="G39" s="254"/>
      <c r="H39" s="254"/>
      <c r="I39" s="254"/>
      <c r="J39" s="254"/>
      <c r="K39" s="254"/>
      <c r="L39" s="254"/>
      <c r="M39" s="254"/>
      <c r="N39" s="254"/>
      <c r="O39" s="249"/>
      <c r="P39" s="245"/>
      <c r="AE39" s="202"/>
    </row>
    <row r="40" spans="1:31" s="203" customFormat="1">
      <c r="A40" s="437"/>
      <c r="B40" s="376"/>
      <c r="C40" s="254"/>
      <c r="D40" s="254"/>
      <c r="E40" s="254"/>
      <c r="F40" s="254"/>
      <c r="G40" s="254"/>
      <c r="H40" s="254"/>
      <c r="I40" s="254"/>
      <c r="J40" s="254"/>
      <c r="K40" s="254"/>
      <c r="L40" s="254"/>
      <c r="M40" s="254"/>
      <c r="N40" s="254"/>
      <c r="O40" s="249"/>
      <c r="P40" s="245"/>
      <c r="AE40" s="202"/>
    </row>
    <row r="41" spans="1:31" s="203" customFormat="1">
      <c r="A41" s="437"/>
      <c r="B41" s="376"/>
      <c r="C41" s="254"/>
      <c r="D41" s="254"/>
      <c r="E41" s="254"/>
      <c r="F41" s="254"/>
      <c r="G41" s="254"/>
      <c r="H41" s="254"/>
      <c r="I41" s="254"/>
      <c r="J41" s="254"/>
      <c r="K41" s="254"/>
      <c r="L41" s="254"/>
      <c r="M41" s="254"/>
      <c r="N41" s="254"/>
      <c r="O41" s="249"/>
      <c r="P41" s="245"/>
      <c r="AE41" s="202"/>
    </row>
    <row r="42" spans="1:31" s="203" customFormat="1">
      <c r="A42" s="437"/>
      <c r="B42" s="376"/>
      <c r="C42" s="254"/>
      <c r="D42" s="254"/>
      <c r="E42" s="254"/>
      <c r="F42" s="254"/>
      <c r="G42" s="254"/>
      <c r="H42" s="254"/>
      <c r="I42" s="254"/>
      <c r="J42" s="254"/>
      <c r="K42" s="254"/>
      <c r="L42" s="254"/>
      <c r="M42" s="254"/>
      <c r="N42" s="254"/>
      <c r="O42" s="245"/>
      <c r="P42" s="245"/>
      <c r="AE42" s="202"/>
    </row>
    <row r="43" spans="1:31" s="203" customFormat="1">
      <c r="A43" s="437"/>
      <c r="B43" s="376"/>
      <c r="C43" s="254"/>
      <c r="D43" s="254"/>
      <c r="E43" s="254"/>
      <c r="F43" s="254"/>
      <c r="G43" s="254"/>
      <c r="H43" s="254"/>
      <c r="I43" s="254"/>
      <c r="J43" s="254"/>
      <c r="K43" s="254"/>
      <c r="L43" s="254"/>
      <c r="M43" s="254"/>
      <c r="N43" s="254"/>
      <c r="O43" s="202"/>
      <c r="P43" s="202"/>
      <c r="AE43" s="202"/>
    </row>
    <row r="44" spans="1:31" s="203" customFormat="1">
      <c r="A44" s="437"/>
      <c r="B44" s="376"/>
      <c r="C44" s="254"/>
      <c r="D44" s="254"/>
      <c r="E44" s="254"/>
      <c r="F44" s="254"/>
      <c r="G44" s="254"/>
      <c r="H44" s="254"/>
      <c r="I44" s="254"/>
      <c r="J44" s="254"/>
      <c r="K44" s="254"/>
      <c r="L44" s="254"/>
      <c r="M44" s="254"/>
      <c r="N44" s="254"/>
      <c r="O44" s="202"/>
      <c r="P44" s="202"/>
      <c r="AE44" s="202"/>
    </row>
    <row r="45" spans="1:31" s="203" customFormat="1">
      <c r="A45" s="437"/>
      <c r="B45" s="376"/>
      <c r="C45" s="254"/>
      <c r="D45" s="254"/>
      <c r="E45" s="254"/>
      <c r="F45" s="254"/>
      <c r="G45" s="254"/>
      <c r="H45" s="254"/>
      <c r="I45" s="254"/>
      <c r="J45" s="254"/>
      <c r="K45" s="254"/>
      <c r="L45" s="254"/>
      <c r="M45" s="254"/>
      <c r="N45" s="254"/>
      <c r="O45" s="202"/>
    </row>
    <row r="46" spans="1:31" s="203" customFormat="1">
      <c r="A46" s="437"/>
      <c r="B46" s="376"/>
      <c r="C46" s="254"/>
      <c r="D46" s="254"/>
      <c r="E46" s="254"/>
      <c r="F46" s="254"/>
      <c r="G46" s="254"/>
      <c r="H46" s="254"/>
      <c r="I46" s="254"/>
      <c r="J46" s="254"/>
      <c r="K46" s="254"/>
      <c r="L46" s="254"/>
      <c r="M46" s="254"/>
      <c r="N46" s="254"/>
      <c r="O46" s="202"/>
    </row>
    <row r="47" spans="1:31" s="203" customFormat="1" ht="31.5" customHeight="1">
      <c r="A47" s="437"/>
      <c r="B47" s="376"/>
      <c r="C47" s="254"/>
      <c r="D47" s="254"/>
      <c r="E47" s="254"/>
      <c r="F47" s="254"/>
      <c r="G47" s="254"/>
      <c r="H47" s="254"/>
      <c r="I47" s="254"/>
      <c r="J47" s="254"/>
      <c r="K47" s="254"/>
      <c r="L47" s="254"/>
      <c r="M47" s="254"/>
      <c r="N47" s="254"/>
      <c r="O47" s="202"/>
    </row>
    <row r="48" spans="1:31" s="203" customFormat="1">
      <c r="A48" s="437"/>
      <c r="B48" s="376"/>
      <c r="C48" s="254"/>
      <c r="D48" s="254"/>
      <c r="E48" s="254"/>
      <c r="F48" s="254"/>
      <c r="G48" s="254"/>
      <c r="H48" s="254"/>
      <c r="I48" s="254"/>
      <c r="J48" s="254"/>
      <c r="K48" s="254"/>
      <c r="L48" s="254"/>
      <c r="M48" s="254"/>
      <c r="N48" s="254"/>
      <c r="O48" s="202"/>
    </row>
    <row r="49" spans="1:23" s="203" customFormat="1">
      <c r="A49" s="437"/>
      <c r="B49" s="376"/>
      <c r="C49" s="254"/>
      <c r="D49" s="254"/>
      <c r="E49" s="254"/>
      <c r="F49" s="254"/>
      <c r="G49" s="254"/>
      <c r="H49" s="254"/>
      <c r="I49" s="254"/>
      <c r="J49" s="254"/>
      <c r="K49" s="254"/>
      <c r="L49" s="254"/>
      <c r="M49" s="254"/>
      <c r="N49" s="254"/>
      <c r="O49" s="202"/>
      <c r="Q49" s="250"/>
      <c r="R49" s="508"/>
      <c r="S49" s="508"/>
      <c r="T49" s="508"/>
      <c r="U49" s="508"/>
      <c r="V49" s="251"/>
      <c r="W49" s="251"/>
    </row>
    <row r="50" spans="1:23" s="203" customFormat="1">
      <c r="A50" s="437"/>
      <c r="B50" s="376"/>
      <c r="C50" s="254"/>
      <c r="D50" s="254"/>
      <c r="E50" s="254"/>
      <c r="F50" s="254"/>
      <c r="G50" s="254"/>
      <c r="H50" s="254"/>
      <c r="I50" s="254"/>
      <c r="J50" s="254"/>
      <c r="K50" s="254"/>
      <c r="L50" s="254"/>
      <c r="M50" s="254"/>
      <c r="N50" s="254"/>
      <c r="O50" s="202"/>
      <c r="Q50" s="250"/>
      <c r="R50" s="508"/>
      <c r="S50" s="508"/>
      <c r="T50" s="508"/>
      <c r="U50" s="508"/>
      <c r="V50" s="251"/>
      <c r="W50" s="251"/>
    </row>
    <row r="51" spans="1:23" s="203" customFormat="1">
      <c r="A51" s="437"/>
      <c r="B51" s="376"/>
      <c r="C51" s="254"/>
      <c r="D51" s="254"/>
      <c r="E51" s="254"/>
      <c r="F51" s="254"/>
      <c r="G51" s="254"/>
      <c r="H51" s="254"/>
      <c r="I51" s="254"/>
      <c r="J51" s="254"/>
      <c r="K51" s="254"/>
      <c r="L51" s="254"/>
      <c r="M51" s="254"/>
      <c r="N51" s="254"/>
      <c r="O51" s="202"/>
      <c r="Q51" s="250"/>
      <c r="R51" s="509"/>
      <c r="S51" s="509"/>
      <c r="T51" s="509"/>
      <c r="U51" s="509"/>
      <c r="V51" s="251"/>
      <c r="W51" s="251"/>
    </row>
    <row r="52" spans="1:23" s="203" customFormat="1">
      <c r="A52" s="437"/>
      <c r="B52" s="376"/>
      <c r="C52" s="254"/>
      <c r="D52" s="254"/>
      <c r="E52" s="254"/>
      <c r="F52" s="254"/>
      <c r="G52" s="254"/>
      <c r="H52" s="254"/>
      <c r="I52" s="254"/>
      <c r="J52" s="254"/>
      <c r="K52" s="254"/>
      <c r="L52" s="254"/>
      <c r="M52" s="254"/>
      <c r="N52" s="254"/>
      <c r="O52" s="202"/>
      <c r="Q52" s="250"/>
      <c r="R52" s="509"/>
      <c r="S52" s="509"/>
      <c r="T52" s="509"/>
      <c r="U52" s="509"/>
      <c r="V52" s="251"/>
      <c r="W52" s="251"/>
    </row>
    <row r="53" spans="1:23" s="203" customFormat="1">
      <c r="A53" s="437"/>
      <c r="B53" s="376"/>
      <c r="C53" s="254"/>
      <c r="D53" s="254"/>
      <c r="E53" s="254"/>
      <c r="F53" s="254"/>
      <c r="G53" s="254"/>
      <c r="H53" s="254"/>
      <c r="I53" s="254"/>
      <c r="J53" s="254"/>
      <c r="K53" s="254"/>
      <c r="L53" s="254"/>
      <c r="M53" s="254"/>
      <c r="N53" s="254"/>
      <c r="O53" s="202"/>
      <c r="Q53" s="250"/>
      <c r="R53" s="509"/>
      <c r="S53" s="509"/>
      <c r="T53" s="509"/>
      <c r="U53" s="509"/>
      <c r="V53" s="251"/>
      <c r="W53" s="251"/>
    </row>
    <row r="54" spans="1:23" s="203" customFormat="1">
      <c r="A54" s="437"/>
      <c r="B54" s="376"/>
      <c r="C54" s="254"/>
      <c r="D54" s="254"/>
      <c r="E54" s="254"/>
      <c r="F54" s="254"/>
      <c r="G54" s="254"/>
      <c r="H54" s="254"/>
      <c r="I54" s="254"/>
      <c r="J54" s="254"/>
      <c r="K54" s="254"/>
      <c r="L54" s="254"/>
      <c r="M54" s="254"/>
      <c r="N54" s="254"/>
      <c r="O54" s="202"/>
      <c r="Q54" s="250"/>
      <c r="R54" s="509"/>
      <c r="S54" s="509"/>
      <c r="T54" s="509"/>
      <c r="U54" s="509"/>
      <c r="V54" s="251"/>
      <c r="W54" s="251"/>
    </row>
    <row r="55" spans="1:23" s="203" customFormat="1">
      <c r="A55" s="437"/>
      <c r="B55" s="376"/>
      <c r="C55" s="254"/>
      <c r="D55" s="254"/>
      <c r="E55" s="254"/>
      <c r="F55" s="254"/>
      <c r="G55" s="254"/>
      <c r="H55" s="254"/>
      <c r="I55" s="254"/>
      <c r="J55" s="254"/>
      <c r="K55" s="254"/>
      <c r="L55" s="254"/>
      <c r="M55" s="254"/>
      <c r="N55" s="254"/>
      <c r="O55" s="202"/>
      <c r="Q55" s="250"/>
      <c r="R55" s="509"/>
      <c r="S55" s="509"/>
      <c r="T55" s="509"/>
      <c r="U55" s="509"/>
      <c r="V55" s="251"/>
      <c r="W55" s="251"/>
    </row>
    <row r="56" spans="1:23" s="203" customFormat="1">
      <c r="A56" s="437"/>
      <c r="B56" s="376"/>
      <c r="C56" s="254"/>
      <c r="D56" s="254"/>
      <c r="E56" s="254"/>
      <c r="F56" s="254"/>
      <c r="G56" s="254"/>
      <c r="H56" s="254"/>
      <c r="I56" s="254"/>
      <c r="J56" s="254"/>
      <c r="K56" s="254"/>
      <c r="L56" s="254"/>
      <c r="M56" s="254"/>
      <c r="N56" s="254"/>
      <c r="O56" s="202"/>
      <c r="Q56" s="250"/>
      <c r="R56" s="509"/>
      <c r="S56" s="509"/>
      <c r="T56" s="509"/>
      <c r="U56" s="509"/>
      <c r="V56" s="251"/>
      <c r="W56" s="251"/>
    </row>
    <row r="57" spans="1:23" s="203" customFormat="1">
      <c r="A57" s="437"/>
      <c r="B57" s="376"/>
      <c r="C57" s="254"/>
      <c r="D57" s="254"/>
      <c r="E57" s="254"/>
      <c r="F57" s="254"/>
      <c r="G57" s="254"/>
      <c r="H57" s="254"/>
      <c r="I57" s="254"/>
      <c r="J57" s="254"/>
      <c r="K57" s="254"/>
      <c r="L57" s="254"/>
      <c r="M57" s="254"/>
      <c r="N57" s="254"/>
      <c r="O57" s="202"/>
      <c r="Q57" s="250"/>
      <c r="R57" s="509"/>
      <c r="S57" s="509"/>
      <c r="T57" s="509"/>
      <c r="U57" s="509"/>
      <c r="V57" s="251"/>
      <c r="W57" s="251"/>
    </row>
    <row r="58" spans="1:23" s="203" customFormat="1">
      <c r="A58" s="437"/>
      <c r="B58" s="376"/>
      <c r="C58" s="254"/>
      <c r="D58" s="254"/>
      <c r="E58" s="254"/>
      <c r="F58" s="254"/>
      <c r="G58" s="254"/>
      <c r="H58" s="254"/>
      <c r="I58" s="254"/>
      <c r="J58" s="254"/>
      <c r="K58" s="254"/>
      <c r="L58" s="254"/>
      <c r="M58" s="254"/>
      <c r="N58" s="254"/>
      <c r="O58" s="202"/>
      <c r="Q58" s="250"/>
      <c r="R58" s="509"/>
      <c r="S58" s="509"/>
      <c r="T58" s="509"/>
      <c r="U58" s="509"/>
      <c r="V58" s="251"/>
      <c r="W58" s="251"/>
    </row>
    <row r="59" spans="1:23" s="203" customFormat="1">
      <c r="A59" s="437"/>
      <c r="B59" s="376"/>
      <c r="C59" s="254"/>
      <c r="D59" s="254"/>
      <c r="E59" s="254"/>
      <c r="F59" s="254"/>
      <c r="G59" s="254"/>
      <c r="H59" s="254"/>
      <c r="I59" s="254"/>
      <c r="J59" s="254"/>
      <c r="K59" s="254"/>
      <c r="L59" s="254"/>
      <c r="M59" s="254"/>
      <c r="N59" s="254"/>
      <c r="O59" s="202"/>
      <c r="Q59" s="250"/>
      <c r="R59" s="509"/>
      <c r="S59" s="509"/>
      <c r="T59" s="509"/>
      <c r="U59" s="509"/>
      <c r="V59" s="251"/>
      <c r="W59" s="251"/>
    </row>
    <row r="60" spans="1:23" s="203" customFormat="1">
      <c r="A60" s="437"/>
      <c r="B60" s="376"/>
      <c r="C60" s="254"/>
      <c r="D60" s="254"/>
      <c r="E60" s="254"/>
      <c r="F60" s="254"/>
      <c r="G60" s="254"/>
      <c r="H60" s="254"/>
      <c r="I60" s="254"/>
      <c r="J60" s="254"/>
      <c r="K60" s="254"/>
      <c r="L60" s="254"/>
      <c r="M60" s="254"/>
      <c r="N60" s="254"/>
      <c r="O60" s="202"/>
      <c r="Q60" s="250"/>
      <c r="R60" s="508"/>
      <c r="S60" s="508"/>
      <c r="T60" s="508"/>
      <c r="U60" s="508"/>
      <c r="V60" s="251"/>
      <c r="W60" s="251"/>
    </row>
    <row r="61" spans="1:23" s="203" customFormat="1">
      <c r="A61" s="437"/>
      <c r="B61" s="376"/>
      <c r="C61" s="254"/>
      <c r="D61" s="254"/>
      <c r="E61" s="254"/>
      <c r="F61" s="254"/>
      <c r="G61" s="254"/>
      <c r="H61" s="254"/>
      <c r="I61" s="254"/>
      <c r="J61" s="254"/>
      <c r="K61" s="254"/>
      <c r="L61" s="254"/>
      <c r="M61" s="254"/>
      <c r="N61" s="254"/>
      <c r="O61" s="202"/>
      <c r="Q61" s="250"/>
      <c r="R61" s="509"/>
      <c r="S61" s="509"/>
      <c r="T61" s="509"/>
      <c r="U61" s="509"/>
      <c r="V61" s="251"/>
      <c r="W61" s="251"/>
    </row>
    <row r="62" spans="1:23" s="203" customFormat="1">
      <c r="A62" s="437"/>
      <c r="B62" s="376"/>
      <c r="C62" s="254"/>
      <c r="D62" s="254"/>
      <c r="E62" s="254"/>
      <c r="F62" s="254"/>
      <c r="G62" s="254"/>
      <c r="H62" s="254"/>
      <c r="I62" s="254"/>
      <c r="J62" s="254"/>
      <c r="K62" s="254"/>
      <c r="L62" s="254"/>
      <c r="M62" s="254"/>
      <c r="N62" s="254"/>
      <c r="O62" s="202"/>
      <c r="Q62" s="250"/>
      <c r="R62" s="509"/>
      <c r="S62" s="509"/>
      <c r="T62" s="509"/>
      <c r="U62" s="509"/>
      <c r="V62" s="251"/>
      <c r="W62" s="251"/>
    </row>
    <row r="63" spans="1:23" s="203" customFormat="1">
      <c r="A63" s="437"/>
      <c r="B63" s="376"/>
      <c r="C63" s="254"/>
      <c r="D63" s="254"/>
      <c r="E63" s="254"/>
      <c r="F63" s="254"/>
      <c r="G63" s="254"/>
      <c r="H63" s="254"/>
      <c r="I63" s="254"/>
      <c r="J63" s="254"/>
      <c r="K63" s="254"/>
      <c r="L63" s="254"/>
      <c r="M63" s="254"/>
      <c r="N63" s="254"/>
      <c r="O63" s="202"/>
      <c r="Q63" s="250"/>
      <c r="R63" s="509"/>
      <c r="S63" s="509"/>
      <c r="T63" s="509"/>
      <c r="U63" s="509"/>
      <c r="V63" s="251"/>
      <c r="W63" s="251"/>
    </row>
    <row r="64" spans="1:23" s="203" customFormat="1">
      <c r="A64" s="202"/>
      <c r="B64" s="202"/>
      <c r="C64" s="254"/>
      <c r="D64" s="254"/>
      <c r="E64" s="202"/>
      <c r="F64" s="202"/>
      <c r="G64" s="202"/>
      <c r="H64" s="202"/>
      <c r="I64" s="202"/>
      <c r="J64" s="202"/>
      <c r="K64" s="202"/>
      <c r="L64" s="202"/>
      <c r="M64" s="202"/>
      <c r="N64" s="202"/>
      <c r="O64" s="202"/>
      <c r="Q64" s="250"/>
      <c r="R64" s="509"/>
      <c r="S64" s="509"/>
      <c r="T64" s="509"/>
      <c r="U64" s="509"/>
      <c r="V64" s="251"/>
      <c r="W64" s="251"/>
    </row>
    <row r="65" spans="1:26" s="203" customFormat="1">
      <c r="A65" s="202"/>
      <c r="B65" s="202"/>
      <c r="C65" s="254"/>
      <c r="D65" s="254"/>
      <c r="E65" s="202"/>
      <c r="F65" s="202"/>
      <c r="G65" s="202"/>
      <c r="H65" s="202"/>
      <c r="I65" s="202"/>
      <c r="J65" s="202"/>
      <c r="K65" s="202"/>
      <c r="L65" s="202"/>
      <c r="M65" s="202"/>
      <c r="N65" s="202"/>
      <c r="O65" s="202"/>
      <c r="Q65" s="251"/>
      <c r="R65" s="251"/>
      <c r="S65" s="251"/>
      <c r="T65" s="251"/>
      <c r="U65" s="251"/>
      <c r="V65" s="251"/>
      <c r="W65" s="251"/>
    </row>
    <row r="66" spans="1:26">
      <c r="A66" s="202"/>
      <c r="B66" s="202"/>
      <c r="C66" s="202"/>
      <c r="D66" s="202"/>
      <c r="E66" s="202"/>
      <c r="F66" s="202"/>
      <c r="G66" s="202"/>
      <c r="H66" s="202"/>
      <c r="I66" s="202"/>
      <c r="J66" s="202"/>
      <c r="K66" s="202"/>
      <c r="L66" s="202"/>
      <c r="M66" s="202"/>
      <c r="N66" s="202"/>
      <c r="O66" s="202"/>
      <c r="Q66" s="251"/>
      <c r="R66" s="137"/>
      <c r="S66" s="137"/>
      <c r="T66" s="137"/>
      <c r="U66" s="137"/>
      <c r="V66" s="137"/>
      <c r="W66" s="137"/>
      <c r="Z66" t="s">
        <v>34</v>
      </c>
    </row>
  </sheetData>
  <sheetProtection password="CC7D" sheet="1" objects="1" scenarios="1" selectLockedCells="1"/>
  <mergeCells count="1">
    <mergeCell ref="Q7:AD7"/>
  </mergeCells>
  <conditionalFormatting sqref="R10:S25 T10:AD24 AD25">
    <cfRule type="cellIs" dxfId="23" priority="23" operator="greaterThan">
      <formula>0</formula>
    </cfRule>
    <cfRule type="cellIs" dxfId="22" priority="24" operator="equal">
      <formula>0</formula>
    </cfRule>
  </conditionalFormatting>
  <conditionalFormatting sqref="R11:AD25">
    <cfRule type="cellIs" dxfId="21" priority="20" operator="equal">
      <formula>0</formula>
    </cfRule>
  </conditionalFormatting>
  <conditionalFormatting sqref="R11:S25 R11:AD11 AD12:AD25 R18:AD25">
    <cfRule type="cellIs" dxfId="20" priority="19" operator="greaterThan">
      <formula>0</formula>
    </cfRule>
  </conditionalFormatting>
  <conditionalFormatting sqref="R12:AD14">
    <cfRule type="cellIs" dxfId="19" priority="16" operator="greaterThan">
      <formula>0</formula>
    </cfRule>
  </conditionalFormatting>
  <conditionalFormatting sqref="R15:AD17">
    <cfRule type="cellIs" dxfId="18" priority="15" operator="greaterThan">
      <formula>0</formula>
    </cfRule>
  </conditionalFormatting>
  <conditionalFormatting sqref="Q27">
    <cfRule type="containsText" dxfId="17" priority="2" operator="containsText" text="Achtung!! HYPO">
      <formula>NOT(ISERROR(SEARCH("Achtung!! HYPO",Q27)))</formula>
    </cfRule>
  </conditionalFormatting>
  <conditionalFormatting sqref="Q7">
    <cfRule type="containsText" dxfId="16"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drawing r:id="rId2"/>
</worksheet>
</file>

<file path=xl/worksheets/sheet26.xml><?xml version="1.0" encoding="utf-8"?>
<worksheet xmlns="http://schemas.openxmlformats.org/spreadsheetml/2006/main" xmlns:r="http://schemas.openxmlformats.org/officeDocument/2006/relationships">
  <sheetPr>
    <tabColor rgb="FFFFFF00"/>
  </sheetPr>
  <dimension ref="A1:AB65"/>
  <sheetViews>
    <sheetView showGridLines="0" topLeftCell="A3" zoomScaleNormal="100" workbookViewId="0">
      <selection activeCell="A4" sqref="A4"/>
    </sheetView>
  </sheetViews>
  <sheetFormatPr baseColWidth="10" defaultColWidth="11.42578125" defaultRowHeight="15"/>
  <cols>
    <col min="1" max="2" width="18.85546875" style="203" customWidth="1"/>
    <col min="3" max="3" width="1.28515625" style="203" customWidth="1"/>
    <col min="4" max="4" width="18.85546875" style="203" customWidth="1"/>
    <col min="5" max="5" width="1.42578125" style="203" customWidth="1"/>
    <col min="6" max="6" width="18.85546875" style="203" customWidth="1"/>
    <col min="7" max="7" width="1.28515625" style="203" customWidth="1"/>
    <col min="8" max="8" width="18.85546875" style="203" customWidth="1"/>
    <col min="9" max="9" width="1.28515625" style="203" customWidth="1"/>
    <col min="10" max="10" width="18.85546875" style="203" customWidth="1"/>
    <col min="11" max="11" width="1.28515625" style="203" customWidth="1"/>
    <col min="12" max="12" width="18.85546875" style="203" customWidth="1"/>
    <col min="13" max="13" width="1.28515625" style="203" customWidth="1"/>
    <col min="14" max="14" width="18.85546875" style="203" customWidth="1"/>
    <col min="15" max="15" width="23.85546875" style="202" customWidth="1"/>
    <col min="16" max="16" width="21.28515625" style="403" customWidth="1"/>
    <col min="17" max="23" width="15.140625" style="404" customWidth="1"/>
    <col min="24" max="26" width="11.42578125" style="203"/>
  </cols>
  <sheetData>
    <row r="1" spans="1:28" s="203" customFormat="1">
      <c r="O1" s="202"/>
      <c r="P1" s="403"/>
      <c r="Q1" s="403"/>
      <c r="R1" s="403"/>
      <c r="S1" s="403"/>
      <c r="T1" s="403"/>
      <c r="U1" s="403"/>
      <c r="V1" s="403"/>
      <c r="W1" s="403"/>
    </row>
    <row r="2" spans="1:28" s="203" customFormat="1" ht="15.75">
      <c r="A2" s="209"/>
      <c r="B2" s="241"/>
      <c r="C2" s="241"/>
      <c r="D2" s="241"/>
      <c r="E2" s="211"/>
      <c r="F2" s="211"/>
      <c r="G2" s="211"/>
      <c r="H2" s="211"/>
      <c r="I2" s="211"/>
      <c r="J2" s="211"/>
      <c r="K2" s="211"/>
      <c r="L2" s="211"/>
      <c r="M2" s="211"/>
      <c r="N2" s="211"/>
      <c r="O2" s="408"/>
      <c r="P2" s="381"/>
      <c r="Q2" s="511"/>
      <c r="R2" s="511"/>
      <c r="S2" s="385"/>
      <c r="T2" s="385"/>
      <c r="U2" s="385"/>
      <c r="V2" s="385"/>
      <c r="W2" s="385"/>
      <c r="X2" s="211"/>
      <c r="Y2" s="211"/>
    </row>
    <row r="3" spans="1:28" s="203" customFormat="1">
      <c r="A3" s="211"/>
      <c r="B3" s="211"/>
      <c r="C3" s="211"/>
      <c r="D3" s="211"/>
      <c r="E3" s="211"/>
      <c r="F3" s="211"/>
      <c r="G3" s="211"/>
      <c r="H3" s="211"/>
      <c r="I3" s="211"/>
      <c r="J3" s="211"/>
      <c r="K3" s="211"/>
      <c r="L3" s="211"/>
      <c r="M3" s="211"/>
      <c r="N3" s="211"/>
      <c r="O3" s="245"/>
      <c r="P3" s="382"/>
      <c r="Q3" s="385"/>
      <c r="R3" s="385"/>
      <c r="S3" s="385"/>
      <c r="T3" s="385"/>
      <c r="U3" s="385"/>
      <c r="V3" s="385"/>
      <c r="W3" s="385"/>
      <c r="X3" s="211"/>
      <c r="Y3" s="211"/>
    </row>
    <row r="4" spans="1:28" s="203" customFormat="1" ht="24" thickBot="1">
      <c r="A4" s="242"/>
      <c r="B4" s="413" t="s">
        <v>127</v>
      </c>
      <c r="C4" s="242"/>
      <c r="D4" s="242"/>
      <c r="E4" s="242"/>
      <c r="F4" s="242"/>
      <c r="G4" s="242"/>
      <c r="H4" s="242"/>
      <c r="I4" s="242"/>
      <c r="J4" s="242"/>
      <c r="K4" s="242"/>
      <c r="L4" s="242"/>
      <c r="M4" s="242"/>
      <c r="N4" s="242"/>
      <c r="O4" s="245"/>
      <c r="P4" s="381"/>
      <c r="Q4" s="511"/>
      <c r="R4" s="385"/>
      <c r="S4" s="385"/>
      <c r="T4" s="385"/>
      <c r="U4" s="385"/>
      <c r="V4" s="385"/>
      <c r="W4" s="385"/>
      <c r="X4" s="211"/>
      <c r="Y4" s="211"/>
    </row>
    <row r="5" spans="1:28" s="203" customFormat="1" ht="39.950000000000003" customHeight="1">
      <c r="A5" s="409" t="s">
        <v>25</v>
      </c>
      <c r="B5" s="514" t="str">
        <f>IF($B$8&gt;0,"Achtung Hypoglykämie gefahr",IF($D$8&gt;0.1,"Achtung Hypoglykämie gefahr",IF($F$8&gt;0.1,"Achtung Hypoglykämie gefahr ",IF($H$8&gt;0.1,"Achtung Hypoglykämie gefahr",IF($J$8&gt;0.1,"Achtung Hypoglykämie gefahr",IF($L$8&gt;0.1,"Achtung Hypoglykämie gefahr",IF($N$8&gt;0.1,"Achtung Hypoglykämie gefahr","")))))))</f>
        <v/>
      </c>
      <c r="C5" s="515"/>
      <c r="D5" s="515"/>
      <c r="E5" s="515"/>
      <c r="F5" s="515"/>
      <c r="G5" s="515"/>
      <c r="H5" s="515"/>
      <c r="I5" s="515"/>
      <c r="J5" s="515"/>
      <c r="K5" s="515"/>
      <c r="L5" s="515"/>
      <c r="M5" s="515"/>
      <c r="N5" s="515"/>
      <c r="O5" s="245"/>
      <c r="P5" s="515"/>
      <c r="Q5" s="515"/>
      <c r="R5" s="515"/>
      <c r="S5" s="515"/>
      <c r="T5" s="515"/>
      <c r="U5" s="515"/>
      <c r="V5" s="515"/>
      <c r="W5" s="515"/>
      <c r="X5" s="515"/>
      <c r="Y5" s="515"/>
      <c r="Z5" s="515"/>
      <c r="AA5" s="515"/>
      <c r="AB5" s="515"/>
    </row>
    <row r="6" spans="1:28" s="203" customFormat="1" ht="16.5" thickBot="1">
      <c r="A6" s="372" t="s">
        <v>1</v>
      </c>
      <c r="B6" s="411"/>
      <c r="C6" s="212"/>
      <c r="D6" s="212"/>
      <c r="E6" s="212"/>
      <c r="F6" s="212"/>
      <c r="G6" s="212"/>
      <c r="H6" s="212"/>
      <c r="I6" s="212"/>
      <c r="J6" s="212"/>
      <c r="K6" s="212"/>
      <c r="L6" s="212"/>
      <c r="M6" s="212"/>
      <c r="N6" s="212"/>
      <c r="O6" s="245"/>
      <c r="P6" s="381"/>
      <c r="Q6" s="383"/>
      <c r="R6" s="384"/>
      <c r="S6" s="383"/>
      <c r="T6" s="385"/>
      <c r="U6" s="385"/>
      <c r="V6" s="385"/>
      <c r="W6" s="385"/>
      <c r="X6" s="211"/>
      <c r="Y6" s="211"/>
    </row>
    <row r="7" spans="1:28" s="203" customFormat="1" ht="27.75">
      <c r="A7" s="435" t="s">
        <v>110</v>
      </c>
      <c r="B7" s="415" t="s">
        <v>103</v>
      </c>
      <c r="C7" s="410"/>
      <c r="D7" s="416" t="s">
        <v>104</v>
      </c>
      <c r="E7" s="410"/>
      <c r="F7" s="416" t="s">
        <v>105</v>
      </c>
      <c r="G7" s="410"/>
      <c r="H7" s="416" t="s">
        <v>106</v>
      </c>
      <c r="I7" s="410"/>
      <c r="J7" s="416" t="s">
        <v>107</v>
      </c>
      <c r="K7" s="410"/>
      <c r="L7" s="416" t="s">
        <v>108</v>
      </c>
      <c r="M7" s="410"/>
      <c r="N7" s="417" t="s">
        <v>42</v>
      </c>
      <c r="O7" s="515"/>
      <c r="P7" s="515"/>
      <c r="Q7" s="515"/>
      <c r="R7" s="515"/>
      <c r="S7" s="515"/>
      <c r="T7" s="515"/>
      <c r="U7" s="515"/>
      <c r="V7" s="515"/>
      <c r="W7" s="515"/>
      <c r="X7" s="515"/>
      <c r="Y7" s="515"/>
      <c r="Z7" s="515"/>
      <c r="AA7" s="515"/>
    </row>
    <row r="8" spans="1:28" s="203" customFormat="1" ht="21.95" customHeight="1">
      <c r="A8" s="488">
        <v>60</v>
      </c>
      <c r="B8" s="419">
        <f>'Häufigkeit Januar'!R12+'Häufigkeit Februar'!R11+'Häufigkeit März'!R11+'Häufigkeit April '!R11+'Häufigkeit Mai'!R11+'Häufigkeit Juni'!R11+'Häufigkeit Juli'!R11+'Häufigkeit August'!R11+'Häufigkeit Sept.'!R11+'Häufigkeit Okt.'!R11+'Häufigkeit Nov.'!R11+'Häufigkeit Dez.'!R11</f>
        <v>0</v>
      </c>
      <c r="C8" s="420">
        <f>IF('Häufigkeit Januar'!S12&gt;0,'Häufigkeit Januar'!S12+'Häufigkeit Februar'!T11+'Häufigkeit März'!T11+'Häufigkeit April '!T11+'Häufigkeit Mai'!T11+'Häufigkeit Juni'!T11+'Häufigkeit Juli'!T11+'Häufigkeit August'!T11+'Häufigkeit Sept.'!T11+'Häufigkeit Okt.'!T11+'Häufigkeit Nov.'!T11+'Häufigkeit Dez.'!T11,)</f>
        <v>0</v>
      </c>
      <c r="D8" s="419">
        <f>'Häufigkeit Januar'!T12+'Häufigkeit Februar'!T11+'Häufigkeit März'!T11+'Häufigkeit April '!T11+'Häufigkeit Mai'!T11+'Häufigkeit Juni'!T11+'Häufigkeit Juli'!T11+'Häufigkeit August'!T11+'Häufigkeit Sept.'!T11+'Häufigkeit Okt.'!T11+'Häufigkeit Nov.'!T11+'Häufigkeit Dez.'!T11</f>
        <v>0</v>
      </c>
      <c r="E8" s="420">
        <f>'Häufigkeit Januar'!U12+'Häufigkeit Februar'!U11+'Häufigkeit März'!U11+'Häufigkeit April '!U11+'Häufigkeit Mai'!U11+'Häufigkeit Juni'!U11+'Häufigkeit Juli'!U11+'Häufigkeit August'!U11+'Häufigkeit Sept.'!U11+'Häufigkeit Okt.'!U11+'Häufigkeit Nov.'!U11+'Häufigkeit Dez.'!U11</f>
        <v>0</v>
      </c>
      <c r="F8" s="419">
        <f>'Häufigkeit Januar'!V12+'Häufigkeit Februar'!V11+'Häufigkeit März'!V11+'Häufigkeit April '!V11+'Häufigkeit Mai'!V11+'Häufigkeit Juni'!V11+'Häufigkeit Juli'!V11+'Häufigkeit August'!V11+'Häufigkeit Sept.'!V11+'Häufigkeit Okt.'!V11+'Häufigkeit Nov.'!V11+'Häufigkeit Dez.'!V11</f>
        <v>0</v>
      </c>
      <c r="G8" s="420">
        <f>'Häufigkeit Januar'!W12+'Häufigkeit Februar'!W11+'Häufigkeit März'!W11+'Häufigkeit April '!W11+'Häufigkeit Mai'!W11+'Häufigkeit Juni'!W11+'Häufigkeit Juli'!W11+'Häufigkeit August'!W11+'Häufigkeit Sept.'!W11+'Häufigkeit Okt.'!W11+'Häufigkeit Nov.'!W11+'Häufigkeit Dez.'!W11</f>
        <v>0</v>
      </c>
      <c r="H8" s="419">
        <f>'Häufigkeit Januar'!X12+'Häufigkeit Februar'!X11+'Häufigkeit März'!X11+'Häufigkeit April '!X11+'Häufigkeit Mai'!X11+'Häufigkeit Juni'!X11+'Häufigkeit Juli'!X11+'Häufigkeit August'!X11+'Häufigkeit Sept.'!X11+'Häufigkeit Okt.'!X11+'Häufigkeit Nov.'!X11+'Häufigkeit Dez.'!X11</f>
        <v>0</v>
      </c>
      <c r="I8" s="420">
        <f>'Häufigkeit Januar'!Y12+'Häufigkeit Februar'!Y11+'Häufigkeit März'!Y11+'Häufigkeit April '!Y11+'Häufigkeit Mai'!Y11+'Häufigkeit Juni'!Y11+'Häufigkeit Juli'!Y11+'Häufigkeit August'!Y11+'Häufigkeit Sept.'!Y11+'Häufigkeit Okt.'!Y11+'Häufigkeit Nov.'!Y11+'Häufigkeit Dez.'!Y11</f>
        <v>0</v>
      </c>
      <c r="J8" s="419">
        <f>'Häufigkeit Januar'!Z12+'Häufigkeit Februar'!Z11+'Häufigkeit März'!Z11+'Häufigkeit April '!Z11+'Häufigkeit Mai'!Z11+'Häufigkeit Juni'!Z11+'Häufigkeit Juli'!Z11+'Häufigkeit August'!Z11+'Häufigkeit Sept.'!Z11+'Häufigkeit Okt.'!Z11+'Häufigkeit Nov.'!Z11+'Häufigkeit Dez.'!Z11</f>
        <v>0</v>
      </c>
      <c r="K8" s="420">
        <f>'Häufigkeit Januar'!AA12+'Häufigkeit Februar'!AA11+'Häufigkeit März'!AA11+'Häufigkeit April '!AA11+'Häufigkeit Mai'!AA11+'Häufigkeit Juni'!AA11+'Häufigkeit Juli'!AA11+'Häufigkeit August'!AA11+'Häufigkeit Sept.'!AA11+'Häufigkeit Okt.'!AA11+'Häufigkeit Nov.'!AA11+'Häufigkeit Dez.'!AA11</f>
        <v>0</v>
      </c>
      <c r="L8" s="419">
        <f>'Häufigkeit Januar'!AB12+'Häufigkeit Februar'!AB11+'Häufigkeit März'!AB11+'Häufigkeit April '!AB11+'Häufigkeit Mai'!AB11+'Häufigkeit Juni'!AB11+'Häufigkeit Juli'!AB11+'Häufigkeit August'!AB11+'Häufigkeit Sept.'!AB11+'Häufigkeit Okt.'!AB11+'Häufigkeit Nov.'!AB11+'Häufigkeit Dez.'!AB11</f>
        <v>0</v>
      </c>
      <c r="M8" s="420">
        <f>'Häufigkeit Januar'!AC12+'Häufigkeit Februar'!AC11+'Häufigkeit März'!AC11+'Häufigkeit April '!AC11+'Häufigkeit Mai'!AC11+'Häufigkeit Juni'!AC11+'Häufigkeit Juli'!AC11+'Häufigkeit August'!AC11+'Häufigkeit Sept.'!AC11+'Häufigkeit Okt.'!AC11+'Häufigkeit Nov.'!AC11+'Häufigkeit Dez.'!AC11</f>
        <v>0</v>
      </c>
      <c r="N8" s="421">
        <f>'Häufigkeit Januar'!AD12+'Häufigkeit Februar'!AD11+'Häufigkeit März'!AD11+'Häufigkeit April '!AD11+'Häufigkeit Mai'!AD11+'Häufigkeit Juni'!AD11+'Häufigkeit Juli'!AD11+'Häufigkeit August'!AD11+'Häufigkeit Sept.'!AD11+'Häufigkeit Okt.'!AD11+'Häufigkeit Nov.'!AD11+'Häufigkeit Dez.'!AD11</f>
        <v>0</v>
      </c>
      <c r="O8" s="246"/>
      <c r="P8" s="386"/>
      <c r="Q8" s="378"/>
      <c r="R8" s="378"/>
      <c r="S8" s="379"/>
      <c r="T8" s="379"/>
      <c r="U8" s="379"/>
      <c r="V8" s="379"/>
      <c r="W8" s="379"/>
      <c r="X8" s="211"/>
      <c r="Y8" s="211"/>
    </row>
    <row r="9" spans="1:28" s="203" customFormat="1" ht="21.95" customHeight="1">
      <c r="A9" s="489">
        <v>80</v>
      </c>
      <c r="B9" s="419">
        <f>'Häufigkeit Januar'!R13+'Häufigkeit Februar'!R12+'Häufigkeit März'!R12+'Häufigkeit April '!R12+'Häufigkeit Mai'!R12+'Häufigkeit Juni'!R12+'Häufigkeit Juli'!R12+'Häufigkeit August'!R12+'Häufigkeit Sept.'!R12+'Häufigkeit Okt.'!R12+'Häufigkeit Nov.'!R12+'Häufigkeit Dez.'!R12</f>
        <v>0</v>
      </c>
      <c r="C9" s="420">
        <f>IF('Häufigkeit Januar'!S13&gt;0,'Häufigkeit Januar'!S13+'Häufigkeit Februar'!T12+'Häufigkeit März'!T12+'Häufigkeit April '!T12+'Häufigkeit Mai'!T12+'Häufigkeit Juni'!T12+'Häufigkeit Juli'!T12+'Häufigkeit August'!T12+'Häufigkeit Sept.'!T12+'Häufigkeit Okt.'!T12+'Häufigkeit Nov.'!T12+'Häufigkeit Dez.'!T12,)</f>
        <v>0</v>
      </c>
      <c r="D9" s="419">
        <f>'Häufigkeit Januar'!T13+'Häufigkeit Februar'!T12+'Häufigkeit März'!T12+'Häufigkeit April '!T12+'Häufigkeit Mai'!T12+'Häufigkeit Juni'!T12+'Häufigkeit Juli'!T12+'Häufigkeit August'!T12+'Häufigkeit Sept.'!T12+'Häufigkeit Okt.'!T12+'Häufigkeit Nov.'!T12+'Häufigkeit Dez.'!T12</f>
        <v>0</v>
      </c>
      <c r="E9" s="420">
        <f>IF('Häufigkeit Januar'!U13&gt;0,'Häufigkeit Januar'!U13+'Häufigkeit Februar'!X12+'Häufigkeit März'!X12+'Häufigkeit April '!X12+'Häufigkeit Mai'!X12+'Häufigkeit Juni'!X12+'Häufigkeit Juli'!X12+'Häufigkeit August'!X12+'Häufigkeit Sept.'!X12+'Häufigkeit Okt.'!X12+'Häufigkeit Nov.'!X12+'Häufigkeit Dez.'!X12,)</f>
        <v>0</v>
      </c>
      <c r="F9" s="419">
        <f>'Häufigkeit Januar'!V13+'Häufigkeit Februar'!V12+'Häufigkeit März'!V12+'Häufigkeit April '!V12+'Häufigkeit Mai'!V12+'Häufigkeit Juni'!V12+'Häufigkeit Juli'!V12+'Häufigkeit August'!V12+'Häufigkeit Sept.'!V12+'Häufigkeit Okt.'!V12+'Häufigkeit Nov.'!V12+'Häufigkeit Dez.'!V12</f>
        <v>0</v>
      </c>
      <c r="G9" s="420">
        <f>IF('Häufigkeit Januar'!W13&gt;0,'Häufigkeit Januar'!W13+'Häufigkeit Februar'!AB12+'Häufigkeit März'!AB12+'Häufigkeit April '!AB12+'Häufigkeit Mai'!AB12+'Häufigkeit Juni'!AB12+'Häufigkeit Juli'!AB12+'Häufigkeit August'!AB12+'Häufigkeit Sept.'!AB12+'Häufigkeit Okt.'!AB12+'Häufigkeit Nov.'!AB12+'Häufigkeit Dez.'!AB12,)</f>
        <v>0</v>
      </c>
      <c r="H9" s="419">
        <f>'Häufigkeit Januar'!X13+'Häufigkeit Februar'!X12+'Häufigkeit März'!X12+'Häufigkeit April '!X12+'Häufigkeit Mai'!X12+'Häufigkeit Juni'!X12+'Häufigkeit Juli'!X12+'Häufigkeit August'!X12+'Häufigkeit Sept.'!X12+'Häufigkeit Okt.'!X12+'Häufigkeit Nov.'!X12+'Häufigkeit Dez.'!X12</f>
        <v>0</v>
      </c>
      <c r="I9" s="420">
        <f>IF('Häufigkeit Januar'!Y13&gt;0,'Häufigkeit Januar'!Y13+'Häufigkeit Februar'!AE12+'Häufigkeit März'!AE12+'Häufigkeit April '!AE12+'Häufigkeit Mai'!AE12+'Häufigkeit Juni'!AE12+'Häufigkeit Juli'!AE12+'Häufigkeit August'!AE12+'Häufigkeit Sept.'!AE12+'Häufigkeit Okt.'!AE12+'Häufigkeit Nov.'!AE12+'Häufigkeit Dez.'!AE12,)</f>
        <v>0</v>
      </c>
      <c r="J9" s="419">
        <f>'Häufigkeit Januar'!Z13+'Häufigkeit Februar'!Z12+'Häufigkeit März'!Z12+'Häufigkeit April '!Z12+'Häufigkeit Mai'!Z12+'Häufigkeit Juni'!Z12+'Häufigkeit Juli'!Z12+'Häufigkeit August'!Z12+'Häufigkeit Sept.'!Z12+'Häufigkeit Okt.'!Z12+'Häufigkeit Nov.'!Z12+'Häufigkeit Dez.'!Z12</f>
        <v>0</v>
      </c>
      <c r="K9" s="420">
        <f>IF('Häufigkeit Januar'!AA13&gt;0,'Häufigkeit Januar'!AA13+'Häufigkeit Februar'!AG12+'Häufigkeit März'!AG12+'Häufigkeit April '!AG12+'Häufigkeit Mai'!AG12+'Häufigkeit Juni'!AG12+'Häufigkeit Juli'!AG12+'Häufigkeit August'!AG12+'Häufigkeit Sept.'!AG12+'Häufigkeit Okt.'!AG12+'Häufigkeit Nov.'!AG12+'Häufigkeit Dez.'!AG12,)</f>
        <v>0</v>
      </c>
      <c r="L9" s="419">
        <f>'Häufigkeit Januar'!AB13+'Häufigkeit Februar'!AB12+'Häufigkeit März'!AB12+'Häufigkeit April '!AB12+'Häufigkeit Mai'!AB12+'Häufigkeit Juni'!AB12+'Häufigkeit Juli'!AB12+'Häufigkeit August'!AB12+'Häufigkeit Sept.'!AB12+'Häufigkeit Okt.'!AB12+'Häufigkeit Nov.'!AB12+'Häufigkeit Dez.'!AB12</f>
        <v>0</v>
      </c>
      <c r="M9" s="420">
        <f>IF('Häufigkeit Januar'!AC13&gt;0,'Häufigkeit Januar'!AC13+'Häufigkeit Februar'!AI12+'Häufigkeit März'!AI12+'Häufigkeit April '!AI12+'Häufigkeit Mai'!AI12+'Häufigkeit Juni'!AI12+'Häufigkeit Juli'!AI12+'Häufigkeit August'!AI12+'Häufigkeit Sept.'!AI12+'Häufigkeit Okt.'!AI12+'Häufigkeit Nov.'!AI12+'Häufigkeit Dez.'!AI12,)</f>
        <v>0</v>
      </c>
      <c r="N9" s="421">
        <f>'Häufigkeit Januar'!AD13+'Häufigkeit Februar'!AD12+'Häufigkeit März'!AD12+'Häufigkeit April '!AD12+'Häufigkeit Mai'!AD12+'Häufigkeit Juni'!AD12+'Häufigkeit Juli'!AD12+'Häufigkeit August'!AD12+'Häufigkeit Sept.'!AD12+'Häufigkeit Okt.'!AD12+'Häufigkeit Nov.'!AD12+'Häufigkeit Dez.'!AD12</f>
        <v>0</v>
      </c>
      <c r="O9" s="115"/>
      <c r="P9" s="378"/>
      <c r="Q9" s="378"/>
      <c r="R9" s="378"/>
      <c r="S9" s="379"/>
      <c r="T9" s="379"/>
      <c r="U9" s="379"/>
      <c r="V9" s="379"/>
      <c r="W9" s="379"/>
      <c r="X9" s="211"/>
      <c r="Y9" s="211"/>
    </row>
    <row r="10" spans="1:28" s="203" customFormat="1" ht="21.95" customHeight="1">
      <c r="A10" s="490">
        <v>100</v>
      </c>
      <c r="B10" s="419">
        <f>'Häufigkeit Januar'!R14+'Häufigkeit Februar'!R13+'Häufigkeit März'!R13+'Häufigkeit April '!R13+'Häufigkeit Mai'!R13+'Häufigkeit Juni'!R13+'Häufigkeit Juli'!R13+'Häufigkeit August'!R13+'Häufigkeit Sept.'!R13+'Häufigkeit Okt.'!R13+'Häufigkeit Nov.'!R13+'Häufigkeit Dez.'!R13</f>
        <v>0</v>
      </c>
      <c r="C10" s="420">
        <f>IF('Häufigkeit Januar'!S14&gt;0,'Häufigkeit Januar'!S14+'Häufigkeit Februar'!T13+'Häufigkeit März'!T13+'Häufigkeit April '!T13+'Häufigkeit Mai'!T13+'Häufigkeit Juni'!T13+'Häufigkeit Juli'!T13+'Häufigkeit August'!T13+'Häufigkeit Sept.'!T13+'Häufigkeit Okt.'!T13+'Häufigkeit Nov.'!T13+'Häufigkeit Dez.'!T13,)</f>
        <v>0</v>
      </c>
      <c r="D10" s="419">
        <f>'Häufigkeit Januar'!T14+'Häufigkeit Februar'!T13+'Häufigkeit März'!T13+'Häufigkeit April '!T13+'Häufigkeit Mai'!T13+'Häufigkeit Juni'!T13+'Häufigkeit Juli'!T13+'Häufigkeit August'!T13+'Häufigkeit Sept.'!T13+'Häufigkeit Okt.'!T13+'Häufigkeit Nov.'!T13+'Häufigkeit Dez.'!T13</f>
        <v>0</v>
      </c>
      <c r="E10" s="420">
        <f>IF('Häufigkeit Januar'!U14&gt;0,'Häufigkeit Januar'!U14+'Häufigkeit Februar'!X13+'Häufigkeit März'!X13+'Häufigkeit April '!X13+'Häufigkeit Mai'!X13+'Häufigkeit Juni'!X13+'Häufigkeit Juli'!X13+'Häufigkeit August'!X13+'Häufigkeit Sept.'!X13+'Häufigkeit Okt.'!X13+'Häufigkeit Nov.'!X13+'Häufigkeit Dez.'!X13,)</f>
        <v>0</v>
      </c>
      <c r="F10" s="419">
        <f>'Häufigkeit Januar'!V14+'Häufigkeit Februar'!V13+'Häufigkeit März'!V13+'Häufigkeit April '!V13+'Häufigkeit Mai'!V13+'Häufigkeit Juni'!V13+'Häufigkeit Juli'!V13+'Häufigkeit August'!V13+'Häufigkeit Sept.'!V13+'Häufigkeit Okt.'!V13+'Häufigkeit Nov.'!V13+'Häufigkeit Dez.'!V13</f>
        <v>0</v>
      </c>
      <c r="G10" s="420">
        <f>IF('Häufigkeit Januar'!W14&gt;0,'Häufigkeit Januar'!W14+'Häufigkeit Februar'!AB13+'Häufigkeit März'!AB13+'Häufigkeit April '!AB13+'Häufigkeit Mai'!AB13+'Häufigkeit Juni'!AB13+'Häufigkeit Juli'!AB13+'Häufigkeit August'!AB13+'Häufigkeit Sept.'!AB13+'Häufigkeit Okt.'!AB13+'Häufigkeit Nov.'!AB13+'Häufigkeit Dez.'!AB13,)</f>
        <v>0</v>
      </c>
      <c r="H10" s="419">
        <f>'Häufigkeit Januar'!X14+'Häufigkeit Februar'!X13+'Häufigkeit März'!X13+'Häufigkeit April '!X13+'Häufigkeit Mai'!X13+'Häufigkeit Juni'!X13+'Häufigkeit Juli'!X13+'Häufigkeit August'!X13+'Häufigkeit Sept.'!X13+'Häufigkeit Okt.'!X13+'Häufigkeit Nov.'!X13+'Häufigkeit Dez.'!X13</f>
        <v>0</v>
      </c>
      <c r="I10" s="420">
        <f>IF('Häufigkeit Januar'!Y14&gt;0,'Häufigkeit Januar'!Y14+'Häufigkeit Februar'!AE13+'Häufigkeit März'!AE13+'Häufigkeit April '!AE13+'Häufigkeit Mai'!AE13+'Häufigkeit Juni'!AE13+'Häufigkeit Juli'!AE13+'Häufigkeit August'!AE13+'Häufigkeit Sept.'!AE13+'Häufigkeit Okt.'!AE13+'Häufigkeit Nov.'!AE13+'Häufigkeit Dez.'!AE13,)</f>
        <v>0</v>
      </c>
      <c r="J10" s="419">
        <f>'Häufigkeit Januar'!Z14+'Häufigkeit Februar'!Z13+'Häufigkeit März'!Z13+'Häufigkeit April '!Z13+'Häufigkeit Mai'!Z13+'Häufigkeit Juni'!Z13+'Häufigkeit Juli'!Z13+'Häufigkeit August'!Z13+'Häufigkeit Sept.'!Z13+'Häufigkeit Okt.'!Z13+'Häufigkeit Nov.'!Z13+'Häufigkeit Dez.'!Z13</f>
        <v>0</v>
      </c>
      <c r="K10" s="420">
        <f>IF('Häufigkeit Januar'!AA14&gt;0,'Häufigkeit Januar'!AA14+'Häufigkeit Februar'!AG13+'Häufigkeit März'!AG13+'Häufigkeit April '!AG13+'Häufigkeit Mai'!AG13+'Häufigkeit Juni'!AG13+'Häufigkeit Juli'!AG13+'Häufigkeit August'!AG13+'Häufigkeit Sept.'!AG13+'Häufigkeit Okt.'!AG13+'Häufigkeit Nov.'!AG13+'Häufigkeit Dez.'!AG13,)</f>
        <v>0</v>
      </c>
      <c r="L10" s="419">
        <f>'Häufigkeit Januar'!AB14+'Häufigkeit Februar'!AB13+'Häufigkeit März'!AB13+'Häufigkeit April '!AB13+'Häufigkeit Mai'!AB13+'Häufigkeit Juni'!AB13+'Häufigkeit Juli'!AB13+'Häufigkeit August'!AB13+'Häufigkeit Sept.'!AB13+'Häufigkeit Okt.'!AB13+'Häufigkeit Nov.'!AB13+'Häufigkeit Dez.'!AB13</f>
        <v>0</v>
      </c>
      <c r="M10" s="420">
        <f>IF('Häufigkeit Januar'!AC14&gt;0,'Häufigkeit Januar'!AC14+'Häufigkeit Februar'!AI13+'Häufigkeit März'!AI13+'Häufigkeit April '!AI13+'Häufigkeit Mai'!AI13+'Häufigkeit Juni'!AI13+'Häufigkeit Juli'!AI13+'Häufigkeit August'!AI13+'Häufigkeit Sept.'!AI13+'Häufigkeit Okt.'!AI13+'Häufigkeit Nov.'!AI13+'Häufigkeit Dez.'!AI13,)</f>
        <v>0</v>
      </c>
      <c r="N10" s="421">
        <f>'Häufigkeit Januar'!AD14+'Häufigkeit Februar'!AD13+'Häufigkeit März'!AD13+'Häufigkeit April '!AD13+'Häufigkeit Mai'!AD13+'Häufigkeit Juni'!AD13+'Häufigkeit Juli'!AD13+'Häufigkeit August'!AD13+'Häufigkeit Sept.'!AD13+'Häufigkeit Okt.'!AD13+'Häufigkeit Nov.'!AD13+'Häufigkeit Dez.'!AD13</f>
        <v>0</v>
      </c>
      <c r="O10" s="247"/>
      <c r="P10" s="387"/>
      <c r="Q10" s="373"/>
      <c r="R10" s="373"/>
      <c r="S10" s="373"/>
      <c r="T10" s="373"/>
      <c r="U10" s="373"/>
      <c r="V10" s="373"/>
      <c r="W10" s="373"/>
      <c r="X10" s="211"/>
      <c r="Y10" s="211"/>
    </row>
    <row r="11" spans="1:28" s="203" customFormat="1" ht="21.95" customHeight="1">
      <c r="A11" s="491">
        <v>120</v>
      </c>
      <c r="B11" s="419">
        <f>'Häufigkeit Januar'!R15+'Häufigkeit Februar'!R14+'Häufigkeit März'!R14+'Häufigkeit April '!R14+'Häufigkeit Mai'!R14+'Häufigkeit Juni'!R14+'Häufigkeit Juli'!R14+'Häufigkeit August'!R14+'Häufigkeit Sept.'!R14+'Häufigkeit Okt.'!R14+'Häufigkeit Nov.'!R14+'Häufigkeit Dez.'!R14</f>
        <v>0</v>
      </c>
      <c r="C11" s="420">
        <f>IF('Häufigkeit Januar'!S15&gt;0,'Häufigkeit Januar'!S15+'Häufigkeit Februar'!T14+'Häufigkeit März'!T14+'Häufigkeit April '!T14+'Häufigkeit Mai'!T14+'Häufigkeit Juni'!T14+'Häufigkeit Juli'!T14+'Häufigkeit August'!T14+'Häufigkeit Sept.'!T14+'Häufigkeit Okt.'!T14+'Häufigkeit Nov.'!T14+'Häufigkeit Dez.'!T14,)</f>
        <v>0</v>
      </c>
      <c r="D11" s="419">
        <f>'Häufigkeit Januar'!T15+'Häufigkeit Februar'!T14+'Häufigkeit März'!T14+'Häufigkeit April '!T14+'Häufigkeit Mai'!T14+'Häufigkeit Juni'!T14+'Häufigkeit Juli'!T14+'Häufigkeit August'!T14+'Häufigkeit Sept.'!T14+'Häufigkeit Okt.'!T14+'Häufigkeit Nov.'!T14+'Häufigkeit Dez.'!T14</f>
        <v>0</v>
      </c>
      <c r="E11" s="420">
        <f>IF('Häufigkeit Januar'!U15&gt;0,'Häufigkeit Januar'!U15+'Häufigkeit Februar'!X14+'Häufigkeit März'!X14+'Häufigkeit April '!X14+'Häufigkeit Mai'!X14+'Häufigkeit Juni'!X14+'Häufigkeit Juli'!X14+'Häufigkeit August'!X14+'Häufigkeit Sept.'!X14+'Häufigkeit Okt.'!X14+'Häufigkeit Nov.'!X14+'Häufigkeit Dez.'!X14,)</f>
        <v>0</v>
      </c>
      <c r="F11" s="419">
        <f>'Häufigkeit Januar'!V15+'Häufigkeit Februar'!V14+'Häufigkeit März'!V14+'Häufigkeit April '!V14+'Häufigkeit Mai'!V14+'Häufigkeit Juni'!V14+'Häufigkeit Juli'!V14+'Häufigkeit August'!V14+'Häufigkeit Sept.'!V14+'Häufigkeit Okt.'!V14+'Häufigkeit Nov.'!V14+'Häufigkeit Dez.'!V14</f>
        <v>0</v>
      </c>
      <c r="G11" s="420">
        <f>IF('Häufigkeit Januar'!W15&gt;0,'Häufigkeit Januar'!W15+'Häufigkeit Februar'!AB14+'Häufigkeit März'!AB14+'Häufigkeit April '!AB14+'Häufigkeit Mai'!AB14+'Häufigkeit Juni'!AB14+'Häufigkeit Juli'!AB14+'Häufigkeit August'!AB14+'Häufigkeit Sept.'!AB14+'Häufigkeit Okt.'!AB14+'Häufigkeit Nov.'!AB14+'Häufigkeit Dez.'!AB14,)</f>
        <v>0</v>
      </c>
      <c r="H11" s="419">
        <f>'Häufigkeit Januar'!X15+'Häufigkeit Februar'!X14+'Häufigkeit März'!X14+'Häufigkeit April '!X14+'Häufigkeit Mai'!X14+'Häufigkeit Juni'!X14+'Häufigkeit Juli'!X14+'Häufigkeit August'!X14+'Häufigkeit Sept.'!X14+'Häufigkeit Okt.'!X14+'Häufigkeit Nov.'!X14+'Häufigkeit Dez.'!X14</f>
        <v>0</v>
      </c>
      <c r="I11" s="420">
        <f>IF('Häufigkeit Januar'!Y15&gt;0,'Häufigkeit Januar'!Y15+'Häufigkeit Februar'!AE14+'Häufigkeit März'!AE14+'Häufigkeit April '!AE14+'Häufigkeit Mai'!AE14+'Häufigkeit Juni'!AE14+'Häufigkeit Juli'!AE14+'Häufigkeit August'!AE14+'Häufigkeit Sept.'!AE14+'Häufigkeit Okt.'!AE14+'Häufigkeit Nov.'!AE14+'Häufigkeit Dez.'!AE14,)</f>
        <v>0</v>
      </c>
      <c r="J11" s="419">
        <f>'Häufigkeit Januar'!Z15+'Häufigkeit Februar'!Z14+'Häufigkeit März'!Z14+'Häufigkeit April '!Z14+'Häufigkeit Mai'!Z14+'Häufigkeit Juni'!Z14+'Häufigkeit Juli'!Z14+'Häufigkeit August'!Z14+'Häufigkeit Sept.'!Z14+'Häufigkeit Okt.'!Z14+'Häufigkeit Nov.'!Z14+'Häufigkeit Dez.'!Z14</f>
        <v>0</v>
      </c>
      <c r="K11" s="420">
        <f>IF('Häufigkeit Januar'!AA15&gt;0,'Häufigkeit Januar'!AA15+'Häufigkeit Februar'!AG14+'Häufigkeit März'!AG14+'Häufigkeit April '!AG14+'Häufigkeit Mai'!AG14+'Häufigkeit Juni'!AG14+'Häufigkeit Juli'!AG14+'Häufigkeit August'!AG14+'Häufigkeit Sept.'!AG14+'Häufigkeit Okt.'!AG14+'Häufigkeit Nov.'!AG14+'Häufigkeit Dez.'!AG14,)</f>
        <v>0</v>
      </c>
      <c r="L11" s="419">
        <f>'Häufigkeit Januar'!AB15+'Häufigkeit Februar'!AB14+'Häufigkeit März'!AB14+'Häufigkeit April '!AB14+'Häufigkeit Mai'!AB14+'Häufigkeit Juni'!AB14+'Häufigkeit Juli'!AB14+'Häufigkeit August'!AB14+'Häufigkeit Sept.'!AB14+'Häufigkeit Okt.'!AB14+'Häufigkeit Nov.'!AB14+'Häufigkeit Dez.'!AB14</f>
        <v>0</v>
      </c>
      <c r="M11" s="420">
        <f>IF('Häufigkeit Januar'!AC15&gt;0,'Häufigkeit Januar'!AC15+'Häufigkeit Februar'!AI14+'Häufigkeit März'!AI14+'Häufigkeit April '!AI14+'Häufigkeit Mai'!AI14+'Häufigkeit Juni'!AI14+'Häufigkeit Juli'!AI14+'Häufigkeit August'!AI14+'Häufigkeit Sept.'!AI14+'Häufigkeit Okt.'!AI14+'Häufigkeit Nov.'!AI14+'Häufigkeit Dez.'!AI14,)</f>
        <v>0</v>
      </c>
      <c r="N11" s="421">
        <f>'Häufigkeit Januar'!AD15+'Häufigkeit Februar'!AD14+'Häufigkeit März'!AD14+'Häufigkeit April '!AD14+'Häufigkeit Mai'!AD14+'Häufigkeit Juni'!AD14+'Häufigkeit Juli'!AD14+'Häufigkeit August'!AD14+'Häufigkeit Sept.'!AD14+'Häufigkeit Okt.'!AD14+'Häufigkeit Nov.'!AD14+'Häufigkeit Dez.'!AD14</f>
        <v>0</v>
      </c>
      <c r="O11" s="248"/>
      <c r="P11" s="388"/>
      <c r="Q11" s="389"/>
      <c r="R11" s="389"/>
      <c r="S11" s="389"/>
      <c r="T11" s="389"/>
      <c r="U11" s="389"/>
      <c r="V11" s="389"/>
      <c r="W11" s="389"/>
      <c r="X11" s="252"/>
      <c r="Y11" s="252"/>
    </row>
    <row r="12" spans="1:28" s="203" customFormat="1" ht="21.95" customHeight="1">
      <c r="A12" s="492">
        <v>140</v>
      </c>
      <c r="B12" s="419">
        <f>'Häufigkeit Januar'!R16+'Häufigkeit Februar'!R15+'Häufigkeit März'!R15+'Häufigkeit April '!R15+'Häufigkeit Mai'!R15+'Häufigkeit Juni'!R15+'Häufigkeit Juli'!R15+'Häufigkeit August'!R15+'Häufigkeit Sept.'!R15+'Häufigkeit Okt.'!R15+'Häufigkeit Nov.'!R15+'Häufigkeit Dez.'!R15</f>
        <v>0</v>
      </c>
      <c r="C12" s="420">
        <f>IF('Häufigkeit Januar'!S16&gt;0,'Häufigkeit Januar'!S16+'Häufigkeit Februar'!T15+'Häufigkeit März'!T15+'Häufigkeit April '!T15+'Häufigkeit Mai'!T15+'Häufigkeit Juni'!T15+'Häufigkeit Juli'!T15+'Häufigkeit August'!T15+'Häufigkeit Sept.'!T15+'Häufigkeit Okt.'!T15+'Häufigkeit Nov.'!T15+'Häufigkeit Dez.'!T15,)</f>
        <v>0</v>
      </c>
      <c r="D12" s="419">
        <f>'Häufigkeit Januar'!T16+'Häufigkeit Februar'!T15+'Häufigkeit März'!T15+'Häufigkeit April '!T15+'Häufigkeit Mai'!T15+'Häufigkeit Juni'!T15+'Häufigkeit Juli'!T15+'Häufigkeit August'!T15+'Häufigkeit Sept.'!T15+'Häufigkeit Okt.'!T15+'Häufigkeit Nov.'!T15+'Häufigkeit Dez.'!T15</f>
        <v>0</v>
      </c>
      <c r="E12" s="420">
        <f>IF('Häufigkeit Januar'!U16&gt;0,'Häufigkeit Januar'!U16+'Häufigkeit Februar'!X15+'Häufigkeit März'!X15+'Häufigkeit April '!X15+'Häufigkeit Mai'!X15+'Häufigkeit Juni'!X15+'Häufigkeit Juli'!X15+'Häufigkeit August'!X15+'Häufigkeit Sept.'!X15+'Häufigkeit Okt.'!X15+'Häufigkeit Nov.'!X15+'Häufigkeit Dez.'!X15,)</f>
        <v>0</v>
      </c>
      <c r="F12" s="419">
        <f>'Häufigkeit Januar'!V16+'Häufigkeit Februar'!V15+'Häufigkeit März'!V15+'Häufigkeit April '!V15+'Häufigkeit Mai'!V15+'Häufigkeit Juni'!V15+'Häufigkeit Juli'!V15+'Häufigkeit August'!V15+'Häufigkeit Sept.'!V15+'Häufigkeit Okt.'!V15+'Häufigkeit Nov.'!V15+'Häufigkeit Dez.'!V15</f>
        <v>0</v>
      </c>
      <c r="G12" s="420">
        <f>IF('Häufigkeit Januar'!W16&gt;0,'Häufigkeit Januar'!W16+'Häufigkeit Februar'!AB15+'Häufigkeit März'!AB15+'Häufigkeit April '!AB15+'Häufigkeit Mai'!AB15+'Häufigkeit Juni'!AB15+'Häufigkeit Juli'!AB15+'Häufigkeit August'!AB15+'Häufigkeit Sept.'!AB15+'Häufigkeit Okt.'!AB15+'Häufigkeit Nov.'!AB15+'Häufigkeit Dez.'!AB15,)</f>
        <v>0</v>
      </c>
      <c r="H12" s="419">
        <f>'Häufigkeit Januar'!X16+'Häufigkeit Februar'!X15+'Häufigkeit März'!X15+'Häufigkeit April '!X15+'Häufigkeit Mai'!X15+'Häufigkeit Juni'!X15+'Häufigkeit Juli'!X15+'Häufigkeit August'!X15+'Häufigkeit Sept.'!X15+'Häufigkeit Okt.'!X15+'Häufigkeit Nov.'!X15+'Häufigkeit Dez.'!X15</f>
        <v>0</v>
      </c>
      <c r="I12" s="420">
        <f>IF('Häufigkeit Januar'!Y16&gt;0,'Häufigkeit Januar'!Y16+'Häufigkeit Februar'!AE15+'Häufigkeit März'!AE15+'Häufigkeit April '!AE15+'Häufigkeit Mai'!AE15+'Häufigkeit Juni'!AE15+'Häufigkeit Juli'!AE15+'Häufigkeit August'!AE15+'Häufigkeit Sept.'!AE15+'Häufigkeit Okt.'!AE15+'Häufigkeit Nov.'!AE15+'Häufigkeit Dez.'!AE15,)</f>
        <v>0</v>
      </c>
      <c r="J12" s="419">
        <f>'Häufigkeit Januar'!Z16+'Häufigkeit Februar'!Z15+'Häufigkeit März'!Z15+'Häufigkeit April '!Z15+'Häufigkeit Mai'!Z15+'Häufigkeit Juni'!Z15+'Häufigkeit Juli'!Z15+'Häufigkeit August'!Z15+'Häufigkeit Sept.'!Z15+'Häufigkeit Okt.'!Z15+'Häufigkeit Nov.'!Z15+'Häufigkeit Dez.'!Z15</f>
        <v>0</v>
      </c>
      <c r="K12" s="420">
        <f>IF('Häufigkeit Januar'!AA16&gt;0,'Häufigkeit Januar'!AA16+'Häufigkeit Februar'!AG15+'Häufigkeit März'!AG15+'Häufigkeit April '!AG15+'Häufigkeit Mai'!AG15+'Häufigkeit Juni'!AG15+'Häufigkeit Juli'!AG15+'Häufigkeit August'!AG15+'Häufigkeit Sept.'!AG15+'Häufigkeit Okt.'!AG15+'Häufigkeit Nov.'!AG15+'Häufigkeit Dez.'!AG15,)</f>
        <v>0</v>
      </c>
      <c r="L12" s="419">
        <f>'Häufigkeit Januar'!AB16+'Häufigkeit Februar'!AB15+'Häufigkeit März'!AB15+'Häufigkeit April '!AB15+'Häufigkeit Mai'!AB15+'Häufigkeit Juni'!AB15+'Häufigkeit Juli'!AB15+'Häufigkeit August'!AB15+'Häufigkeit Sept.'!AB15+'Häufigkeit Okt.'!AB15+'Häufigkeit Nov.'!AB15+'Häufigkeit Dez.'!AB15</f>
        <v>0</v>
      </c>
      <c r="M12" s="420">
        <f>IF('Häufigkeit Januar'!AC16&gt;0,'Häufigkeit Januar'!AC16+'Häufigkeit Februar'!AI15+'Häufigkeit März'!AI15+'Häufigkeit April '!AI15+'Häufigkeit Mai'!AI15+'Häufigkeit Juni'!AI15+'Häufigkeit Juli'!AI15+'Häufigkeit August'!AI15+'Häufigkeit Sept.'!AI15+'Häufigkeit Okt.'!AI15+'Häufigkeit Nov.'!AI15+'Häufigkeit Dez.'!AI15,)</f>
        <v>0</v>
      </c>
      <c r="N12" s="421">
        <f>'Häufigkeit Januar'!AD16+'Häufigkeit Februar'!AD15+'Häufigkeit März'!AD15+'Häufigkeit April '!AD15+'Häufigkeit Mai'!AD15+'Häufigkeit Juni'!AD15+'Häufigkeit Juli'!AD15+'Häufigkeit August'!AD15+'Häufigkeit Sept.'!AD15+'Häufigkeit Okt.'!AD15+'Häufigkeit Nov.'!AD15+'Häufigkeit Dez.'!AD15</f>
        <v>0</v>
      </c>
      <c r="O12" s="248"/>
      <c r="P12" s="390"/>
      <c r="Q12" s="389"/>
      <c r="R12" s="389"/>
      <c r="S12" s="389"/>
      <c r="T12" s="389"/>
      <c r="U12" s="389"/>
      <c r="V12" s="389"/>
      <c r="W12" s="389"/>
      <c r="X12" s="252"/>
      <c r="Y12" s="253"/>
    </row>
    <row r="13" spans="1:28" s="203" customFormat="1" ht="21.95" customHeight="1">
      <c r="A13" s="493">
        <v>160</v>
      </c>
      <c r="B13" s="419">
        <f>'Häufigkeit Januar'!R17+'Häufigkeit Februar'!R16+'Häufigkeit März'!R16+'Häufigkeit April '!R16+'Häufigkeit Mai'!R16+'Häufigkeit Juni'!R16+'Häufigkeit Juli'!R16+'Häufigkeit August'!R16+'Häufigkeit Sept.'!R16+'Häufigkeit Okt.'!R16+'Häufigkeit Nov.'!R16+'Häufigkeit Dez.'!R16</f>
        <v>0</v>
      </c>
      <c r="C13" s="420">
        <f>IF('Häufigkeit Januar'!S17&gt;0,'Häufigkeit Januar'!S17+'Häufigkeit Februar'!T16+'Häufigkeit März'!T16+'Häufigkeit April '!T16+'Häufigkeit Mai'!T16+'Häufigkeit Juni'!T16+'Häufigkeit Juli'!T16+'Häufigkeit August'!T16+'Häufigkeit Sept.'!T16+'Häufigkeit Okt.'!T16+'Häufigkeit Nov.'!T16+'Häufigkeit Dez.'!T16,)</f>
        <v>0</v>
      </c>
      <c r="D13" s="419">
        <f>'Häufigkeit Januar'!T17+'Häufigkeit Februar'!T16+'Häufigkeit März'!T16+'Häufigkeit April '!T16+'Häufigkeit Mai'!T16+'Häufigkeit Juni'!T16+'Häufigkeit Juli'!T16+'Häufigkeit August'!T16+'Häufigkeit Sept.'!T16+'Häufigkeit Okt.'!T16+'Häufigkeit Nov.'!T16+'Häufigkeit Dez.'!T16</f>
        <v>0</v>
      </c>
      <c r="E13" s="420">
        <f>IF('Häufigkeit Januar'!U17&gt;0,'Häufigkeit Januar'!U17+'Häufigkeit Februar'!X16+'Häufigkeit März'!X16+'Häufigkeit April '!X16+'Häufigkeit Mai'!X16+'Häufigkeit Juni'!X16+'Häufigkeit Juli'!X16+'Häufigkeit August'!X16+'Häufigkeit Sept.'!X16+'Häufigkeit Okt.'!X16+'Häufigkeit Nov.'!X16+'Häufigkeit Dez.'!X16,)</f>
        <v>0</v>
      </c>
      <c r="F13" s="419">
        <f>'Häufigkeit Januar'!V17+'Häufigkeit Februar'!V16+'Häufigkeit März'!V16+'Häufigkeit April '!V16+'Häufigkeit Mai'!V16+'Häufigkeit Juni'!V16+'Häufigkeit Juli'!V16+'Häufigkeit August'!V16+'Häufigkeit Sept.'!V16+'Häufigkeit Okt.'!V16+'Häufigkeit Nov.'!V16+'Häufigkeit Dez.'!V16</f>
        <v>0</v>
      </c>
      <c r="G13" s="420">
        <f>IF('Häufigkeit Januar'!W17&gt;0,'Häufigkeit Januar'!W17+'Häufigkeit Februar'!AB16+'Häufigkeit März'!AB16+'Häufigkeit April '!AB16+'Häufigkeit Mai'!AB16+'Häufigkeit Juni'!AB16+'Häufigkeit Juli'!AB16+'Häufigkeit August'!AB16+'Häufigkeit Sept.'!AB16+'Häufigkeit Okt.'!AB16+'Häufigkeit Nov.'!AB16+'Häufigkeit Dez.'!AB16,)</f>
        <v>0</v>
      </c>
      <c r="H13" s="419">
        <f>'Häufigkeit Januar'!X17+'Häufigkeit Februar'!X16+'Häufigkeit März'!X16+'Häufigkeit April '!X16+'Häufigkeit Mai'!X16+'Häufigkeit Juni'!X16+'Häufigkeit Juli'!X16+'Häufigkeit August'!X16+'Häufigkeit Sept.'!X16+'Häufigkeit Okt.'!X16+'Häufigkeit Nov.'!X16+'Häufigkeit Dez.'!X16</f>
        <v>0</v>
      </c>
      <c r="I13" s="420">
        <f>IF('Häufigkeit Januar'!Y17&gt;0,'Häufigkeit Januar'!Y17+'Häufigkeit Februar'!AE16+'Häufigkeit März'!AE16+'Häufigkeit April '!AE16+'Häufigkeit Mai'!AE16+'Häufigkeit Juni'!AE16+'Häufigkeit Juli'!AE16+'Häufigkeit August'!AE16+'Häufigkeit Sept.'!AE16+'Häufigkeit Okt.'!AE16+'Häufigkeit Nov.'!AE16+'Häufigkeit Dez.'!AE16,)</f>
        <v>0</v>
      </c>
      <c r="J13" s="419">
        <f>'Häufigkeit Januar'!Z17+'Häufigkeit Februar'!Z16+'Häufigkeit März'!Z16+'Häufigkeit April '!Z16+'Häufigkeit Mai'!Z16+'Häufigkeit Juni'!Z16+'Häufigkeit Juli'!Z16+'Häufigkeit August'!Z16+'Häufigkeit Sept.'!Z16+'Häufigkeit Okt.'!Z16+'Häufigkeit Nov.'!Z16+'Häufigkeit Dez.'!Z16</f>
        <v>0</v>
      </c>
      <c r="K13" s="420">
        <f>IF('Häufigkeit Januar'!AA17&gt;0,'Häufigkeit Januar'!AA17+'Häufigkeit Februar'!AG16+'Häufigkeit März'!AG16+'Häufigkeit April '!AG16+'Häufigkeit Mai'!AG16+'Häufigkeit Juni'!AG16+'Häufigkeit Juli'!AG16+'Häufigkeit August'!AG16+'Häufigkeit Sept.'!AG16+'Häufigkeit Okt.'!AG16+'Häufigkeit Nov.'!AG16+'Häufigkeit Dez.'!AG16,)</f>
        <v>0</v>
      </c>
      <c r="L13" s="419">
        <f>'Häufigkeit Januar'!AB17+'Häufigkeit Februar'!AB16+'Häufigkeit März'!AB16+'Häufigkeit April '!AB16+'Häufigkeit Mai'!AB16+'Häufigkeit Juni'!AB16+'Häufigkeit Juli'!AB16+'Häufigkeit August'!AB16+'Häufigkeit Sept.'!AB16+'Häufigkeit Okt.'!AB16+'Häufigkeit Nov.'!AB16+'Häufigkeit Dez.'!AB16</f>
        <v>0</v>
      </c>
      <c r="M13" s="420">
        <f>IF('Häufigkeit Januar'!AC17&gt;0,'Häufigkeit Januar'!AC17+'Häufigkeit Februar'!AI16+'Häufigkeit März'!AI16+'Häufigkeit April '!AI16+'Häufigkeit Mai'!AI16+'Häufigkeit Juni'!AI16+'Häufigkeit Juli'!AI16+'Häufigkeit August'!AI16+'Häufigkeit Sept.'!AI16+'Häufigkeit Okt.'!AI16+'Häufigkeit Nov.'!AI16+'Häufigkeit Dez.'!AI16,)</f>
        <v>0</v>
      </c>
      <c r="N13" s="421">
        <f>'Häufigkeit Januar'!AD17+'Häufigkeit Februar'!AD16+'Häufigkeit März'!AD16+'Häufigkeit April '!AD16+'Häufigkeit Mai'!AD16+'Häufigkeit Juni'!AD16+'Häufigkeit Juli'!AD16+'Häufigkeit August'!AD16+'Häufigkeit Sept.'!AD16+'Häufigkeit Okt.'!AD16+'Häufigkeit Nov.'!AD16+'Häufigkeit Dez.'!AD16</f>
        <v>0</v>
      </c>
      <c r="O13" s="248"/>
      <c r="P13" s="391"/>
      <c r="Q13" s="389"/>
      <c r="R13" s="389"/>
      <c r="S13" s="389"/>
      <c r="T13" s="389"/>
      <c r="U13" s="389"/>
      <c r="V13" s="389"/>
      <c r="W13" s="389"/>
      <c r="X13" s="252"/>
      <c r="Y13" s="253"/>
    </row>
    <row r="14" spans="1:28" s="203" customFormat="1" ht="21.95" customHeight="1">
      <c r="A14" s="494">
        <v>180</v>
      </c>
      <c r="B14" s="419">
        <f>'Häufigkeit Januar'!R18+'Häufigkeit Februar'!R17+'Häufigkeit März'!R17+'Häufigkeit April '!R17+'Häufigkeit Mai'!R17+'Häufigkeit Juni'!R17+'Häufigkeit Juli'!R17+'Häufigkeit August'!R17+'Häufigkeit Sept.'!R17+'Häufigkeit Okt.'!R17+'Häufigkeit Nov.'!R17+'Häufigkeit Dez.'!R17</f>
        <v>0</v>
      </c>
      <c r="C14" s="420">
        <f>IF('Häufigkeit Januar'!S18&gt;0,'Häufigkeit Januar'!S18+'Häufigkeit Februar'!T17+'Häufigkeit März'!T17+'Häufigkeit April '!T17+'Häufigkeit Mai'!T17+'Häufigkeit Juni'!T17+'Häufigkeit Juli'!T17+'Häufigkeit August'!T17+'Häufigkeit Sept.'!T17+'Häufigkeit Okt.'!T17+'Häufigkeit Nov.'!T17+'Häufigkeit Dez.'!T17,)</f>
        <v>0</v>
      </c>
      <c r="D14" s="419">
        <f>'Häufigkeit Januar'!T18+'Häufigkeit Februar'!T17+'Häufigkeit März'!T17+'Häufigkeit April '!T17+'Häufigkeit Mai'!T17+'Häufigkeit Juni'!T17+'Häufigkeit Juli'!T17+'Häufigkeit August'!T17+'Häufigkeit Sept.'!T17+'Häufigkeit Okt.'!T17+'Häufigkeit Nov.'!T17+'Häufigkeit Dez.'!T17</f>
        <v>0</v>
      </c>
      <c r="E14" s="420">
        <f>IF('Häufigkeit Januar'!U18&gt;0,'Häufigkeit Januar'!U18+'Häufigkeit Februar'!X17+'Häufigkeit März'!X17+'Häufigkeit April '!X17+'Häufigkeit Mai'!X17+'Häufigkeit Juni'!X17+'Häufigkeit Juli'!X17+'Häufigkeit August'!X17+'Häufigkeit Sept.'!X17+'Häufigkeit Okt.'!X17+'Häufigkeit Nov.'!X17+'Häufigkeit Dez.'!X17,)</f>
        <v>0</v>
      </c>
      <c r="F14" s="419">
        <f>'Häufigkeit Januar'!V18+'Häufigkeit Februar'!V17+'Häufigkeit März'!V17+'Häufigkeit April '!V17+'Häufigkeit Mai'!V17+'Häufigkeit Juni'!V17+'Häufigkeit Juli'!V17+'Häufigkeit August'!V17+'Häufigkeit Sept.'!V17+'Häufigkeit Okt.'!V17+'Häufigkeit Nov.'!V17+'Häufigkeit Dez.'!V17</f>
        <v>0</v>
      </c>
      <c r="G14" s="420">
        <f>IF('Häufigkeit Januar'!W18&gt;0,'Häufigkeit Januar'!W18+'Häufigkeit Februar'!AB17+'Häufigkeit März'!AB17+'Häufigkeit April '!AB17+'Häufigkeit Mai'!AB17+'Häufigkeit Juni'!AB17+'Häufigkeit Juli'!AB17+'Häufigkeit August'!AB17+'Häufigkeit Sept.'!AB17+'Häufigkeit Okt.'!AB17+'Häufigkeit Nov.'!AB17+'Häufigkeit Dez.'!AB17,)</f>
        <v>0</v>
      </c>
      <c r="H14" s="419">
        <f>'Häufigkeit Januar'!X18+'Häufigkeit Februar'!X17+'Häufigkeit März'!X17+'Häufigkeit April '!X17+'Häufigkeit Mai'!X17+'Häufigkeit Juni'!X17+'Häufigkeit Juli'!X17+'Häufigkeit August'!X17+'Häufigkeit Sept.'!X17+'Häufigkeit Okt.'!X17+'Häufigkeit Nov.'!X17+'Häufigkeit Dez.'!X17</f>
        <v>0</v>
      </c>
      <c r="I14" s="420">
        <f>IF('Häufigkeit Januar'!Y18&gt;0,'Häufigkeit Januar'!Y18+'Häufigkeit Februar'!AE17+'Häufigkeit März'!AE17+'Häufigkeit April '!AE17+'Häufigkeit Mai'!AE17+'Häufigkeit Juni'!AE17+'Häufigkeit Juli'!AE17+'Häufigkeit August'!AE17+'Häufigkeit Sept.'!AE17+'Häufigkeit Okt.'!AE17+'Häufigkeit Nov.'!AE17+'Häufigkeit Dez.'!AE17,)</f>
        <v>0</v>
      </c>
      <c r="J14" s="419">
        <f>'Häufigkeit Januar'!Z18+'Häufigkeit Februar'!Z17+'Häufigkeit März'!Z17+'Häufigkeit April '!Z17+'Häufigkeit Mai'!Z17+'Häufigkeit Juni'!Z17+'Häufigkeit Juli'!Z17+'Häufigkeit August'!Z17+'Häufigkeit Sept.'!Z17+'Häufigkeit Okt.'!Z17+'Häufigkeit Nov.'!Z17+'Häufigkeit Dez.'!Z17</f>
        <v>0</v>
      </c>
      <c r="K14" s="420">
        <f>IF('Häufigkeit Januar'!AA18&gt;0,'Häufigkeit Januar'!AA18+'Häufigkeit Februar'!AG17+'Häufigkeit März'!AG17+'Häufigkeit April '!AG17+'Häufigkeit Mai'!AG17+'Häufigkeit Juni'!AG17+'Häufigkeit Juli'!AG17+'Häufigkeit August'!AG17+'Häufigkeit Sept.'!AG17+'Häufigkeit Okt.'!AG17+'Häufigkeit Nov.'!AG17+'Häufigkeit Dez.'!AG17,)</f>
        <v>0</v>
      </c>
      <c r="L14" s="419">
        <f>'Häufigkeit Januar'!AB18+'Häufigkeit Februar'!AB17+'Häufigkeit März'!AB17+'Häufigkeit April '!AB17+'Häufigkeit Mai'!AB17+'Häufigkeit Juni'!AB17+'Häufigkeit Juli'!AB17+'Häufigkeit August'!AB17+'Häufigkeit Sept.'!AB17+'Häufigkeit Okt.'!AB17+'Häufigkeit Nov.'!AB17+'Häufigkeit Dez.'!AB17</f>
        <v>0</v>
      </c>
      <c r="M14" s="420">
        <f>IF('Häufigkeit Januar'!AC18&gt;0,'Häufigkeit Januar'!AC18+'Häufigkeit Februar'!AI17+'Häufigkeit März'!AI17+'Häufigkeit April '!AI17+'Häufigkeit Mai'!AI17+'Häufigkeit Juni'!AI17+'Häufigkeit Juli'!AI17+'Häufigkeit August'!AI17+'Häufigkeit Sept.'!AI17+'Häufigkeit Okt.'!AI17+'Häufigkeit Nov.'!AI17+'Häufigkeit Dez.'!AI17,)</f>
        <v>0</v>
      </c>
      <c r="N14" s="421">
        <f>'Häufigkeit Januar'!AD18+'Häufigkeit Februar'!AD17+'Häufigkeit März'!AD17+'Häufigkeit April '!AD17+'Häufigkeit Mai'!AD17+'Häufigkeit Juni'!AD17+'Häufigkeit Juli'!AD17+'Häufigkeit August'!AD17+'Häufigkeit Sept.'!AD17+'Häufigkeit Okt.'!AD17+'Häufigkeit Nov.'!AD17+'Häufigkeit Dez.'!AD17</f>
        <v>0</v>
      </c>
      <c r="O14" s="248"/>
      <c r="P14" s="392"/>
      <c r="Q14" s="389"/>
      <c r="R14" s="389"/>
      <c r="S14" s="389"/>
      <c r="T14" s="389"/>
      <c r="U14" s="389"/>
      <c r="V14" s="389"/>
      <c r="W14" s="389"/>
      <c r="X14" s="252"/>
      <c r="Y14" s="253"/>
    </row>
    <row r="15" spans="1:28" s="203" customFormat="1" ht="21.95" customHeight="1">
      <c r="A15" s="495">
        <v>200</v>
      </c>
      <c r="B15" s="419">
        <f>'Häufigkeit Januar'!R19+'Häufigkeit Februar'!R18+'Häufigkeit März'!R18+'Häufigkeit April '!R18+'Häufigkeit Mai'!R18+'Häufigkeit Juni'!R18+'Häufigkeit Juli'!R18+'Häufigkeit August'!R18+'Häufigkeit Sept.'!R18+'Häufigkeit Okt.'!R18+'Häufigkeit Nov.'!R18+'Häufigkeit Dez.'!R18</f>
        <v>0</v>
      </c>
      <c r="C15" s="420">
        <f>IF('Häufigkeit Januar'!S19&gt;0,'Häufigkeit Januar'!S19+'Häufigkeit Februar'!T18+'Häufigkeit März'!T18+'Häufigkeit April '!T18+'Häufigkeit Mai'!T18+'Häufigkeit Juni'!T18+'Häufigkeit Juli'!T18+'Häufigkeit August'!T18+'Häufigkeit Sept.'!T18+'Häufigkeit Okt.'!T18+'Häufigkeit Nov.'!T18+'Häufigkeit Dez.'!T18,)</f>
        <v>0</v>
      </c>
      <c r="D15" s="419">
        <f>'Häufigkeit Januar'!T19+'Häufigkeit Februar'!T18+'Häufigkeit März'!T18+'Häufigkeit April '!T18+'Häufigkeit Mai'!T18+'Häufigkeit Juni'!T18+'Häufigkeit Juli'!T18+'Häufigkeit August'!T18+'Häufigkeit Sept.'!T18+'Häufigkeit Okt.'!T18+'Häufigkeit Nov.'!T18+'Häufigkeit Dez.'!T18</f>
        <v>0</v>
      </c>
      <c r="E15" s="420">
        <f>IF('Häufigkeit Januar'!U19&gt;0,'Häufigkeit Januar'!U19+'Häufigkeit Februar'!X18+'Häufigkeit März'!X18+'Häufigkeit April '!X18+'Häufigkeit Mai'!X18+'Häufigkeit Juni'!X18+'Häufigkeit Juli'!X18+'Häufigkeit August'!X18+'Häufigkeit Sept.'!X18+'Häufigkeit Okt.'!X18+'Häufigkeit Nov.'!X18+'Häufigkeit Dez.'!X18,)</f>
        <v>0</v>
      </c>
      <c r="F15" s="419">
        <f>'Häufigkeit Januar'!V19+'Häufigkeit Februar'!V18+'Häufigkeit März'!V18+'Häufigkeit April '!V18+'Häufigkeit Mai'!V18+'Häufigkeit Juni'!V18+'Häufigkeit Juli'!V18+'Häufigkeit August'!V18+'Häufigkeit Sept.'!V18+'Häufigkeit Okt.'!V18+'Häufigkeit Nov.'!V18+'Häufigkeit Dez.'!V18</f>
        <v>0</v>
      </c>
      <c r="G15" s="420">
        <f>IF('Häufigkeit Januar'!W19&gt;0,'Häufigkeit Januar'!W19+'Häufigkeit Februar'!AB18+'Häufigkeit März'!AB18+'Häufigkeit April '!AB18+'Häufigkeit Mai'!AB18+'Häufigkeit Juni'!AB18+'Häufigkeit Juli'!AB18+'Häufigkeit August'!AB18+'Häufigkeit Sept.'!AB18+'Häufigkeit Okt.'!AB18+'Häufigkeit Nov.'!AB18+'Häufigkeit Dez.'!AB18,)</f>
        <v>0</v>
      </c>
      <c r="H15" s="419">
        <f>'Häufigkeit Januar'!X19+'Häufigkeit Februar'!X18+'Häufigkeit März'!X18+'Häufigkeit April '!X18+'Häufigkeit Mai'!X18+'Häufigkeit Juni'!X18+'Häufigkeit Juli'!X18+'Häufigkeit August'!X18+'Häufigkeit Sept.'!X18+'Häufigkeit Okt.'!X18+'Häufigkeit Nov.'!X18+'Häufigkeit Dez.'!X18</f>
        <v>0</v>
      </c>
      <c r="I15" s="420">
        <f>IF('Häufigkeit Januar'!Y19&gt;0,'Häufigkeit Januar'!Y19+'Häufigkeit Februar'!AE18+'Häufigkeit März'!AE18+'Häufigkeit April '!AE18+'Häufigkeit Mai'!AE18+'Häufigkeit Juni'!AE18+'Häufigkeit Juli'!AE18+'Häufigkeit August'!AE18+'Häufigkeit Sept.'!AE18+'Häufigkeit Okt.'!AE18+'Häufigkeit Nov.'!AE18+'Häufigkeit Dez.'!AE18,)</f>
        <v>0</v>
      </c>
      <c r="J15" s="419">
        <f>'Häufigkeit Januar'!Z19+'Häufigkeit Februar'!Z18+'Häufigkeit März'!Z18+'Häufigkeit April '!Z18+'Häufigkeit Mai'!Z18+'Häufigkeit Juni'!Z18+'Häufigkeit Juli'!Z18+'Häufigkeit August'!Z18+'Häufigkeit Sept.'!Z18+'Häufigkeit Okt.'!Z18+'Häufigkeit Nov.'!Z18+'Häufigkeit Dez.'!Z18</f>
        <v>0</v>
      </c>
      <c r="K15" s="420">
        <f>IF('Häufigkeit Januar'!AA19&gt;0,'Häufigkeit Januar'!AA19+'Häufigkeit Februar'!AG18+'Häufigkeit März'!AG18+'Häufigkeit April '!AG18+'Häufigkeit Mai'!AG18+'Häufigkeit Juni'!AG18+'Häufigkeit Juli'!AG18+'Häufigkeit August'!AG18+'Häufigkeit Sept.'!AG18+'Häufigkeit Okt.'!AG18+'Häufigkeit Nov.'!AG18+'Häufigkeit Dez.'!AG18,)</f>
        <v>0</v>
      </c>
      <c r="L15" s="419">
        <f>'Häufigkeit Januar'!AB19+'Häufigkeit Februar'!AB18+'Häufigkeit März'!AB18+'Häufigkeit April '!AB18+'Häufigkeit Mai'!AB18+'Häufigkeit Juni'!AB18+'Häufigkeit Juli'!AB18+'Häufigkeit August'!AB18+'Häufigkeit Sept.'!AB18+'Häufigkeit Okt.'!AB18+'Häufigkeit Nov.'!AB18+'Häufigkeit Dez.'!AB18</f>
        <v>0</v>
      </c>
      <c r="M15" s="420">
        <f>IF('Häufigkeit Januar'!AC19&gt;0,'Häufigkeit Januar'!AC19+'Häufigkeit Februar'!AI18+'Häufigkeit März'!AI18+'Häufigkeit April '!AI18+'Häufigkeit Mai'!AI18+'Häufigkeit Juni'!AI18+'Häufigkeit Juli'!AI18+'Häufigkeit August'!AI18+'Häufigkeit Sept.'!AI18+'Häufigkeit Okt.'!AI18+'Häufigkeit Nov.'!AI18+'Häufigkeit Dez.'!AI18,)</f>
        <v>0</v>
      </c>
      <c r="N15" s="421">
        <f>'Häufigkeit Januar'!AD19+'Häufigkeit Februar'!AD18+'Häufigkeit März'!AD18+'Häufigkeit April '!AD18+'Häufigkeit Mai'!AD18+'Häufigkeit Juni'!AD18+'Häufigkeit Juli'!AD18+'Häufigkeit August'!AD18+'Häufigkeit Sept.'!AD18+'Häufigkeit Okt.'!AD18+'Häufigkeit Nov.'!AD18+'Häufigkeit Dez.'!AD18</f>
        <v>0</v>
      </c>
      <c r="O15" s="248"/>
      <c r="P15" s="393"/>
      <c r="Q15" s="389"/>
      <c r="R15" s="389"/>
      <c r="S15" s="389"/>
      <c r="T15" s="389"/>
      <c r="U15" s="389"/>
      <c r="V15" s="389"/>
      <c r="W15" s="389"/>
      <c r="X15" s="252"/>
      <c r="Y15" s="253"/>
    </row>
    <row r="16" spans="1:28" s="203" customFormat="1" ht="21.95" customHeight="1">
      <c r="A16" s="496">
        <v>220</v>
      </c>
      <c r="B16" s="419">
        <f>'Häufigkeit Januar'!R20+'Häufigkeit Februar'!R19+'Häufigkeit März'!R19+'Häufigkeit April '!R19+'Häufigkeit Mai'!R19+'Häufigkeit Juni'!R19+'Häufigkeit Juli'!R19+'Häufigkeit August'!R19+'Häufigkeit Sept.'!R19+'Häufigkeit Okt.'!R19+'Häufigkeit Nov.'!R19+'Häufigkeit Dez.'!R19</f>
        <v>0</v>
      </c>
      <c r="C16" s="420">
        <f>IF('Häufigkeit Januar'!S20&gt;0,'Häufigkeit Januar'!S20+'Häufigkeit Februar'!T19+'Häufigkeit März'!T19+'Häufigkeit April '!T19+'Häufigkeit Mai'!T19+'Häufigkeit Juni'!T19+'Häufigkeit Juli'!T19+'Häufigkeit August'!T19+'Häufigkeit Sept.'!T19+'Häufigkeit Okt.'!T19+'Häufigkeit Nov.'!T19+'Häufigkeit Dez.'!T19,)</f>
        <v>0</v>
      </c>
      <c r="D16" s="419">
        <f>'Häufigkeit Januar'!T20+'Häufigkeit Februar'!T19+'Häufigkeit März'!T19+'Häufigkeit April '!T19+'Häufigkeit Mai'!T19+'Häufigkeit Juni'!T19+'Häufigkeit Juli'!T19+'Häufigkeit August'!T19+'Häufigkeit Sept.'!T19+'Häufigkeit Okt.'!T19+'Häufigkeit Nov.'!T19+'Häufigkeit Dez.'!T19</f>
        <v>0</v>
      </c>
      <c r="E16" s="420">
        <f>IF('Häufigkeit Januar'!U20&gt;0,'Häufigkeit Januar'!U20+'Häufigkeit Februar'!X19+'Häufigkeit März'!X19+'Häufigkeit April '!X19+'Häufigkeit Mai'!X19+'Häufigkeit Juni'!X19+'Häufigkeit Juli'!X19+'Häufigkeit August'!X19+'Häufigkeit Sept.'!X19+'Häufigkeit Okt.'!X19+'Häufigkeit Nov.'!X19+'Häufigkeit Dez.'!X19,)</f>
        <v>0</v>
      </c>
      <c r="F16" s="419">
        <f>'Häufigkeit Januar'!V20+'Häufigkeit Februar'!V19+'Häufigkeit März'!V19+'Häufigkeit April '!V19+'Häufigkeit Mai'!V19+'Häufigkeit Juni'!V19+'Häufigkeit Juli'!V19+'Häufigkeit August'!V19+'Häufigkeit Sept.'!V19+'Häufigkeit Okt.'!V19+'Häufigkeit Nov.'!V19+'Häufigkeit Dez.'!V19</f>
        <v>0</v>
      </c>
      <c r="G16" s="420">
        <f>IF('Häufigkeit Januar'!W20&gt;0,'Häufigkeit Januar'!W20+'Häufigkeit Februar'!AB19+'Häufigkeit März'!AB19+'Häufigkeit April '!AB19+'Häufigkeit Mai'!AB19+'Häufigkeit Juni'!AB19+'Häufigkeit Juli'!AB19+'Häufigkeit August'!AB19+'Häufigkeit Sept.'!AB19+'Häufigkeit Okt.'!AB19+'Häufigkeit Nov.'!AB19+'Häufigkeit Dez.'!AB19,)</f>
        <v>0</v>
      </c>
      <c r="H16" s="419">
        <f>'Häufigkeit Januar'!X20+'Häufigkeit Februar'!X19+'Häufigkeit März'!X19+'Häufigkeit April '!X19+'Häufigkeit Mai'!X19+'Häufigkeit Juni'!X19+'Häufigkeit Juli'!X19+'Häufigkeit August'!X19+'Häufigkeit Sept.'!X19+'Häufigkeit Okt.'!X19+'Häufigkeit Nov.'!X19+'Häufigkeit Dez.'!X19</f>
        <v>0</v>
      </c>
      <c r="I16" s="420">
        <f>IF('Häufigkeit Januar'!Y20&gt;0,'Häufigkeit Januar'!Y20+'Häufigkeit Februar'!AE19+'Häufigkeit März'!AE19+'Häufigkeit April '!AE19+'Häufigkeit Mai'!AE19+'Häufigkeit Juni'!AE19+'Häufigkeit Juli'!AE19+'Häufigkeit August'!AE19+'Häufigkeit Sept.'!AE19+'Häufigkeit Okt.'!AE19+'Häufigkeit Nov.'!AE19+'Häufigkeit Dez.'!AE19,)</f>
        <v>0</v>
      </c>
      <c r="J16" s="419">
        <f>'Häufigkeit Januar'!Z20+'Häufigkeit Februar'!Z19+'Häufigkeit März'!Z19+'Häufigkeit April '!Z19+'Häufigkeit Mai'!Z19+'Häufigkeit Juni'!Z19+'Häufigkeit Juli'!Z19+'Häufigkeit August'!Z19+'Häufigkeit Sept.'!Z19+'Häufigkeit Okt.'!Z19+'Häufigkeit Nov.'!Z19+'Häufigkeit Dez.'!Z19</f>
        <v>0</v>
      </c>
      <c r="K16" s="420">
        <f>IF('Häufigkeit Januar'!AA20&gt;0,'Häufigkeit Januar'!AA20+'Häufigkeit Februar'!AG19+'Häufigkeit März'!AG19+'Häufigkeit April '!AG19+'Häufigkeit Mai'!AG19+'Häufigkeit Juni'!AG19+'Häufigkeit Juli'!AG19+'Häufigkeit August'!AG19+'Häufigkeit Sept.'!AG19+'Häufigkeit Okt.'!AG19+'Häufigkeit Nov.'!AG19+'Häufigkeit Dez.'!AG19,)</f>
        <v>0</v>
      </c>
      <c r="L16" s="419">
        <f>'Häufigkeit Januar'!AB20+'Häufigkeit Februar'!AB19+'Häufigkeit März'!AB19+'Häufigkeit April '!AB19+'Häufigkeit Mai'!AB19+'Häufigkeit Juni'!AB19+'Häufigkeit Juli'!AB19+'Häufigkeit August'!AB19+'Häufigkeit Sept.'!AB19+'Häufigkeit Okt.'!AB19+'Häufigkeit Nov.'!AB19+'Häufigkeit Dez.'!AB19</f>
        <v>0</v>
      </c>
      <c r="M16" s="420">
        <f>IF('Häufigkeit Januar'!AC20&gt;0,'Häufigkeit Januar'!AC20+'Häufigkeit Februar'!AI19+'Häufigkeit März'!AI19+'Häufigkeit April '!AI19+'Häufigkeit Mai'!AI19+'Häufigkeit Juni'!AI19+'Häufigkeit Juli'!AI19+'Häufigkeit August'!AI19+'Häufigkeit Sept.'!AI19+'Häufigkeit Okt.'!AI19+'Häufigkeit Nov.'!AI19+'Häufigkeit Dez.'!AI19,)</f>
        <v>0</v>
      </c>
      <c r="N16" s="421">
        <f>'Häufigkeit Januar'!AD20+'Häufigkeit Februar'!AD19+'Häufigkeit März'!AD19+'Häufigkeit April '!AD19+'Häufigkeit Mai'!AD19+'Häufigkeit Juni'!AD19+'Häufigkeit Juli'!AD19+'Häufigkeit August'!AD19+'Häufigkeit Sept.'!AD19+'Häufigkeit Okt.'!AD19+'Häufigkeit Nov.'!AD19+'Häufigkeit Dez.'!AD19</f>
        <v>0</v>
      </c>
      <c r="O16" s="248"/>
      <c r="P16" s="394"/>
      <c r="Q16" s="389"/>
      <c r="R16" s="389"/>
      <c r="S16" s="389"/>
      <c r="T16" s="389"/>
      <c r="U16" s="389"/>
      <c r="V16" s="389"/>
      <c r="W16" s="389"/>
      <c r="X16" s="252"/>
      <c r="Y16" s="253"/>
    </row>
    <row r="17" spans="1:25" s="203" customFormat="1" ht="21.95" customHeight="1">
      <c r="A17" s="497">
        <v>240</v>
      </c>
      <c r="B17" s="419">
        <f>'Häufigkeit Januar'!R21+'Häufigkeit Februar'!R20+'Häufigkeit März'!R20+'Häufigkeit April '!R20+'Häufigkeit Mai'!R20+'Häufigkeit Juni'!R20+'Häufigkeit Juli'!R20+'Häufigkeit August'!R20+'Häufigkeit Sept.'!R20+'Häufigkeit Okt.'!R20+'Häufigkeit Nov.'!R20+'Häufigkeit Dez.'!R20</f>
        <v>0</v>
      </c>
      <c r="C17" s="420">
        <f>IF('Häufigkeit Januar'!S21&gt;0,'Häufigkeit Januar'!S21+'Häufigkeit Februar'!T20+'Häufigkeit März'!T20+'Häufigkeit April '!T20+'Häufigkeit Mai'!T20+'Häufigkeit Juni'!T20+'Häufigkeit Juli'!T20+'Häufigkeit August'!T20+'Häufigkeit Sept.'!T20+'Häufigkeit Okt.'!T20+'Häufigkeit Nov.'!T20+'Häufigkeit Dez.'!T20,)</f>
        <v>0</v>
      </c>
      <c r="D17" s="419">
        <f>'Häufigkeit Januar'!T21+'Häufigkeit Februar'!T20+'Häufigkeit März'!T20+'Häufigkeit April '!T20+'Häufigkeit Mai'!T20+'Häufigkeit Juni'!T20+'Häufigkeit Juli'!T20+'Häufigkeit August'!T20+'Häufigkeit Sept.'!T20+'Häufigkeit Okt.'!T20+'Häufigkeit Nov.'!T20+'Häufigkeit Dez.'!T20</f>
        <v>0</v>
      </c>
      <c r="E17" s="420">
        <f>IF('Häufigkeit Januar'!U21&gt;0,'Häufigkeit Januar'!U21+'Häufigkeit Februar'!X20+'Häufigkeit März'!X20+'Häufigkeit April '!X20+'Häufigkeit Mai'!X20+'Häufigkeit Juni'!X20+'Häufigkeit Juli'!X20+'Häufigkeit August'!X20+'Häufigkeit Sept.'!X20+'Häufigkeit Okt.'!X20+'Häufigkeit Nov.'!X20+'Häufigkeit Dez.'!X20,)</f>
        <v>0</v>
      </c>
      <c r="F17" s="419">
        <f>'Häufigkeit Januar'!V21+'Häufigkeit Februar'!V20+'Häufigkeit März'!V20+'Häufigkeit April '!V20+'Häufigkeit Mai'!V20+'Häufigkeit Juni'!V20+'Häufigkeit Juli'!V20+'Häufigkeit August'!V20+'Häufigkeit Sept.'!V20+'Häufigkeit Okt.'!V20+'Häufigkeit Nov.'!V20+'Häufigkeit Dez.'!V20</f>
        <v>0</v>
      </c>
      <c r="G17" s="420">
        <f>IF('Häufigkeit Januar'!W21&gt;0,'Häufigkeit Januar'!W21+'Häufigkeit Februar'!AB20+'Häufigkeit März'!AB20+'Häufigkeit April '!AB20+'Häufigkeit Mai'!AB20+'Häufigkeit Juni'!AB20+'Häufigkeit Juli'!AB20+'Häufigkeit August'!AB20+'Häufigkeit Sept.'!AB20+'Häufigkeit Okt.'!AB20+'Häufigkeit Nov.'!AB20+'Häufigkeit Dez.'!AB20,)</f>
        <v>0</v>
      </c>
      <c r="H17" s="419">
        <f>'Häufigkeit Januar'!X21+'Häufigkeit Februar'!X20+'Häufigkeit März'!X20+'Häufigkeit April '!X20+'Häufigkeit Mai'!X20+'Häufigkeit Juni'!X20+'Häufigkeit Juli'!X20+'Häufigkeit August'!X20+'Häufigkeit Sept.'!X20+'Häufigkeit Okt.'!X20+'Häufigkeit Nov.'!X20+'Häufigkeit Dez.'!X20</f>
        <v>0</v>
      </c>
      <c r="I17" s="420">
        <f>IF('Häufigkeit Januar'!Y21&gt;0,'Häufigkeit Januar'!Y21+'Häufigkeit Februar'!AE20+'Häufigkeit März'!AE20+'Häufigkeit April '!AE20+'Häufigkeit Mai'!AE20+'Häufigkeit Juni'!AE20+'Häufigkeit Juli'!AE20+'Häufigkeit August'!AE20+'Häufigkeit Sept.'!AE20+'Häufigkeit Okt.'!AE20+'Häufigkeit Nov.'!AE20+'Häufigkeit Dez.'!AE20,)</f>
        <v>0</v>
      </c>
      <c r="J17" s="419">
        <f>'Häufigkeit Januar'!Z21+'Häufigkeit Februar'!Z20+'Häufigkeit März'!Z20+'Häufigkeit April '!Z20+'Häufigkeit Mai'!Z20+'Häufigkeit Juni'!Z20+'Häufigkeit Juli'!Z20+'Häufigkeit August'!Z20+'Häufigkeit Sept.'!Z20+'Häufigkeit Okt.'!Z20+'Häufigkeit Nov.'!Z20+'Häufigkeit Dez.'!Z20</f>
        <v>0</v>
      </c>
      <c r="K17" s="420">
        <f>IF('Häufigkeit Januar'!AA21&gt;0,'Häufigkeit Januar'!AA21+'Häufigkeit Februar'!AG20+'Häufigkeit März'!AG20+'Häufigkeit April '!AG20+'Häufigkeit Mai'!AG20+'Häufigkeit Juni'!AG20+'Häufigkeit Juli'!AG20+'Häufigkeit August'!AG20+'Häufigkeit Sept.'!AG20+'Häufigkeit Okt.'!AG20+'Häufigkeit Nov.'!AG20+'Häufigkeit Dez.'!AG20,)</f>
        <v>0</v>
      </c>
      <c r="L17" s="419">
        <f>'Häufigkeit Januar'!AB21+'Häufigkeit Februar'!AB20+'Häufigkeit März'!AB20+'Häufigkeit April '!AB20+'Häufigkeit Mai'!AB20+'Häufigkeit Juni'!AB20+'Häufigkeit Juli'!AB20+'Häufigkeit August'!AB20+'Häufigkeit Sept.'!AB20+'Häufigkeit Okt.'!AB20+'Häufigkeit Nov.'!AB20+'Häufigkeit Dez.'!AB20</f>
        <v>0</v>
      </c>
      <c r="M17" s="420">
        <f>IF('Häufigkeit Januar'!AC21&gt;0,'Häufigkeit Januar'!AC21+'Häufigkeit Februar'!AI20+'Häufigkeit März'!AI20+'Häufigkeit April '!AI20+'Häufigkeit Mai'!AI20+'Häufigkeit Juni'!AI20+'Häufigkeit Juli'!AI20+'Häufigkeit August'!AI20+'Häufigkeit Sept.'!AI20+'Häufigkeit Okt.'!AI20+'Häufigkeit Nov.'!AI20+'Häufigkeit Dez.'!AI20,)</f>
        <v>0</v>
      </c>
      <c r="N17" s="421">
        <f>'Häufigkeit Januar'!AD21+'Häufigkeit Februar'!AD20+'Häufigkeit März'!AD20+'Häufigkeit April '!AD20+'Häufigkeit Mai'!AD20+'Häufigkeit Juni'!AD20+'Häufigkeit Juli'!AD20+'Häufigkeit August'!AD20+'Häufigkeit Sept.'!AD20+'Häufigkeit Okt.'!AD20+'Häufigkeit Nov.'!AD20+'Häufigkeit Dez.'!AD20</f>
        <v>0</v>
      </c>
      <c r="O17" s="248"/>
      <c r="P17" s="395"/>
      <c r="Q17" s="389"/>
      <c r="R17" s="389"/>
      <c r="S17" s="389"/>
      <c r="T17" s="389"/>
      <c r="U17" s="389"/>
      <c r="V17" s="389"/>
      <c r="W17" s="389"/>
      <c r="X17" s="252"/>
      <c r="Y17" s="253"/>
    </row>
    <row r="18" spans="1:25" s="203" customFormat="1" ht="21.95" customHeight="1">
      <c r="A18" s="498">
        <v>260</v>
      </c>
      <c r="B18" s="419">
        <f>'Häufigkeit Januar'!R22+'Häufigkeit Februar'!R21+'Häufigkeit März'!R21+'Häufigkeit April '!R21+'Häufigkeit Mai'!R21+'Häufigkeit Juni'!R21+'Häufigkeit Juli'!R21+'Häufigkeit August'!R21+'Häufigkeit Sept.'!R21+'Häufigkeit Okt.'!R21+'Häufigkeit Nov.'!R21+'Häufigkeit Dez.'!R21</f>
        <v>0</v>
      </c>
      <c r="C18" s="420">
        <f>IF('Häufigkeit Januar'!S22&gt;0,'Häufigkeit Januar'!S22+'Häufigkeit Februar'!T21+'Häufigkeit März'!T21+'Häufigkeit April '!T21+'Häufigkeit Mai'!T21+'Häufigkeit Juni'!T21+'Häufigkeit Juli'!T21+'Häufigkeit August'!T21+'Häufigkeit Sept.'!T21+'Häufigkeit Okt.'!T21+'Häufigkeit Nov.'!T21+'Häufigkeit Dez.'!T21,)</f>
        <v>0</v>
      </c>
      <c r="D18" s="419">
        <f>'Häufigkeit Januar'!T22+'Häufigkeit Februar'!T21+'Häufigkeit März'!T21+'Häufigkeit April '!T21+'Häufigkeit Mai'!T21+'Häufigkeit Juni'!T21+'Häufigkeit Juli'!T21+'Häufigkeit August'!T21+'Häufigkeit Sept.'!T21+'Häufigkeit Okt.'!T21+'Häufigkeit Nov.'!T21+'Häufigkeit Dez.'!T21</f>
        <v>0</v>
      </c>
      <c r="E18" s="420">
        <f>IF('Häufigkeit Januar'!U22&gt;0,'Häufigkeit Januar'!U22+'Häufigkeit Februar'!X21+'Häufigkeit März'!X21+'Häufigkeit April '!X21+'Häufigkeit Mai'!X21+'Häufigkeit Juni'!X21+'Häufigkeit Juli'!X21+'Häufigkeit August'!X21+'Häufigkeit Sept.'!X21+'Häufigkeit Okt.'!X21+'Häufigkeit Nov.'!X21+'Häufigkeit Dez.'!X21,)</f>
        <v>0</v>
      </c>
      <c r="F18" s="419">
        <f>'Häufigkeit Januar'!V22+'Häufigkeit Februar'!V21+'Häufigkeit März'!V21+'Häufigkeit April '!V21+'Häufigkeit Mai'!V21+'Häufigkeit Juni'!V21+'Häufigkeit Juli'!V21+'Häufigkeit August'!V21+'Häufigkeit Sept.'!V21+'Häufigkeit Okt.'!V21+'Häufigkeit Nov.'!V21+'Häufigkeit Dez.'!V21</f>
        <v>0</v>
      </c>
      <c r="G18" s="420">
        <f>IF('Häufigkeit Januar'!W22&gt;0,'Häufigkeit Januar'!W22+'Häufigkeit Februar'!AB21+'Häufigkeit März'!AB21+'Häufigkeit April '!AB21+'Häufigkeit Mai'!AB21+'Häufigkeit Juni'!AB21+'Häufigkeit Juli'!AB21+'Häufigkeit August'!AB21+'Häufigkeit Sept.'!AB21+'Häufigkeit Okt.'!AB21+'Häufigkeit Nov.'!AB21+'Häufigkeit Dez.'!AB21,)</f>
        <v>0</v>
      </c>
      <c r="H18" s="419">
        <f>'Häufigkeit Januar'!X22+'Häufigkeit Februar'!X21+'Häufigkeit März'!X21+'Häufigkeit April '!X21+'Häufigkeit Mai'!X21+'Häufigkeit Juni'!X21+'Häufigkeit Juli'!X21+'Häufigkeit August'!X21+'Häufigkeit Sept.'!X21+'Häufigkeit Okt.'!X21+'Häufigkeit Nov.'!X21+'Häufigkeit Dez.'!X21</f>
        <v>0</v>
      </c>
      <c r="I18" s="420">
        <f>IF('Häufigkeit Januar'!Y22&gt;0,'Häufigkeit Januar'!Y22+'Häufigkeit Februar'!AE21+'Häufigkeit März'!AE21+'Häufigkeit April '!AE21+'Häufigkeit Mai'!AE21+'Häufigkeit Juni'!AE21+'Häufigkeit Juli'!AE21+'Häufigkeit August'!AE21+'Häufigkeit Sept.'!AE21+'Häufigkeit Okt.'!AE21+'Häufigkeit Nov.'!AE21+'Häufigkeit Dez.'!AE21,)</f>
        <v>0</v>
      </c>
      <c r="J18" s="419">
        <f>'Häufigkeit Januar'!Z22+'Häufigkeit Februar'!Z21+'Häufigkeit März'!Z21+'Häufigkeit April '!Z21+'Häufigkeit Mai'!Z21+'Häufigkeit Juni'!Z21+'Häufigkeit Juli'!Z21+'Häufigkeit August'!Z21+'Häufigkeit Sept.'!Z21+'Häufigkeit Okt.'!Z21+'Häufigkeit Nov.'!Z21+'Häufigkeit Dez.'!Z21</f>
        <v>0</v>
      </c>
      <c r="K18" s="420">
        <f>IF('Häufigkeit Januar'!AA22&gt;0,'Häufigkeit Januar'!AA22+'Häufigkeit Februar'!AG21+'Häufigkeit März'!AG21+'Häufigkeit April '!AG21+'Häufigkeit Mai'!AG21+'Häufigkeit Juni'!AG21+'Häufigkeit Juli'!AG21+'Häufigkeit August'!AG21+'Häufigkeit Sept.'!AG21+'Häufigkeit Okt.'!AG21+'Häufigkeit Nov.'!AG21+'Häufigkeit Dez.'!AG21,)</f>
        <v>0</v>
      </c>
      <c r="L18" s="419">
        <f>'Häufigkeit Januar'!AB22+'Häufigkeit Februar'!AB21+'Häufigkeit März'!AB21+'Häufigkeit April '!AB21+'Häufigkeit Mai'!AB21+'Häufigkeit Juni'!AB21+'Häufigkeit Juli'!AB21+'Häufigkeit August'!AB21+'Häufigkeit Sept.'!AB21+'Häufigkeit Okt.'!AB21+'Häufigkeit Nov.'!AB21+'Häufigkeit Dez.'!AB21</f>
        <v>0</v>
      </c>
      <c r="M18" s="420">
        <f>IF('Häufigkeit Januar'!AC22&gt;0,'Häufigkeit Januar'!AC22+'Häufigkeit Februar'!AI21+'Häufigkeit März'!AI21+'Häufigkeit April '!AI21+'Häufigkeit Mai'!AI21+'Häufigkeit Juni'!AI21+'Häufigkeit Juli'!AI21+'Häufigkeit August'!AI21+'Häufigkeit Sept.'!AI21+'Häufigkeit Okt.'!AI21+'Häufigkeit Nov.'!AI21+'Häufigkeit Dez.'!AI21,)</f>
        <v>0</v>
      </c>
      <c r="N18" s="421">
        <f>'Häufigkeit Januar'!AD22+'Häufigkeit Februar'!AD21+'Häufigkeit März'!AD21+'Häufigkeit April '!AD21+'Häufigkeit Mai'!AD21+'Häufigkeit Juni'!AD21+'Häufigkeit Juli'!AD21+'Häufigkeit August'!AD21+'Häufigkeit Sept.'!AD21+'Häufigkeit Okt.'!AD21+'Häufigkeit Nov.'!AD21+'Häufigkeit Dez.'!AD21</f>
        <v>0</v>
      </c>
      <c r="O18" s="248"/>
      <c r="P18" s="396"/>
      <c r="Q18" s="389"/>
      <c r="R18" s="389"/>
      <c r="S18" s="389"/>
      <c r="T18" s="389"/>
      <c r="U18" s="389"/>
      <c r="V18" s="389"/>
      <c r="W18" s="389"/>
      <c r="X18" s="252"/>
      <c r="Y18" s="253"/>
    </row>
    <row r="19" spans="1:25" s="203" customFormat="1" ht="21.95" customHeight="1">
      <c r="A19" s="499">
        <v>280</v>
      </c>
      <c r="B19" s="419">
        <f>'Häufigkeit Januar'!R23+'Häufigkeit Februar'!R22+'Häufigkeit März'!R22+'Häufigkeit April '!R22+'Häufigkeit Mai'!R22+'Häufigkeit Juni'!R22+'Häufigkeit Juli'!R22+'Häufigkeit August'!R22+'Häufigkeit Sept.'!R22+'Häufigkeit Okt.'!R22+'Häufigkeit Nov.'!R22+'Häufigkeit Dez.'!R22</f>
        <v>0</v>
      </c>
      <c r="C19" s="420">
        <f>IF('Häufigkeit Januar'!S23&gt;0,'Häufigkeit Januar'!S23+'Häufigkeit Februar'!T22+'Häufigkeit März'!T22+'Häufigkeit April '!T22+'Häufigkeit Mai'!T22+'Häufigkeit Juni'!T22+'Häufigkeit Juli'!T22+'Häufigkeit August'!T22+'Häufigkeit Sept.'!T22+'Häufigkeit Okt.'!T22+'Häufigkeit Nov.'!T22+'Häufigkeit Dez.'!T22,)</f>
        <v>0</v>
      </c>
      <c r="D19" s="419">
        <f>'Häufigkeit Januar'!T23+'Häufigkeit Februar'!T22+'Häufigkeit März'!T22+'Häufigkeit April '!T22+'Häufigkeit Mai'!T22+'Häufigkeit Juni'!T22+'Häufigkeit Juli'!T22+'Häufigkeit August'!T22+'Häufigkeit Sept.'!T22+'Häufigkeit Okt.'!T22+'Häufigkeit Nov.'!T22+'Häufigkeit Dez.'!T22</f>
        <v>0</v>
      </c>
      <c r="E19" s="420">
        <f>IF('Häufigkeit Januar'!U23&gt;0,'Häufigkeit Januar'!U23+'Häufigkeit Februar'!X22+'Häufigkeit März'!X22+'Häufigkeit April '!X22+'Häufigkeit Mai'!X22+'Häufigkeit Juni'!X22+'Häufigkeit Juli'!X22+'Häufigkeit August'!X22+'Häufigkeit Sept.'!X22+'Häufigkeit Okt.'!X22+'Häufigkeit Nov.'!X22+'Häufigkeit Dez.'!X22,)</f>
        <v>0</v>
      </c>
      <c r="F19" s="419">
        <f>'Häufigkeit Januar'!V23+'Häufigkeit Februar'!V22+'Häufigkeit März'!V22+'Häufigkeit April '!V22+'Häufigkeit Mai'!V22+'Häufigkeit Juni'!V22+'Häufigkeit Juli'!V22+'Häufigkeit August'!V22+'Häufigkeit Sept.'!V22+'Häufigkeit Okt.'!V22+'Häufigkeit Nov.'!V22+'Häufigkeit Dez.'!V22</f>
        <v>0</v>
      </c>
      <c r="G19" s="420">
        <f>IF('Häufigkeit Januar'!W23&gt;0,'Häufigkeit Januar'!W23+'Häufigkeit Februar'!AB22+'Häufigkeit März'!AB22+'Häufigkeit April '!AB22+'Häufigkeit Mai'!AB22+'Häufigkeit Juni'!AB22+'Häufigkeit Juli'!AB22+'Häufigkeit August'!AB22+'Häufigkeit Sept.'!AB22+'Häufigkeit Okt.'!AB22+'Häufigkeit Nov.'!AB22+'Häufigkeit Dez.'!AB22,)</f>
        <v>0</v>
      </c>
      <c r="H19" s="419">
        <f>'Häufigkeit Januar'!X23+'Häufigkeit Februar'!X22+'Häufigkeit März'!X22+'Häufigkeit April '!X22+'Häufigkeit Mai'!X22+'Häufigkeit Juni'!X22+'Häufigkeit Juli'!X22+'Häufigkeit August'!X22+'Häufigkeit Sept.'!X22+'Häufigkeit Okt.'!X22+'Häufigkeit Nov.'!X22+'Häufigkeit Dez.'!X22</f>
        <v>0</v>
      </c>
      <c r="I19" s="420">
        <f>IF('Häufigkeit Januar'!Y23&gt;0,'Häufigkeit Januar'!Y23+'Häufigkeit Februar'!AE22+'Häufigkeit März'!AE22+'Häufigkeit April '!AE22+'Häufigkeit Mai'!AE22+'Häufigkeit Juni'!AE22+'Häufigkeit Juli'!AE22+'Häufigkeit August'!AE22+'Häufigkeit Sept.'!AE22+'Häufigkeit Okt.'!AE22+'Häufigkeit Nov.'!AE22+'Häufigkeit Dez.'!AE22,)</f>
        <v>0</v>
      </c>
      <c r="J19" s="419">
        <f>'Häufigkeit Januar'!Z23+'Häufigkeit Februar'!Z22+'Häufigkeit März'!Z22+'Häufigkeit April '!Z22+'Häufigkeit Mai'!Z22+'Häufigkeit Juni'!Z22+'Häufigkeit Juli'!Z22+'Häufigkeit August'!Z22+'Häufigkeit Sept.'!Z22+'Häufigkeit Okt.'!Z22+'Häufigkeit Nov.'!Z22+'Häufigkeit Dez.'!Z22</f>
        <v>0</v>
      </c>
      <c r="K19" s="420">
        <f>IF('Häufigkeit Januar'!AA23&gt;0,'Häufigkeit Januar'!AA23+'Häufigkeit Februar'!AG22+'Häufigkeit März'!AG22+'Häufigkeit April '!AG22+'Häufigkeit Mai'!AG22+'Häufigkeit Juni'!AG22+'Häufigkeit Juli'!AG22+'Häufigkeit August'!AG22+'Häufigkeit Sept.'!AG22+'Häufigkeit Okt.'!AG22+'Häufigkeit Nov.'!AG22+'Häufigkeit Dez.'!AG22,)</f>
        <v>0</v>
      </c>
      <c r="L19" s="419">
        <f>'Häufigkeit Januar'!AB23+'Häufigkeit Februar'!AB22+'Häufigkeit März'!AB22+'Häufigkeit April '!AB22+'Häufigkeit Mai'!AB22+'Häufigkeit Juni'!AB22+'Häufigkeit Juli'!AB22+'Häufigkeit August'!AB22+'Häufigkeit Sept.'!AB22+'Häufigkeit Okt.'!AB22+'Häufigkeit Nov.'!AB22+'Häufigkeit Dez.'!AB22</f>
        <v>0</v>
      </c>
      <c r="M19" s="420">
        <f>IF('Häufigkeit Januar'!AC23&gt;0,'Häufigkeit Januar'!AC23+'Häufigkeit Februar'!AI22+'Häufigkeit März'!AI22+'Häufigkeit April '!AI22+'Häufigkeit Mai'!AI22+'Häufigkeit Juni'!AI22+'Häufigkeit Juli'!AI22+'Häufigkeit August'!AI22+'Häufigkeit Sept.'!AI22+'Häufigkeit Okt.'!AI22+'Häufigkeit Nov.'!AI22+'Häufigkeit Dez.'!AI22,)</f>
        <v>0</v>
      </c>
      <c r="N19" s="421">
        <f>'Häufigkeit Januar'!AD23+'Häufigkeit Februar'!AD22+'Häufigkeit März'!AD22+'Häufigkeit April '!AD22+'Häufigkeit Mai'!AD22+'Häufigkeit Juni'!AD22+'Häufigkeit Juli'!AD22+'Häufigkeit August'!AD22+'Häufigkeit Sept.'!AD22+'Häufigkeit Okt.'!AD22+'Häufigkeit Nov.'!AD22+'Häufigkeit Dez.'!AD22</f>
        <v>0</v>
      </c>
      <c r="O19" s="248"/>
      <c r="P19" s="397"/>
      <c r="Q19" s="389"/>
      <c r="R19" s="389"/>
      <c r="S19" s="389"/>
      <c r="T19" s="389"/>
      <c r="U19" s="389"/>
      <c r="V19" s="389"/>
      <c r="W19" s="389"/>
      <c r="X19" s="252"/>
      <c r="Y19" s="253"/>
    </row>
    <row r="20" spans="1:25" s="203" customFormat="1" ht="21.95" customHeight="1">
      <c r="A20" s="500">
        <v>300</v>
      </c>
      <c r="B20" s="419">
        <f>'Häufigkeit Januar'!R24+'Häufigkeit Februar'!R23+'Häufigkeit März'!R23+'Häufigkeit April '!R23+'Häufigkeit Mai'!R23+'Häufigkeit Juni'!R23+'Häufigkeit Juli'!R23+'Häufigkeit August'!R23+'Häufigkeit Sept.'!R23+'Häufigkeit Okt.'!R23+'Häufigkeit Nov.'!R23+'Häufigkeit Dez.'!R23</f>
        <v>0</v>
      </c>
      <c r="C20" s="420">
        <f>IF('Häufigkeit Januar'!S24&gt;0,'Häufigkeit Januar'!S24+'Häufigkeit Februar'!T23+'Häufigkeit März'!T23+'Häufigkeit April '!T23+'Häufigkeit Mai'!T23+'Häufigkeit Juni'!T23+'Häufigkeit Juli'!T23+'Häufigkeit August'!T23+'Häufigkeit Sept.'!T23+'Häufigkeit Okt.'!T23+'Häufigkeit Nov.'!T23+'Häufigkeit Dez.'!T23,)</f>
        <v>0</v>
      </c>
      <c r="D20" s="419">
        <f>'Häufigkeit Januar'!T24+'Häufigkeit Februar'!T23+'Häufigkeit März'!T23+'Häufigkeit April '!T23+'Häufigkeit Mai'!T23+'Häufigkeit Juni'!T23+'Häufigkeit Juli'!T23+'Häufigkeit August'!T23+'Häufigkeit Sept.'!T23+'Häufigkeit Okt.'!T23+'Häufigkeit Nov.'!T23+'Häufigkeit Dez.'!T23</f>
        <v>0</v>
      </c>
      <c r="E20" s="420">
        <f>IF('Häufigkeit Januar'!U24&gt;0,'Häufigkeit Januar'!U24+'Häufigkeit Februar'!X23+'Häufigkeit März'!X23+'Häufigkeit April '!X23+'Häufigkeit Mai'!X23+'Häufigkeit Juni'!X23+'Häufigkeit Juli'!X23+'Häufigkeit August'!X23+'Häufigkeit Sept.'!X23+'Häufigkeit Okt.'!X23+'Häufigkeit Nov.'!X23+'Häufigkeit Dez.'!X23,)</f>
        <v>0</v>
      </c>
      <c r="F20" s="419">
        <f>'Häufigkeit Januar'!V24+'Häufigkeit Februar'!V23+'Häufigkeit März'!V23+'Häufigkeit April '!V23+'Häufigkeit Mai'!V23+'Häufigkeit Juni'!V23+'Häufigkeit Juli'!V23+'Häufigkeit August'!V23+'Häufigkeit Sept.'!V23+'Häufigkeit Okt.'!V23+'Häufigkeit Nov.'!V23+'Häufigkeit Dez.'!V23</f>
        <v>0</v>
      </c>
      <c r="G20" s="420">
        <f>IF('Häufigkeit Januar'!W24&gt;0,'Häufigkeit Januar'!W24+'Häufigkeit Februar'!AB23+'Häufigkeit März'!AB23+'Häufigkeit April '!AB23+'Häufigkeit Mai'!AB23+'Häufigkeit Juni'!AB23+'Häufigkeit Juli'!AB23+'Häufigkeit August'!AB23+'Häufigkeit Sept.'!AB23+'Häufigkeit Okt.'!AB23+'Häufigkeit Nov.'!AB23+'Häufigkeit Dez.'!AB23,)</f>
        <v>0</v>
      </c>
      <c r="H20" s="419">
        <f>'Häufigkeit Januar'!X24+'Häufigkeit Februar'!X23+'Häufigkeit März'!X23+'Häufigkeit April '!X23+'Häufigkeit Mai'!X23+'Häufigkeit Juni'!X23+'Häufigkeit Juli'!X23+'Häufigkeit August'!X23+'Häufigkeit Sept.'!X23+'Häufigkeit Okt.'!X23+'Häufigkeit Nov.'!X23+'Häufigkeit Dez.'!X23</f>
        <v>0</v>
      </c>
      <c r="I20" s="420">
        <f>IF('Häufigkeit Januar'!Y24&gt;0,'Häufigkeit Januar'!Y24+'Häufigkeit Februar'!AE23+'Häufigkeit März'!AE23+'Häufigkeit April '!AE23+'Häufigkeit Mai'!AE23+'Häufigkeit Juni'!AE23+'Häufigkeit Juli'!AE23+'Häufigkeit August'!AE23+'Häufigkeit Sept.'!AE23+'Häufigkeit Okt.'!AE23+'Häufigkeit Nov.'!AE23+'Häufigkeit Dez.'!AE23,)</f>
        <v>0</v>
      </c>
      <c r="J20" s="419">
        <f>'Häufigkeit Januar'!Z24+'Häufigkeit Februar'!Z23+'Häufigkeit März'!Z23+'Häufigkeit April '!Z23+'Häufigkeit Mai'!Z23+'Häufigkeit Juni'!Z23+'Häufigkeit Juli'!Z23+'Häufigkeit August'!Z23+'Häufigkeit Sept.'!Z23+'Häufigkeit Okt.'!Z23+'Häufigkeit Nov.'!Z23+'Häufigkeit Dez.'!Z23</f>
        <v>0</v>
      </c>
      <c r="K20" s="420">
        <f>IF('Häufigkeit Januar'!AA24&gt;0,'Häufigkeit Januar'!AA24+'Häufigkeit Februar'!AG23+'Häufigkeit März'!AG23+'Häufigkeit April '!AG23+'Häufigkeit Mai'!AG23+'Häufigkeit Juni'!AG23+'Häufigkeit Juli'!AG23+'Häufigkeit August'!AG23+'Häufigkeit Sept.'!AG23+'Häufigkeit Okt.'!AG23+'Häufigkeit Nov.'!AG23+'Häufigkeit Dez.'!AG23,)</f>
        <v>0</v>
      </c>
      <c r="L20" s="419">
        <f>'Häufigkeit Januar'!AB24+'Häufigkeit Februar'!AB23+'Häufigkeit März'!AB23+'Häufigkeit April '!AB23+'Häufigkeit Mai'!AB23+'Häufigkeit Juni'!AB23+'Häufigkeit Juli'!AB23+'Häufigkeit August'!AB23+'Häufigkeit Sept.'!AB23+'Häufigkeit Okt.'!AB23+'Häufigkeit Nov.'!AB23+'Häufigkeit Dez.'!AB23</f>
        <v>0</v>
      </c>
      <c r="M20" s="420">
        <f>IF('Häufigkeit Januar'!AC24&gt;0,'Häufigkeit Januar'!AC24+'Häufigkeit Februar'!AI23+'Häufigkeit März'!AI23+'Häufigkeit April '!AI23+'Häufigkeit Mai'!AI23+'Häufigkeit Juni'!AI23+'Häufigkeit Juli'!AI23+'Häufigkeit August'!AI23+'Häufigkeit Sept.'!AI23+'Häufigkeit Okt.'!AI23+'Häufigkeit Nov.'!AI23+'Häufigkeit Dez.'!AI23,)</f>
        <v>0</v>
      </c>
      <c r="N20" s="421">
        <f>'Häufigkeit Januar'!AD24+'Häufigkeit Februar'!AD23+'Häufigkeit März'!AD23+'Häufigkeit April '!AD23+'Häufigkeit Mai'!AD23+'Häufigkeit Juni'!AD23+'Häufigkeit Juli'!AD23+'Häufigkeit August'!AD23+'Häufigkeit Sept.'!AD23+'Häufigkeit Okt.'!AD23+'Häufigkeit Nov.'!AD23+'Häufigkeit Dez.'!AD23</f>
        <v>0</v>
      </c>
      <c r="O20" s="248"/>
      <c r="P20" s="398"/>
      <c r="Q20" s="389"/>
      <c r="R20" s="389"/>
      <c r="S20" s="389"/>
      <c r="T20" s="389"/>
      <c r="U20" s="389"/>
      <c r="V20" s="389"/>
      <c r="W20" s="389"/>
      <c r="X20" s="252"/>
      <c r="Y20" s="252"/>
    </row>
    <row r="21" spans="1:25" s="203" customFormat="1" ht="21.95" customHeight="1">
      <c r="A21" s="501">
        <v>320</v>
      </c>
      <c r="B21" s="419">
        <f>'Häufigkeit Januar'!R25+'Häufigkeit Februar'!R24+'Häufigkeit März'!R24+'Häufigkeit April '!R24+'Häufigkeit Mai'!R24+'Häufigkeit Juni'!R24+'Häufigkeit Juli'!R24+'Häufigkeit August'!R24+'Häufigkeit Sept.'!R24+'Häufigkeit Okt.'!R24+'Häufigkeit Nov.'!R24+'Häufigkeit Dez.'!R24</f>
        <v>0</v>
      </c>
      <c r="C21" s="420">
        <f>IF('Häufigkeit Januar'!S25&gt;0,'Häufigkeit Januar'!S25+'Häufigkeit Februar'!T24+'Häufigkeit März'!T24+'Häufigkeit April '!T24+'Häufigkeit Mai'!T24+'Häufigkeit Juni'!T24+'Häufigkeit Juli'!T24+'Häufigkeit August'!T24+'Häufigkeit Sept.'!T24+'Häufigkeit Okt.'!T24+'Häufigkeit Nov.'!T24+'Häufigkeit Dez.'!T24,)</f>
        <v>0</v>
      </c>
      <c r="D21" s="419">
        <f>'Häufigkeit Januar'!T25+'Häufigkeit Februar'!T24+'Häufigkeit März'!T24+'Häufigkeit April '!T24+'Häufigkeit Mai'!T24+'Häufigkeit Juni'!T24+'Häufigkeit Juli'!T24+'Häufigkeit August'!T24+'Häufigkeit Sept.'!T24+'Häufigkeit Okt.'!T24+'Häufigkeit Nov.'!T24+'Häufigkeit Dez.'!T24</f>
        <v>0</v>
      </c>
      <c r="E21" s="420">
        <f>IF('Häufigkeit Januar'!U25&gt;0,'Häufigkeit Januar'!U25+'Häufigkeit Februar'!X24+'Häufigkeit März'!X24+'Häufigkeit April '!X24+'Häufigkeit Mai'!X24+'Häufigkeit Juni'!X24+'Häufigkeit Juli'!X24+'Häufigkeit August'!X24+'Häufigkeit Sept.'!X24+'Häufigkeit Okt.'!X24+'Häufigkeit Nov.'!X24+'Häufigkeit Dez.'!X24,)</f>
        <v>0</v>
      </c>
      <c r="F21" s="419">
        <f>'Häufigkeit Januar'!V25+'Häufigkeit Februar'!V24+'Häufigkeit März'!V24+'Häufigkeit April '!V24+'Häufigkeit Mai'!V24+'Häufigkeit Juni'!V24+'Häufigkeit Juli'!V24+'Häufigkeit August'!V24+'Häufigkeit Sept.'!V24+'Häufigkeit Okt.'!V24+'Häufigkeit Nov.'!V24+'Häufigkeit Dez.'!V24</f>
        <v>0</v>
      </c>
      <c r="G21" s="420">
        <f>IF('Häufigkeit Januar'!W25&gt;0,'Häufigkeit Januar'!W25+'Häufigkeit Februar'!AB24+'Häufigkeit März'!AB24+'Häufigkeit April '!AB24+'Häufigkeit Mai'!AB24+'Häufigkeit Juni'!AB24+'Häufigkeit Juli'!AB24+'Häufigkeit August'!AB24+'Häufigkeit Sept.'!AB24+'Häufigkeit Okt.'!AB24+'Häufigkeit Nov.'!AB24+'Häufigkeit Dez.'!AB24,)</f>
        <v>0</v>
      </c>
      <c r="H21" s="419">
        <f>'Häufigkeit Januar'!X25+'Häufigkeit Februar'!X24+'Häufigkeit März'!X24+'Häufigkeit April '!X24+'Häufigkeit Mai'!X24+'Häufigkeit Juni'!X24+'Häufigkeit Juli'!X24+'Häufigkeit August'!X24+'Häufigkeit Sept.'!X24+'Häufigkeit Okt.'!X24+'Häufigkeit Nov.'!X24+'Häufigkeit Dez.'!X24</f>
        <v>0</v>
      </c>
      <c r="I21" s="420">
        <f>IF('Häufigkeit Januar'!Y25&gt;0,'Häufigkeit Januar'!Y25+'Häufigkeit Februar'!AE24+'Häufigkeit März'!AE24+'Häufigkeit April '!AE24+'Häufigkeit Mai'!AE24+'Häufigkeit Juni'!AE24+'Häufigkeit Juli'!AE24+'Häufigkeit August'!AE24+'Häufigkeit Sept.'!AE24+'Häufigkeit Okt.'!AE24+'Häufigkeit Nov.'!AE24+'Häufigkeit Dez.'!AE24,)</f>
        <v>0</v>
      </c>
      <c r="J21" s="419">
        <f>'Häufigkeit Januar'!Z25+'Häufigkeit Februar'!Z24+'Häufigkeit März'!Z24+'Häufigkeit April '!Z24+'Häufigkeit Mai'!Z24+'Häufigkeit Juni'!Z24+'Häufigkeit Juli'!Z24+'Häufigkeit August'!Z24+'Häufigkeit Sept.'!Z24+'Häufigkeit Okt.'!Z24+'Häufigkeit Nov.'!Z24+'Häufigkeit Dez.'!Z24</f>
        <v>0</v>
      </c>
      <c r="K21" s="420">
        <f>IF('Häufigkeit Januar'!AA25&gt;0,'Häufigkeit Januar'!AA25+'Häufigkeit Februar'!AG24+'Häufigkeit März'!AG24+'Häufigkeit April '!AG24+'Häufigkeit Mai'!AG24+'Häufigkeit Juni'!AG24+'Häufigkeit Juli'!AG24+'Häufigkeit August'!AG24+'Häufigkeit Sept.'!AG24+'Häufigkeit Okt.'!AG24+'Häufigkeit Nov.'!AG24+'Häufigkeit Dez.'!AG24,)</f>
        <v>0</v>
      </c>
      <c r="L21" s="419">
        <f>'Häufigkeit Januar'!AB25+'Häufigkeit Februar'!AB24+'Häufigkeit März'!AB24+'Häufigkeit April '!AB24+'Häufigkeit Mai'!AB24+'Häufigkeit Juni'!AB24+'Häufigkeit Juli'!AB24+'Häufigkeit August'!AB24+'Häufigkeit Sept.'!AB24+'Häufigkeit Okt.'!AB24+'Häufigkeit Nov.'!AB24+'Häufigkeit Dez.'!AB24</f>
        <v>0</v>
      </c>
      <c r="M21" s="420">
        <f>IF('Häufigkeit Januar'!AC25&gt;0,'Häufigkeit Januar'!AC25+'Häufigkeit Februar'!AI24+'Häufigkeit März'!AI24+'Häufigkeit April '!AI24+'Häufigkeit Mai'!AI24+'Häufigkeit Juni'!AI24+'Häufigkeit Juli'!AI24+'Häufigkeit August'!AI24+'Häufigkeit Sept.'!AI24+'Häufigkeit Okt.'!AI24+'Häufigkeit Nov.'!AI24+'Häufigkeit Dez.'!AI24,)</f>
        <v>0</v>
      </c>
      <c r="N21" s="421">
        <f>'Häufigkeit Januar'!AD25+'Häufigkeit Februar'!AD24+'Häufigkeit März'!AD24+'Häufigkeit April '!AD24+'Häufigkeit Mai'!AD24+'Häufigkeit Juni'!AD24+'Häufigkeit Juli'!AD24+'Häufigkeit August'!AD24+'Häufigkeit Sept.'!AD24+'Häufigkeit Okt.'!AD24+'Häufigkeit Nov.'!AD24+'Häufigkeit Dez.'!AD24</f>
        <v>0</v>
      </c>
      <c r="O21" s="245"/>
      <c r="P21" s="399"/>
      <c r="Q21" s="389"/>
      <c r="R21" s="389"/>
      <c r="S21" s="389"/>
      <c r="T21" s="389"/>
      <c r="U21" s="389"/>
      <c r="V21" s="389"/>
      <c r="W21" s="389"/>
      <c r="X21" s="211"/>
      <c r="Y21" s="211"/>
    </row>
    <row r="22" spans="1:25" s="203" customFormat="1" ht="21.95" customHeight="1" thickBot="1">
      <c r="A22" s="502">
        <v>320</v>
      </c>
      <c r="B22" s="422">
        <f>'Häufigkeit Januar'!R26+'Häufigkeit Februar'!R25+'Häufigkeit März'!R25+'Häufigkeit April '!R25+'Häufigkeit Mai'!R25+'Häufigkeit Juni'!R25+'Häufigkeit Juli'!R25+'Häufigkeit August'!R25+'Häufigkeit Sept.'!R25+'Häufigkeit Okt.'!R25+'Häufigkeit Nov.'!R25+'Häufigkeit Dez.'!R25</f>
        <v>0</v>
      </c>
      <c r="C22" s="423">
        <f>IF('Häufigkeit Januar'!S26&gt;0,'Häufigkeit Januar'!S26+'Häufigkeit Februar'!T25+'Häufigkeit März'!T25+'Häufigkeit April '!T25+'Häufigkeit Mai'!T25+'Häufigkeit Juni'!T25+'Häufigkeit Juli'!T25+'Häufigkeit August'!T25+'Häufigkeit Sept.'!T25+'Häufigkeit Okt.'!T25+'Häufigkeit Nov.'!T25+'Häufigkeit Dez.'!T25,)</f>
        <v>0</v>
      </c>
      <c r="D22" s="424">
        <f>'Häufigkeit Januar'!T26+'Häufigkeit Februar'!T25+'Häufigkeit März'!T25+'Häufigkeit April '!T25+'Häufigkeit Mai'!T25+'Häufigkeit Juni'!T25+'Häufigkeit Juli'!T25+'Häufigkeit August'!T25+'Häufigkeit Sept.'!T25+'Häufigkeit Okt.'!T25+'Häufigkeit Nov.'!T25+'Häufigkeit Dez.'!T25</f>
        <v>0</v>
      </c>
      <c r="E22" s="423">
        <f>IF('Häufigkeit Januar'!U26&gt;0,'Häufigkeit Januar'!U26+'Häufigkeit Februar'!X25+'Häufigkeit März'!X25+'Häufigkeit April '!X25+'Häufigkeit Mai'!X25+'Häufigkeit Juni'!X25+'Häufigkeit Juli'!X25+'Häufigkeit August'!X25+'Häufigkeit Sept.'!X25+'Häufigkeit Okt.'!X25+'Häufigkeit Nov.'!X25+'Häufigkeit Dez.'!X25,)</f>
        <v>0</v>
      </c>
      <c r="F22" s="424">
        <f>'Häufigkeit Januar'!V26+'Häufigkeit Februar'!V25+'Häufigkeit März'!V25+'Häufigkeit April '!V25+'Häufigkeit Mai'!V25+'Häufigkeit Juni'!V25+'Häufigkeit Juli'!V25+'Häufigkeit August'!V25+'Häufigkeit Sept.'!V25+'Häufigkeit Okt.'!V25+'Häufigkeit Nov.'!V25+'Häufigkeit Dez.'!V25</f>
        <v>0</v>
      </c>
      <c r="G22" s="423">
        <f>IF('Häufigkeit Januar'!W26&gt;0,'Häufigkeit Januar'!W26+'Häufigkeit Februar'!AB25+'Häufigkeit März'!AB25+'Häufigkeit April '!AB25+'Häufigkeit Mai'!AB25+'Häufigkeit Juni'!AB25+'Häufigkeit Juli'!AB25+'Häufigkeit August'!AB25+'Häufigkeit Sept.'!AB25+'Häufigkeit Okt.'!AB25+'Häufigkeit Nov.'!AB25+'Häufigkeit Dez.'!AB25,)</f>
        <v>0</v>
      </c>
      <c r="H22" s="424">
        <f>'Häufigkeit Januar'!X26+'Häufigkeit Februar'!X25+'Häufigkeit März'!X25+'Häufigkeit April '!X25+'Häufigkeit Mai'!X25+'Häufigkeit Juni'!X25+'Häufigkeit Juli'!X25+'Häufigkeit August'!X25+'Häufigkeit Sept.'!X25+'Häufigkeit Okt.'!X25+'Häufigkeit Nov.'!X25+'Häufigkeit Dez.'!X25</f>
        <v>0</v>
      </c>
      <c r="I22" s="423">
        <f>IF('Häufigkeit Januar'!Y26&gt;0,'Häufigkeit Januar'!Y26+'Häufigkeit Februar'!AE25+'Häufigkeit März'!AE25+'Häufigkeit April '!AE25+'Häufigkeit Mai'!AE25+'Häufigkeit Juni'!AE25+'Häufigkeit Juli'!AE25+'Häufigkeit August'!AE25+'Häufigkeit Sept.'!AE25+'Häufigkeit Okt.'!AE25+'Häufigkeit Nov.'!AE25+'Häufigkeit Dez.'!AE25,)</f>
        <v>0</v>
      </c>
      <c r="J22" s="424">
        <f>'Häufigkeit Januar'!Z26+'Häufigkeit Februar'!Z25+'Häufigkeit März'!Z25+'Häufigkeit April '!Z25+'Häufigkeit Mai'!Z25+'Häufigkeit Juni'!Z25+'Häufigkeit Juli'!Z25+'Häufigkeit August'!Z25+'Häufigkeit Sept.'!Z25+'Häufigkeit Okt.'!Z25+'Häufigkeit Nov.'!Z25+'Häufigkeit Dez.'!Z25</f>
        <v>0</v>
      </c>
      <c r="K22" s="423">
        <f>IF('Häufigkeit Januar'!AA26&gt;0,'Häufigkeit Januar'!AA26+'Häufigkeit Februar'!AG25+'Häufigkeit März'!AG25+'Häufigkeit April '!AG25+'Häufigkeit Mai'!AG25+'Häufigkeit Juni'!AG25+'Häufigkeit Juli'!AG25+'Häufigkeit August'!AG25+'Häufigkeit Sept.'!AG25+'Häufigkeit Okt.'!AG25+'Häufigkeit Nov.'!AG25+'Häufigkeit Dez.'!AG25,)</f>
        <v>0</v>
      </c>
      <c r="L22" s="424">
        <f>'Häufigkeit Januar'!AB26+'Häufigkeit Februar'!AB25+'Häufigkeit März'!AB25+'Häufigkeit April '!AB25+'Häufigkeit Mai'!AB25+'Häufigkeit Juni'!AB25+'Häufigkeit Juli'!AB25+'Häufigkeit August'!AB25+'Häufigkeit Sept.'!AB25+'Häufigkeit Okt.'!AB25+'Häufigkeit Nov.'!AB25+'Häufigkeit Dez.'!AB25</f>
        <v>0</v>
      </c>
      <c r="M22" s="423">
        <f>IF('Häufigkeit Januar'!AC26&gt;0,'Häufigkeit Januar'!AC26+'Häufigkeit Februar'!AI25+'Häufigkeit März'!AI25+'Häufigkeit April '!AI25+'Häufigkeit Mai'!AI25+'Häufigkeit Juni'!AI25+'Häufigkeit Juli'!AI25+'Häufigkeit August'!AI25+'Häufigkeit Sept.'!AI25+'Häufigkeit Okt.'!AI25+'Häufigkeit Nov.'!AI25+'Häufigkeit Dez.'!AI25,)</f>
        <v>0</v>
      </c>
      <c r="N22" s="425">
        <f>'Häufigkeit Januar'!AD26+'Häufigkeit Februar'!AD25+'Häufigkeit März'!AD25+'Häufigkeit April '!AD25+'Häufigkeit Mai'!AD25+'Häufigkeit Juni'!AD25+'Häufigkeit Juli'!AD25+'Häufigkeit August'!AD25+'Häufigkeit Sept.'!AD25+'Häufigkeit Okt.'!AD25+'Häufigkeit Nov.'!AD25+'Häufigkeit Dez.'!AD25</f>
        <v>0</v>
      </c>
      <c r="O22" s="245"/>
      <c r="P22" s="400"/>
      <c r="Q22" s="389"/>
      <c r="R22" s="389"/>
      <c r="S22" s="389"/>
      <c r="T22" s="389"/>
      <c r="U22" s="389"/>
      <c r="V22" s="389"/>
      <c r="W22" s="389"/>
      <c r="X22" s="211"/>
      <c r="Y22" s="211"/>
    </row>
    <row r="23" spans="1:25" s="203" customFormat="1" ht="15" customHeight="1">
      <c r="A23" s="503" t="s">
        <v>112</v>
      </c>
      <c r="B23" s="503"/>
      <c r="C23" s="503"/>
      <c r="D23" s="503"/>
      <c r="E23" s="503"/>
      <c r="F23" s="503"/>
      <c r="G23" s="503"/>
      <c r="H23" s="503"/>
      <c r="I23" s="503"/>
      <c r="J23" s="503"/>
      <c r="K23" s="503"/>
      <c r="L23" s="503"/>
      <c r="M23" s="503"/>
      <c r="N23" s="503"/>
      <c r="O23" s="245"/>
      <c r="P23" s="401"/>
      <c r="Q23" s="389"/>
      <c r="R23" s="389"/>
      <c r="S23" s="389"/>
      <c r="T23" s="389"/>
      <c r="U23" s="389"/>
      <c r="V23" s="389"/>
      <c r="W23" s="389"/>
      <c r="X23" s="211"/>
      <c r="Y23" s="211"/>
    </row>
    <row r="24" spans="1:25" s="203" customFormat="1" ht="15" customHeight="1">
      <c r="A24" s="375"/>
      <c r="B24" s="436" t="str">
        <f>IF('Häufigkeit Januar'!R28&gt;0,'Häufigkeit Januar'!R28+'Häufigkeit Februar'!R27+'Häufigkeit März'!R27+'Häufigkeit April '!R27+'Häufigkeit Mai'!R27+'Häufigkeit Juni'!R27+'Häufigkeit Juli'!R27+'Häufigkeit August'!R27+'Häufigkeit Sept.'!R27+'Häufigkeit Okt.'!R27+'Häufigkeit Nov.'!R27+'Häufigkeit Dez.'!R27,"")</f>
        <v/>
      </c>
      <c r="C24" s="436" t="str">
        <f>IF('Häufigkeit Januar'!S28&gt;0,'Häufigkeit Januar'!S28+'Häufigkeit Februar'!T27+'Häufigkeit März'!T27+'Häufigkeit April '!T27+'Häufigkeit Mai'!T27+'Häufigkeit Juni'!T27+'Häufigkeit Juli'!T27+'Häufigkeit August'!T27+'Häufigkeit Sept.'!T27+'Häufigkeit Okt.'!T27+'Häufigkeit Nov.'!T27+'Häufigkeit Dez.'!T27,"")</f>
        <v/>
      </c>
      <c r="D24" s="436" t="str">
        <f>IF('Häufigkeit Januar'!T28&gt;0,'Häufigkeit Januar'!T28+'Häufigkeit Februar'!V27+'Häufigkeit März'!V27+'Häufigkeit April '!V27+'Häufigkeit Mai'!V27+'Häufigkeit Juni'!V27+'Häufigkeit Juli'!V27+'Häufigkeit August'!V27+'Häufigkeit Sept.'!V27+'Häufigkeit Okt.'!V27+'Häufigkeit Nov.'!V27+'Häufigkeit Dez.'!V27,"")</f>
        <v/>
      </c>
      <c r="E24" s="436" t="str">
        <f>IF('Häufigkeit Januar'!U28&gt;0,'Häufigkeit Januar'!U28+'Häufigkeit Februar'!X27+'Häufigkeit März'!X27+'Häufigkeit April '!X27+'Häufigkeit Mai'!X27+'Häufigkeit Juni'!X27+'Häufigkeit Juli'!X27+'Häufigkeit August'!X27+'Häufigkeit Sept.'!X27+'Häufigkeit Okt.'!X27+'Häufigkeit Nov.'!X27+'Häufigkeit Dez.'!X27,"")</f>
        <v/>
      </c>
      <c r="F24" s="436" t="str">
        <f>IF('Häufigkeit Januar'!V28&gt;0,'Häufigkeit Januar'!V28+'Häufigkeit Februar'!Z27+'Häufigkeit März'!Z27+'Häufigkeit April '!Z27+'Häufigkeit Mai'!Z27+'Häufigkeit Juni'!Z27+'Häufigkeit Juli'!Z27+'Häufigkeit August'!Z27+'Häufigkeit Sept.'!Z27+'Häufigkeit Okt.'!Z27+'Häufigkeit Nov.'!Z27+'Häufigkeit Dez.'!Z27,"")</f>
        <v/>
      </c>
      <c r="G24" s="436" t="str">
        <f>IF('Häufigkeit Januar'!W28&gt;0,'Häufigkeit Januar'!W28+'Häufigkeit Februar'!AB27+'Häufigkeit März'!AB27+'Häufigkeit April '!AB27+'Häufigkeit Mai'!AB27+'Häufigkeit Juni'!AB27+'Häufigkeit Juli'!AB27+'Häufigkeit August'!AB27+'Häufigkeit Sept.'!AB27+'Häufigkeit Okt.'!AB27+'Häufigkeit Nov.'!AB27+'Häufigkeit Dez.'!AB27,"")</f>
        <v/>
      </c>
      <c r="H24" s="436" t="str">
        <f>IF('Häufigkeit Januar'!X28&gt;0,'Häufigkeit Januar'!X28+'Häufigkeit Februar'!AD27+'Häufigkeit März'!AD27+'Häufigkeit April '!AD27+'Häufigkeit Mai'!AD27+'Häufigkeit Juni'!AD27+'Häufigkeit Juli'!AD27+'Häufigkeit August'!AD27+'Häufigkeit Sept.'!AD27+'Häufigkeit Okt.'!AD27+'Häufigkeit Nov.'!AD27+'Häufigkeit Dez.'!AD27,"")</f>
        <v/>
      </c>
      <c r="I24" s="436" t="str">
        <f>IF('Häufigkeit Januar'!Y28&gt;0,'Häufigkeit Januar'!Y28+'Häufigkeit Februar'!AE27+'Häufigkeit März'!AE27+'Häufigkeit April '!AE27+'Häufigkeit Mai'!AE27+'Häufigkeit Juni'!AE27+'Häufigkeit Juli'!AE27+'Häufigkeit August'!AE27+'Häufigkeit Sept.'!AE27+'Häufigkeit Okt.'!AE27+'Häufigkeit Nov.'!AE27+'Häufigkeit Dez.'!AE27,"")</f>
        <v/>
      </c>
      <c r="J24" s="436" t="str">
        <f>IF('Häufigkeit Januar'!Z28&gt;0,'Häufigkeit Januar'!Z28+'Häufigkeit Februar'!AF27+'Häufigkeit März'!AF27+'Häufigkeit April '!AF27+'Häufigkeit Mai'!AF27+'Häufigkeit Juni'!AF27+'Häufigkeit Juli'!AF27+'Häufigkeit August'!AF27+'Häufigkeit Sept.'!AF27+'Häufigkeit Okt.'!AF27+'Häufigkeit Nov.'!AF27+'Häufigkeit Dez.'!AF27,"")</f>
        <v/>
      </c>
      <c r="K24" s="436" t="str">
        <f>IF('Häufigkeit Januar'!AA28&gt;0,'Häufigkeit Januar'!AA28+'Häufigkeit Februar'!AG27+'Häufigkeit März'!AG27+'Häufigkeit April '!AG27+'Häufigkeit Mai'!AG27+'Häufigkeit Juni'!AG27+'Häufigkeit Juli'!AG27+'Häufigkeit August'!AG27+'Häufigkeit Sept.'!AG27+'Häufigkeit Okt.'!AG27+'Häufigkeit Nov.'!AG27+'Häufigkeit Dez.'!AG27,"")</f>
        <v/>
      </c>
      <c r="L24" s="436" t="str">
        <f>IF('Häufigkeit Januar'!AB28&gt;0,'Häufigkeit Januar'!AB28+'Häufigkeit Februar'!AH27+'Häufigkeit März'!AH27+'Häufigkeit April '!AH27+'Häufigkeit Mai'!AH27+'Häufigkeit Juni'!AH27+'Häufigkeit Juli'!AH27+'Häufigkeit August'!AH27+'Häufigkeit Sept.'!AH27+'Häufigkeit Okt.'!AH27+'Häufigkeit Nov.'!AH27+'Häufigkeit Dez.'!AH27,"")</f>
        <v/>
      </c>
      <c r="M24" s="436" t="str">
        <f>IF('Häufigkeit Januar'!AC28&gt;0,'Häufigkeit Januar'!AC28+'Häufigkeit Februar'!AI27+'Häufigkeit März'!AI27+'Häufigkeit April '!AI27+'Häufigkeit Mai'!AI27+'Häufigkeit Juni'!AI27+'Häufigkeit Juli'!AI27+'Häufigkeit August'!AI27+'Häufigkeit Sept.'!AI27+'Häufigkeit Okt.'!AI27+'Häufigkeit Nov.'!AI27+'Häufigkeit Dez.'!AI27,"")</f>
        <v/>
      </c>
      <c r="N24" s="436" t="str">
        <f>IF('Häufigkeit Januar'!AD28&gt;0,'Häufigkeit Januar'!AD28+'Häufigkeit Februar'!AJ27+'Häufigkeit März'!AJ27+'Häufigkeit April '!AJ27+'Häufigkeit Mai'!AJ27+'Häufigkeit Juni'!AJ27+'Häufigkeit Juli'!AJ27+'Häufigkeit August'!AJ27+'Häufigkeit Sept.'!AJ27+'Häufigkeit Okt.'!AJ27+'Häufigkeit Nov.'!AJ27+'Häufigkeit Dez.'!AJ27,"")</f>
        <v/>
      </c>
      <c r="O24" s="245"/>
      <c r="P24" s="402"/>
      <c r="Q24" s="389"/>
      <c r="R24" s="389"/>
      <c r="S24" s="389"/>
      <c r="T24" s="389"/>
      <c r="U24" s="389"/>
      <c r="V24" s="389"/>
      <c r="W24" s="389"/>
      <c r="X24" s="211"/>
      <c r="Y24" s="211"/>
    </row>
    <row r="25" spans="1:25" s="203" customFormat="1">
      <c r="A25" s="376"/>
      <c r="B25" s="436" t="str">
        <f>IF('Häufigkeit Januar'!R29&gt;0,'Häufigkeit Januar'!R29+'Häufigkeit Februar'!R28+'Häufigkeit März'!R28+'Häufigkeit April '!R28+'Häufigkeit Mai'!R28+'Häufigkeit Juni'!R28+'Häufigkeit Juli'!R28+'Häufigkeit August'!R28+'Häufigkeit Sept.'!R28+'Häufigkeit Okt.'!R28+'Häufigkeit Nov.'!R28+'Häufigkeit Dez.'!R28,"")</f>
        <v/>
      </c>
      <c r="C25" s="436" t="str">
        <f>IF('Häufigkeit Januar'!S29&gt;0,'Häufigkeit Januar'!S29+'Häufigkeit Februar'!T28+'Häufigkeit März'!T28+'Häufigkeit April '!T28+'Häufigkeit Mai'!T28+'Häufigkeit Juni'!T28+'Häufigkeit Juli'!T28+'Häufigkeit August'!T28+'Häufigkeit Sept.'!T28+'Häufigkeit Okt.'!T28+'Häufigkeit Nov.'!T28+'Häufigkeit Dez.'!T28,"")</f>
        <v/>
      </c>
      <c r="D25" s="436" t="str">
        <f>IF('Häufigkeit Januar'!T29&gt;0,'Häufigkeit Januar'!T29+'Häufigkeit Februar'!V28+'Häufigkeit März'!V28+'Häufigkeit April '!V28+'Häufigkeit Mai'!V28+'Häufigkeit Juni'!V28+'Häufigkeit Juli'!V28+'Häufigkeit August'!V28+'Häufigkeit Sept.'!V28+'Häufigkeit Okt.'!V28+'Häufigkeit Nov.'!V28+'Häufigkeit Dez.'!V28,"")</f>
        <v/>
      </c>
      <c r="E25" s="436" t="str">
        <f>IF('Häufigkeit Januar'!U29&gt;0,'Häufigkeit Januar'!U29+'Häufigkeit Februar'!X28+'Häufigkeit März'!X28+'Häufigkeit April '!X28+'Häufigkeit Mai'!X28+'Häufigkeit Juni'!X28+'Häufigkeit Juli'!X28+'Häufigkeit August'!X28+'Häufigkeit Sept.'!X28+'Häufigkeit Okt.'!X28+'Häufigkeit Nov.'!X28+'Häufigkeit Dez.'!X28,"")</f>
        <v/>
      </c>
      <c r="F25" s="436" t="str">
        <f>IF('Häufigkeit Januar'!V29&gt;0,'Häufigkeit Januar'!V29+'Häufigkeit Februar'!Z28+'Häufigkeit März'!Z28+'Häufigkeit April '!Z28+'Häufigkeit Mai'!Z28+'Häufigkeit Juni'!Z28+'Häufigkeit Juli'!Z28+'Häufigkeit August'!Z28+'Häufigkeit Sept.'!Z28+'Häufigkeit Okt.'!Z28+'Häufigkeit Nov.'!Z28+'Häufigkeit Dez.'!Z28,"")</f>
        <v/>
      </c>
      <c r="G25" s="436" t="str">
        <f>IF('Häufigkeit Januar'!W29&gt;0,'Häufigkeit Januar'!W29+'Häufigkeit Februar'!AB28+'Häufigkeit März'!AB28+'Häufigkeit April '!AB28+'Häufigkeit Mai'!AB28+'Häufigkeit Juni'!AB28+'Häufigkeit Juli'!AB28+'Häufigkeit August'!AB28+'Häufigkeit Sept.'!AB28+'Häufigkeit Okt.'!AB28+'Häufigkeit Nov.'!AB28+'Häufigkeit Dez.'!AB28,"")</f>
        <v/>
      </c>
      <c r="H25" s="436" t="str">
        <f>IF('Häufigkeit Januar'!X29&gt;0,'Häufigkeit Januar'!X29+'Häufigkeit Februar'!AD28+'Häufigkeit März'!AD28+'Häufigkeit April '!AD28+'Häufigkeit Mai'!AD28+'Häufigkeit Juni'!AD28+'Häufigkeit Juli'!AD28+'Häufigkeit August'!AD28+'Häufigkeit Sept.'!AD28+'Häufigkeit Okt.'!AD28+'Häufigkeit Nov.'!AD28+'Häufigkeit Dez.'!AD28,"")</f>
        <v/>
      </c>
      <c r="I25" s="436" t="str">
        <f>IF('Häufigkeit Januar'!Y29&gt;0,'Häufigkeit Januar'!Y29+'Häufigkeit Februar'!AE28+'Häufigkeit März'!AE28+'Häufigkeit April '!AE28+'Häufigkeit Mai'!AE28+'Häufigkeit Juni'!AE28+'Häufigkeit Juli'!AE28+'Häufigkeit August'!AE28+'Häufigkeit Sept.'!AE28+'Häufigkeit Okt.'!AE28+'Häufigkeit Nov.'!AE28+'Häufigkeit Dez.'!AE28,"")</f>
        <v/>
      </c>
      <c r="J25" s="436" t="str">
        <f>IF('Häufigkeit Januar'!Z29&gt;0,'Häufigkeit Januar'!Z29+'Häufigkeit Februar'!AF28+'Häufigkeit März'!AF28+'Häufigkeit April '!AF28+'Häufigkeit Mai'!AF28+'Häufigkeit Juni'!AF28+'Häufigkeit Juli'!AF28+'Häufigkeit August'!AF28+'Häufigkeit Sept.'!AF28+'Häufigkeit Okt.'!AF28+'Häufigkeit Nov.'!AF28+'Häufigkeit Dez.'!AF28,"")</f>
        <v/>
      </c>
      <c r="K25" s="436" t="str">
        <f>IF('Häufigkeit Januar'!AA29&gt;0,'Häufigkeit Januar'!AA29+'Häufigkeit Februar'!AG28+'Häufigkeit März'!AG28+'Häufigkeit April '!AG28+'Häufigkeit Mai'!AG28+'Häufigkeit Juni'!AG28+'Häufigkeit Juli'!AG28+'Häufigkeit August'!AG28+'Häufigkeit Sept.'!AG28+'Häufigkeit Okt.'!AG28+'Häufigkeit Nov.'!AG28+'Häufigkeit Dez.'!AG28,"")</f>
        <v/>
      </c>
      <c r="L25" s="436" t="str">
        <f>IF('Häufigkeit Januar'!AB29&gt;0,'Häufigkeit Januar'!AB29+'Häufigkeit Februar'!AH28+'Häufigkeit März'!AH28+'Häufigkeit April '!AH28+'Häufigkeit Mai'!AH28+'Häufigkeit Juni'!AH28+'Häufigkeit Juli'!AH28+'Häufigkeit August'!AH28+'Häufigkeit Sept.'!AH28+'Häufigkeit Okt.'!AH28+'Häufigkeit Nov.'!AH28+'Häufigkeit Dez.'!AH28,"")</f>
        <v/>
      </c>
      <c r="M25" s="436" t="str">
        <f>IF('Häufigkeit Januar'!AC29&gt;0,'Häufigkeit Januar'!AC29+'Häufigkeit Februar'!AI28+'Häufigkeit März'!AI28+'Häufigkeit April '!AI28+'Häufigkeit Mai'!AI28+'Häufigkeit Juni'!AI28+'Häufigkeit Juli'!AI28+'Häufigkeit August'!AI28+'Häufigkeit Sept.'!AI28+'Häufigkeit Okt.'!AI28+'Häufigkeit Nov.'!AI28+'Häufigkeit Dez.'!AI28,"")</f>
        <v/>
      </c>
      <c r="N25" s="436" t="str">
        <f>IF('Häufigkeit Januar'!AD29&gt;0,'Häufigkeit Januar'!AD29+'Häufigkeit Februar'!AJ28+'Häufigkeit März'!AJ28+'Häufigkeit April '!AJ28+'Häufigkeit Mai'!AJ28+'Häufigkeit Juni'!AJ28+'Häufigkeit Juli'!AJ28+'Häufigkeit August'!AJ28+'Häufigkeit Sept.'!AJ28+'Häufigkeit Okt.'!AJ28+'Häufigkeit Nov.'!AJ28+'Häufigkeit Dez.'!AJ28,"")</f>
        <v/>
      </c>
      <c r="O25" s="245"/>
      <c r="P25" s="375"/>
      <c r="Q25" s="389"/>
      <c r="R25" s="389"/>
      <c r="S25" s="389"/>
      <c r="T25" s="389"/>
      <c r="U25" s="389"/>
      <c r="V25" s="389"/>
      <c r="W25" s="389"/>
      <c r="X25" s="211"/>
      <c r="Y25" s="211"/>
    </row>
    <row r="26" spans="1:25" s="203" customFormat="1">
      <c r="A26" s="376"/>
      <c r="B26" s="436" t="str">
        <f>IF('Häufigkeit Januar'!R30&gt;0,'Häufigkeit Januar'!R30+'Häufigkeit Februar'!R29+'Häufigkeit März'!R29+'Häufigkeit April '!R29+'Häufigkeit Mai'!R29+'Häufigkeit Juni'!R29+'Häufigkeit Juli'!R29+'Häufigkeit August'!R29+'Häufigkeit Sept.'!R29+'Häufigkeit Okt.'!R29+'Häufigkeit Nov.'!R29+'Häufigkeit Dez.'!R29,"")</f>
        <v/>
      </c>
      <c r="C26" s="436" t="str">
        <f>IF('Häufigkeit Januar'!S30&gt;0,'Häufigkeit Januar'!S30+'Häufigkeit Februar'!T29+'Häufigkeit März'!T29+'Häufigkeit April '!T29+'Häufigkeit Mai'!T29+'Häufigkeit Juni'!T29+'Häufigkeit Juli'!T29+'Häufigkeit August'!T29+'Häufigkeit Sept.'!T29+'Häufigkeit Okt.'!T29+'Häufigkeit Nov.'!T29+'Häufigkeit Dez.'!T29,"")</f>
        <v/>
      </c>
      <c r="D26" s="436" t="str">
        <f>IF('Häufigkeit Januar'!T30&gt;0,'Häufigkeit Januar'!T30+'Häufigkeit Februar'!V29+'Häufigkeit März'!V29+'Häufigkeit April '!V29+'Häufigkeit Mai'!V29+'Häufigkeit Juni'!V29+'Häufigkeit Juli'!V29+'Häufigkeit August'!V29+'Häufigkeit Sept.'!V29+'Häufigkeit Okt.'!V29+'Häufigkeit Nov.'!V29+'Häufigkeit Dez.'!V29,"")</f>
        <v/>
      </c>
      <c r="E26" s="436" t="str">
        <f>IF('Häufigkeit Januar'!U30&gt;0,'Häufigkeit Januar'!U30+'Häufigkeit Februar'!X29+'Häufigkeit März'!X29+'Häufigkeit April '!X29+'Häufigkeit Mai'!X29+'Häufigkeit Juni'!X29+'Häufigkeit Juli'!X29+'Häufigkeit August'!X29+'Häufigkeit Sept.'!X29+'Häufigkeit Okt.'!X29+'Häufigkeit Nov.'!X29+'Häufigkeit Dez.'!X29,"")</f>
        <v/>
      </c>
      <c r="F26" s="436" t="str">
        <f>IF('Häufigkeit Januar'!V30&gt;0,'Häufigkeit Januar'!V30+'Häufigkeit Februar'!Z29+'Häufigkeit März'!Z29+'Häufigkeit April '!Z29+'Häufigkeit Mai'!Z29+'Häufigkeit Juni'!Z29+'Häufigkeit Juli'!Z29+'Häufigkeit August'!Z29+'Häufigkeit Sept.'!Z29+'Häufigkeit Okt.'!Z29+'Häufigkeit Nov.'!Z29+'Häufigkeit Dez.'!Z29,"")</f>
        <v/>
      </c>
      <c r="G26" s="436" t="str">
        <f>IF('Häufigkeit Januar'!W30&gt;0,'Häufigkeit Januar'!W30+'Häufigkeit Februar'!AB29+'Häufigkeit März'!AB29+'Häufigkeit April '!AB29+'Häufigkeit Mai'!AB29+'Häufigkeit Juni'!AB29+'Häufigkeit Juli'!AB29+'Häufigkeit August'!AB29+'Häufigkeit Sept.'!AB29+'Häufigkeit Okt.'!AB29+'Häufigkeit Nov.'!AB29+'Häufigkeit Dez.'!AB29,"")</f>
        <v/>
      </c>
      <c r="H26" s="436" t="str">
        <f>IF('Häufigkeit Januar'!X30&gt;0,'Häufigkeit Januar'!X30+'Häufigkeit Februar'!AD29+'Häufigkeit März'!AD29+'Häufigkeit April '!AD29+'Häufigkeit Mai'!AD29+'Häufigkeit Juni'!AD29+'Häufigkeit Juli'!AD29+'Häufigkeit August'!AD29+'Häufigkeit Sept.'!AD29+'Häufigkeit Okt.'!AD29+'Häufigkeit Nov.'!AD29+'Häufigkeit Dez.'!AD29,"")</f>
        <v/>
      </c>
      <c r="I26" s="436" t="str">
        <f>IF('Häufigkeit Januar'!Y30&gt;0,'Häufigkeit Januar'!Y30+'Häufigkeit Februar'!AE29+'Häufigkeit März'!AE29+'Häufigkeit April '!AE29+'Häufigkeit Mai'!AE29+'Häufigkeit Juni'!AE29+'Häufigkeit Juli'!AE29+'Häufigkeit August'!AE29+'Häufigkeit Sept.'!AE29+'Häufigkeit Okt.'!AE29+'Häufigkeit Nov.'!AE29+'Häufigkeit Dez.'!AE29,"")</f>
        <v/>
      </c>
      <c r="J26" s="436" t="str">
        <f>IF('Häufigkeit Januar'!Z30&gt;0,'Häufigkeit Januar'!Z30+'Häufigkeit Februar'!AF29+'Häufigkeit März'!AF29+'Häufigkeit April '!AF29+'Häufigkeit Mai'!AF29+'Häufigkeit Juni'!AF29+'Häufigkeit Juli'!AF29+'Häufigkeit August'!AF29+'Häufigkeit Sept.'!AF29+'Häufigkeit Okt.'!AF29+'Häufigkeit Nov.'!AF29+'Häufigkeit Dez.'!AF29,"")</f>
        <v/>
      </c>
      <c r="K26" s="436" t="str">
        <f>IF('Häufigkeit Januar'!AA30&gt;0,'Häufigkeit Januar'!AA30+'Häufigkeit Februar'!AG29+'Häufigkeit März'!AG29+'Häufigkeit April '!AG29+'Häufigkeit Mai'!AG29+'Häufigkeit Juni'!AG29+'Häufigkeit Juli'!AG29+'Häufigkeit August'!AG29+'Häufigkeit Sept.'!AG29+'Häufigkeit Okt.'!AG29+'Häufigkeit Nov.'!AG29+'Häufigkeit Dez.'!AG29,"")</f>
        <v/>
      </c>
      <c r="L26" s="436" t="str">
        <f>IF('Häufigkeit Januar'!AB30&gt;0,'Häufigkeit Januar'!AB30+'Häufigkeit Februar'!AH29+'Häufigkeit März'!AH29+'Häufigkeit April '!AH29+'Häufigkeit Mai'!AH29+'Häufigkeit Juni'!AH29+'Häufigkeit Juli'!AH29+'Häufigkeit August'!AH29+'Häufigkeit Sept.'!AH29+'Häufigkeit Okt.'!AH29+'Häufigkeit Nov.'!AH29+'Häufigkeit Dez.'!AH29,"")</f>
        <v/>
      </c>
      <c r="M26" s="436" t="str">
        <f>IF('Häufigkeit Januar'!AC30&gt;0,'Häufigkeit Januar'!AC30+'Häufigkeit Februar'!AI29+'Häufigkeit März'!AI29+'Häufigkeit April '!AI29+'Häufigkeit Mai'!AI29+'Häufigkeit Juni'!AI29+'Häufigkeit Juli'!AI29+'Häufigkeit August'!AI29+'Häufigkeit Sept.'!AI29+'Häufigkeit Okt.'!AI29+'Häufigkeit Nov.'!AI29+'Häufigkeit Dez.'!AI29,"")</f>
        <v/>
      </c>
      <c r="N26" s="436" t="str">
        <f>IF('Häufigkeit Januar'!AD30&gt;0,'Häufigkeit Januar'!AD30+'Häufigkeit Februar'!AJ29+'Häufigkeit März'!AJ29+'Häufigkeit April '!AJ29+'Häufigkeit Mai'!AJ29+'Häufigkeit Juni'!AJ29+'Häufigkeit Juli'!AJ29+'Häufigkeit August'!AJ29+'Häufigkeit Sept.'!AJ29+'Häufigkeit Okt.'!AJ29+'Häufigkeit Nov.'!AJ29+'Häufigkeit Dez.'!AJ29,"")</f>
        <v/>
      </c>
      <c r="O26" s="245"/>
      <c r="P26" s="403"/>
      <c r="Q26" s="403"/>
      <c r="R26" s="403"/>
      <c r="S26" s="403"/>
      <c r="T26" s="403"/>
      <c r="U26" s="403"/>
      <c r="V26" s="403"/>
      <c r="W26" s="403"/>
      <c r="X26" s="211"/>
      <c r="Y26" s="211"/>
    </row>
    <row r="27" spans="1:25" s="203" customFormat="1" ht="30.75" customHeight="1">
      <c r="A27" s="376"/>
      <c r="B27" s="436" t="str">
        <f>IF('Häufigkeit Januar'!R31&gt;0,'Häufigkeit Januar'!R31+'Häufigkeit Februar'!R30+'Häufigkeit März'!R30+'Häufigkeit April '!R30+'Häufigkeit Mai'!R30+'Häufigkeit Juni'!R30+'Häufigkeit Juli'!R30+'Häufigkeit August'!R30+'Häufigkeit Sept.'!R30+'Häufigkeit Okt.'!R30+'Häufigkeit Nov.'!R30+'Häufigkeit Dez.'!R30,"")</f>
        <v/>
      </c>
      <c r="C27" s="436" t="str">
        <f>IF('Häufigkeit Januar'!S31&gt;0,'Häufigkeit Januar'!S31+'Häufigkeit Februar'!T30+'Häufigkeit März'!T30+'Häufigkeit April '!T30+'Häufigkeit Mai'!T30+'Häufigkeit Juni'!T30+'Häufigkeit Juli'!T30+'Häufigkeit August'!T30+'Häufigkeit Sept.'!T30+'Häufigkeit Okt.'!T30+'Häufigkeit Nov.'!T30+'Häufigkeit Dez.'!T30,"")</f>
        <v/>
      </c>
      <c r="D27" s="436" t="str">
        <f>IF('Häufigkeit Januar'!T31&gt;0,'Häufigkeit Januar'!T31+'Häufigkeit Februar'!V30+'Häufigkeit März'!V30+'Häufigkeit April '!V30+'Häufigkeit Mai'!V30+'Häufigkeit Juni'!V30+'Häufigkeit Juli'!V30+'Häufigkeit August'!V30+'Häufigkeit Sept.'!V30+'Häufigkeit Okt.'!V30+'Häufigkeit Nov.'!V30+'Häufigkeit Dez.'!V30,"")</f>
        <v/>
      </c>
      <c r="E27" s="436" t="str">
        <f>IF('Häufigkeit Januar'!U31&gt;0,'Häufigkeit Januar'!U31+'Häufigkeit Februar'!X30+'Häufigkeit März'!X30+'Häufigkeit April '!X30+'Häufigkeit Mai'!X30+'Häufigkeit Juni'!X30+'Häufigkeit Juli'!X30+'Häufigkeit August'!X30+'Häufigkeit Sept.'!X30+'Häufigkeit Okt.'!X30+'Häufigkeit Nov.'!X30+'Häufigkeit Dez.'!X30,"")</f>
        <v/>
      </c>
      <c r="F27" s="436" t="str">
        <f>IF('Häufigkeit Januar'!V31&gt;0,'Häufigkeit Januar'!V31+'Häufigkeit Februar'!Z30+'Häufigkeit März'!Z30+'Häufigkeit April '!Z30+'Häufigkeit Mai'!Z30+'Häufigkeit Juni'!Z30+'Häufigkeit Juli'!Z30+'Häufigkeit August'!Z30+'Häufigkeit Sept.'!Z30+'Häufigkeit Okt.'!Z30+'Häufigkeit Nov.'!Z30+'Häufigkeit Dez.'!Z30,"")</f>
        <v/>
      </c>
      <c r="G27" s="436" t="str">
        <f>IF('Häufigkeit Januar'!W31&gt;0,'Häufigkeit Januar'!W31+'Häufigkeit Februar'!AB30+'Häufigkeit März'!AB30+'Häufigkeit April '!AB30+'Häufigkeit Mai'!AB30+'Häufigkeit Juni'!AB30+'Häufigkeit Juli'!AB30+'Häufigkeit August'!AB30+'Häufigkeit Sept.'!AB30+'Häufigkeit Okt.'!AB30+'Häufigkeit Nov.'!AB30+'Häufigkeit Dez.'!AB30,"")</f>
        <v/>
      </c>
      <c r="H27" s="436" t="str">
        <f>IF('Häufigkeit Januar'!X31&gt;0,'Häufigkeit Januar'!X31+'Häufigkeit Februar'!AD30+'Häufigkeit März'!AD30+'Häufigkeit April '!AD30+'Häufigkeit Mai'!AD30+'Häufigkeit Juni'!AD30+'Häufigkeit Juli'!AD30+'Häufigkeit August'!AD30+'Häufigkeit Sept.'!AD30+'Häufigkeit Okt.'!AD30+'Häufigkeit Nov.'!AD30+'Häufigkeit Dez.'!AD30,"")</f>
        <v/>
      </c>
      <c r="I27" s="436" t="str">
        <f>IF('Häufigkeit Januar'!Y31&gt;0,'Häufigkeit Januar'!Y31+'Häufigkeit Februar'!AE30+'Häufigkeit März'!AE30+'Häufigkeit April '!AE30+'Häufigkeit Mai'!AE30+'Häufigkeit Juni'!AE30+'Häufigkeit Juli'!AE30+'Häufigkeit August'!AE30+'Häufigkeit Sept.'!AE30+'Häufigkeit Okt.'!AE30+'Häufigkeit Nov.'!AE30+'Häufigkeit Dez.'!AE30,"")</f>
        <v/>
      </c>
      <c r="J27" s="436" t="str">
        <f>IF('Häufigkeit Januar'!Z31&gt;0,'Häufigkeit Januar'!Z31+'Häufigkeit Februar'!AF30+'Häufigkeit März'!AF30+'Häufigkeit April '!AF30+'Häufigkeit Mai'!AF30+'Häufigkeit Juni'!AF30+'Häufigkeit Juli'!AF30+'Häufigkeit August'!AF30+'Häufigkeit Sept.'!AF30+'Häufigkeit Okt.'!AF30+'Häufigkeit Nov.'!AF30+'Häufigkeit Dez.'!AF30,"")</f>
        <v/>
      </c>
      <c r="K27" s="436" t="str">
        <f>IF('Häufigkeit Januar'!AA31&gt;0,'Häufigkeit Januar'!AA31+'Häufigkeit Februar'!AG30+'Häufigkeit März'!AG30+'Häufigkeit April '!AG30+'Häufigkeit Mai'!AG30+'Häufigkeit Juni'!AG30+'Häufigkeit Juli'!AG30+'Häufigkeit August'!AG30+'Häufigkeit Sept.'!AG30+'Häufigkeit Okt.'!AG30+'Häufigkeit Nov.'!AG30+'Häufigkeit Dez.'!AG30,"")</f>
        <v/>
      </c>
      <c r="L27" s="436" t="str">
        <f>IF('Häufigkeit Januar'!AB31&gt;0,'Häufigkeit Januar'!AB31+'Häufigkeit Februar'!AH30+'Häufigkeit März'!AH30+'Häufigkeit April '!AH30+'Häufigkeit Mai'!AH30+'Häufigkeit Juni'!AH30+'Häufigkeit Juli'!AH30+'Häufigkeit August'!AH30+'Häufigkeit Sept.'!AH30+'Häufigkeit Okt.'!AH30+'Häufigkeit Nov.'!AH30+'Häufigkeit Dez.'!AH30,"")</f>
        <v/>
      </c>
      <c r="M27" s="436" t="str">
        <f>IF('Häufigkeit Januar'!AC31&gt;0,'Häufigkeit Januar'!AC31+'Häufigkeit Februar'!AI30+'Häufigkeit März'!AI30+'Häufigkeit April '!AI30+'Häufigkeit Mai'!AI30+'Häufigkeit Juni'!AI30+'Häufigkeit Juli'!AI30+'Häufigkeit August'!AI30+'Häufigkeit Sept.'!AI30+'Häufigkeit Okt.'!AI30+'Häufigkeit Nov.'!AI30+'Häufigkeit Dez.'!AI30,"")</f>
        <v/>
      </c>
      <c r="N27" s="436" t="str">
        <f>IF('Häufigkeit Januar'!AD31&gt;0,'Häufigkeit Januar'!AD31+'Häufigkeit Februar'!AJ30+'Häufigkeit März'!AJ30+'Häufigkeit April '!AJ30+'Häufigkeit Mai'!AJ30+'Häufigkeit Juni'!AJ30+'Häufigkeit Juli'!AJ30+'Häufigkeit August'!AJ30+'Häufigkeit Sept.'!AJ30+'Häufigkeit Okt.'!AJ30+'Häufigkeit Nov.'!AJ30+'Häufigkeit Dez.'!AJ30,"")</f>
        <v/>
      </c>
      <c r="O27" s="245"/>
      <c r="P27" s="380"/>
      <c r="Q27" s="403"/>
      <c r="R27" s="403"/>
      <c r="S27" s="403"/>
      <c r="T27" s="403"/>
      <c r="U27" s="403"/>
      <c r="V27" s="403"/>
      <c r="W27" s="403"/>
      <c r="X27" s="245"/>
      <c r="Y27" s="211"/>
    </row>
    <row r="28" spans="1:25" s="203" customFormat="1">
      <c r="A28" s="376"/>
      <c r="B28" s="436" t="str">
        <f>IF('Häufigkeit Januar'!R32&gt;0,'Häufigkeit Januar'!R32+'Häufigkeit Februar'!R31+'Häufigkeit März'!R31+'Häufigkeit April '!R31+'Häufigkeit Mai'!R31+'Häufigkeit Juni'!R31+'Häufigkeit Juli'!R31+'Häufigkeit August'!R31+'Häufigkeit Sept.'!R31+'Häufigkeit Okt.'!R31+'Häufigkeit Nov.'!R31+'Häufigkeit Dez.'!R31,"")</f>
        <v/>
      </c>
      <c r="C28" s="436" t="str">
        <f>IF('Häufigkeit Januar'!S32&gt;0,'Häufigkeit Januar'!S32+'Häufigkeit Februar'!T31+'Häufigkeit März'!T31+'Häufigkeit April '!T31+'Häufigkeit Mai'!T31+'Häufigkeit Juni'!T31+'Häufigkeit Juli'!T31+'Häufigkeit August'!T31+'Häufigkeit Sept.'!T31+'Häufigkeit Okt.'!T31+'Häufigkeit Nov.'!T31+'Häufigkeit Dez.'!T31,"")</f>
        <v/>
      </c>
      <c r="D28" s="436" t="str">
        <f>IF('Häufigkeit Januar'!T32&gt;0,'Häufigkeit Januar'!T32+'Häufigkeit Februar'!V31+'Häufigkeit März'!V31+'Häufigkeit April '!V31+'Häufigkeit Mai'!V31+'Häufigkeit Juni'!V31+'Häufigkeit Juli'!V31+'Häufigkeit August'!V31+'Häufigkeit Sept.'!V31+'Häufigkeit Okt.'!V31+'Häufigkeit Nov.'!V31+'Häufigkeit Dez.'!V31,"")</f>
        <v/>
      </c>
      <c r="E28" s="436" t="str">
        <f>IF('Häufigkeit Januar'!U32&gt;0,'Häufigkeit Januar'!U32+'Häufigkeit Februar'!X31+'Häufigkeit März'!X31+'Häufigkeit April '!X31+'Häufigkeit Mai'!X31+'Häufigkeit Juni'!X31+'Häufigkeit Juli'!X31+'Häufigkeit August'!X31+'Häufigkeit Sept.'!X31+'Häufigkeit Okt.'!X31+'Häufigkeit Nov.'!X31+'Häufigkeit Dez.'!X31,"")</f>
        <v/>
      </c>
      <c r="F28" s="436" t="str">
        <f>IF('Häufigkeit Januar'!V32&gt;0,'Häufigkeit Januar'!V32+'Häufigkeit Februar'!Z31+'Häufigkeit März'!Z31+'Häufigkeit April '!Z31+'Häufigkeit Mai'!Z31+'Häufigkeit Juni'!Z31+'Häufigkeit Juli'!Z31+'Häufigkeit August'!Z31+'Häufigkeit Sept.'!Z31+'Häufigkeit Okt.'!Z31+'Häufigkeit Nov.'!Z31+'Häufigkeit Dez.'!Z31,"")</f>
        <v/>
      </c>
      <c r="G28" s="436" t="str">
        <f>IF('Häufigkeit Januar'!W32&gt;0,'Häufigkeit Januar'!W32+'Häufigkeit Februar'!AB31+'Häufigkeit März'!AB31+'Häufigkeit April '!AB31+'Häufigkeit Mai'!AB31+'Häufigkeit Juni'!AB31+'Häufigkeit Juli'!AB31+'Häufigkeit August'!AB31+'Häufigkeit Sept.'!AB31+'Häufigkeit Okt.'!AB31+'Häufigkeit Nov.'!AB31+'Häufigkeit Dez.'!AB31,"")</f>
        <v/>
      </c>
      <c r="H28" s="436" t="str">
        <f>IF('Häufigkeit Januar'!X32&gt;0,'Häufigkeit Januar'!X32+'Häufigkeit Februar'!AD31+'Häufigkeit März'!AD31+'Häufigkeit April '!AD31+'Häufigkeit Mai'!AD31+'Häufigkeit Juni'!AD31+'Häufigkeit Juli'!AD31+'Häufigkeit August'!AD31+'Häufigkeit Sept.'!AD31+'Häufigkeit Okt.'!AD31+'Häufigkeit Nov.'!AD31+'Häufigkeit Dez.'!AD31,"")</f>
        <v/>
      </c>
      <c r="I28" s="436" t="str">
        <f>IF('Häufigkeit Januar'!Y32&gt;0,'Häufigkeit Januar'!Y32+'Häufigkeit Februar'!AE31+'Häufigkeit März'!AE31+'Häufigkeit April '!AE31+'Häufigkeit Mai'!AE31+'Häufigkeit Juni'!AE31+'Häufigkeit Juli'!AE31+'Häufigkeit August'!AE31+'Häufigkeit Sept.'!AE31+'Häufigkeit Okt.'!AE31+'Häufigkeit Nov.'!AE31+'Häufigkeit Dez.'!AE31,"")</f>
        <v/>
      </c>
      <c r="J28" s="436" t="str">
        <f>IF('Häufigkeit Januar'!Z32&gt;0,'Häufigkeit Januar'!Z32+'Häufigkeit Februar'!AF31+'Häufigkeit März'!AF31+'Häufigkeit April '!AF31+'Häufigkeit Mai'!AF31+'Häufigkeit Juni'!AF31+'Häufigkeit Juli'!AF31+'Häufigkeit August'!AF31+'Häufigkeit Sept.'!AF31+'Häufigkeit Okt.'!AF31+'Häufigkeit Nov.'!AF31+'Häufigkeit Dez.'!AF31,"")</f>
        <v/>
      </c>
      <c r="K28" s="436" t="str">
        <f>IF('Häufigkeit Januar'!AA32&gt;0,'Häufigkeit Januar'!AA32+'Häufigkeit Februar'!AG31+'Häufigkeit März'!AG31+'Häufigkeit April '!AG31+'Häufigkeit Mai'!AG31+'Häufigkeit Juni'!AG31+'Häufigkeit Juli'!AG31+'Häufigkeit August'!AG31+'Häufigkeit Sept.'!AG31+'Häufigkeit Okt.'!AG31+'Häufigkeit Nov.'!AG31+'Häufigkeit Dez.'!AG31,"")</f>
        <v/>
      </c>
      <c r="L28" s="436" t="str">
        <f>IF('Häufigkeit Januar'!AB32&gt;0,'Häufigkeit Januar'!AB32+'Häufigkeit Februar'!AH31+'Häufigkeit März'!AH31+'Häufigkeit April '!AH31+'Häufigkeit Mai'!AH31+'Häufigkeit Juni'!AH31+'Häufigkeit Juli'!AH31+'Häufigkeit August'!AH31+'Häufigkeit Sept.'!AH31+'Häufigkeit Okt.'!AH31+'Häufigkeit Nov.'!AH31+'Häufigkeit Dez.'!AH31,"")</f>
        <v/>
      </c>
      <c r="M28" s="436" t="str">
        <f>IF('Häufigkeit Januar'!AC32&gt;0,'Häufigkeit Januar'!AC32+'Häufigkeit Februar'!AI31+'Häufigkeit März'!AI31+'Häufigkeit April '!AI31+'Häufigkeit Mai'!AI31+'Häufigkeit Juni'!AI31+'Häufigkeit Juli'!AI31+'Häufigkeit August'!AI31+'Häufigkeit Sept.'!AI31+'Häufigkeit Okt.'!AI31+'Häufigkeit Nov.'!AI31+'Häufigkeit Dez.'!AI31,"")</f>
        <v/>
      </c>
      <c r="N28" s="436" t="str">
        <f>IF('Häufigkeit Januar'!AD32&gt;0,'Häufigkeit Januar'!AD32+'Häufigkeit Februar'!AJ31+'Häufigkeit März'!AJ31+'Häufigkeit April '!AJ31+'Häufigkeit Mai'!AJ31+'Häufigkeit Juni'!AJ31+'Häufigkeit Juli'!AJ31+'Häufigkeit August'!AJ31+'Häufigkeit Sept.'!AJ31+'Häufigkeit Okt.'!AJ31+'Häufigkeit Nov.'!AJ31+'Häufigkeit Dez.'!AJ31,"")</f>
        <v/>
      </c>
      <c r="O28" s="245"/>
      <c r="P28" s="403"/>
      <c r="Q28" s="403"/>
      <c r="R28" s="403"/>
      <c r="S28" s="403"/>
      <c r="T28" s="403"/>
      <c r="U28" s="403"/>
      <c r="V28" s="403"/>
      <c r="W28" s="403"/>
      <c r="X28" s="245"/>
      <c r="Y28" s="211"/>
    </row>
    <row r="29" spans="1:25" s="203" customFormat="1">
      <c r="A29" s="376"/>
      <c r="B29" s="436" t="str">
        <f>IF('Häufigkeit Januar'!R33&gt;0,'Häufigkeit Januar'!R33+'Häufigkeit Februar'!R32+'Häufigkeit März'!R32+'Häufigkeit April '!R32+'Häufigkeit Mai'!R32+'Häufigkeit Juni'!R32+'Häufigkeit Juli'!R32+'Häufigkeit August'!R32+'Häufigkeit Sept.'!R32+'Häufigkeit Okt.'!R32+'Häufigkeit Nov.'!R32+'Häufigkeit Dez.'!R32,"")</f>
        <v/>
      </c>
      <c r="C29" s="436" t="str">
        <f>IF('Häufigkeit Januar'!S33&gt;0,'Häufigkeit Januar'!S33+'Häufigkeit Februar'!T32+'Häufigkeit März'!T32+'Häufigkeit April '!T32+'Häufigkeit Mai'!T32+'Häufigkeit Juni'!T32+'Häufigkeit Juli'!T32+'Häufigkeit August'!T32+'Häufigkeit Sept.'!T32+'Häufigkeit Okt.'!T32+'Häufigkeit Nov.'!T32+'Häufigkeit Dez.'!T32,"")</f>
        <v/>
      </c>
      <c r="D29" s="436" t="str">
        <f>IF('Häufigkeit Januar'!T33&gt;0,'Häufigkeit Januar'!T33+'Häufigkeit Februar'!V32+'Häufigkeit März'!V32+'Häufigkeit April '!V32+'Häufigkeit Mai'!V32+'Häufigkeit Juni'!V32+'Häufigkeit Juli'!V32+'Häufigkeit August'!V32+'Häufigkeit Sept.'!V32+'Häufigkeit Okt.'!V32+'Häufigkeit Nov.'!V32+'Häufigkeit Dez.'!V32,"")</f>
        <v/>
      </c>
      <c r="E29" s="436" t="str">
        <f>IF('Häufigkeit Januar'!U33&gt;0,'Häufigkeit Januar'!U33+'Häufigkeit Februar'!X32+'Häufigkeit März'!X32+'Häufigkeit April '!X32+'Häufigkeit Mai'!X32+'Häufigkeit Juni'!X32+'Häufigkeit Juli'!X32+'Häufigkeit August'!X32+'Häufigkeit Sept.'!X32+'Häufigkeit Okt.'!X32+'Häufigkeit Nov.'!X32+'Häufigkeit Dez.'!X32,"")</f>
        <v/>
      </c>
      <c r="F29" s="436" t="str">
        <f>IF('Häufigkeit Januar'!V33&gt;0,'Häufigkeit Januar'!V33+'Häufigkeit Februar'!Z32+'Häufigkeit März'!Z32+'Häufigkeit April '!Z32+'Häufigkeit Mai'!Z32+'Häufigkeit Juni'!Z32+'Häufigkeit Juli'!Z32+'Häufigkeit August'!Z32+'Häufigkeit Sept.'!Z32+'Häufigkeit Okt.'!Z32+'Häufigkeit Nov.'!Z32+'Häufigkeit Dez.'!Z32,"")</f>
        <v/>
      </c>
      <c r="G29" s="436" t="str">
        <f>IF('Häufigkeit Januar'!W33&gt;0,'Häufigkeit Januar'!W33+'Häufigkeit Februar'!AB32+'Häufigkeit März'!AB32+'Häufigkeit April '!AB32+'Häufigkeit Mai'!AB32+'Häufigkeit Juni'!AB32+'Häufigkeit Juli'!AB32+'Häufigkeit August'!AB32+'Häufigkeit Sept.'!AB32+'Häufigkeit Okt.'!AB32+'Häufigkeit Nov.'!AB32+'Häufigkeit Dez.'!AB32,"")</f>
        <v/>
      </c>
      <c r="H29" s="436" t="str">
        <f>IF('Häufigkeit Januar'!X33&gt;0,'Häufigkeit Januar'!X33+'Häufigkeit Februar'!AD32+'Häufigkeit März'!AD32+'Häufigkeit April '!AD32+'Häufigkeit Mai'!AD32+'Häufigkeit Juni'!AD32+'Häufigkeit Juli'!AD32+'Häufigkeit August'!AD32+'Häufigkeit Sept.'!AD32+'Häufigkeit Okt.'!AD32+'Häufigkeit Nov.'!AD32+'Häufigkeit Dez.'!AD32,"")</f>
        <v/>
      </c>
      <c r="I29" s="436" t="str">
        <f>IF('Häufigkeit Januar'!Y33&gt;0,'Häufigkeit Januar'!Y33+'Häufigkeit Februar'!AE32+'Häufigkeit März'!AE32+'Häufigkeit April '!AE32+'Häufigkeit Mai'!AE32+'Häufigkeit Juni'!AE32+'Häufigkeit Juli'!AE32+'Häufigkeit August'!AE32+'Häufigkeit Sept.'!AE32+'Häufigkeit Okt.'!AE32+'Häufigkeit Nov.'!AE32+'Häufigkeit Dez.'!AE32,"")</f>
        <v/>
      </c>
      <c r="J29" s="436" t="str">
        <f>IF('Häufigkeit Januar'!Z33&gt;0,'Häufigkeit Januar'!Z33+'Häufigkeit Februar'!AF32+'Häufigkeit März'!AF32+'Häufigkeit April '!AF32+'Häufigkeit Mai'!AF32+'Häufigkeit Juni'!AF32+'Häufigkeit Juli'!AF32+'Häufigkeit August'!AF32+'Häufigkeit Sept.'!AF32+'Häufigkeit Okt.'!AF32+'Häufigkeit Nov.'!AF32+'Häufigkeit Dez.'!AF32,"")</f>
        <v/>
      </c>
      <c r="K29" s="436" t="str">
        <f>IF('Häufigkeit Januar'!AA33&gt;0,'Häufigkeit Januar'!AA33+'Häufigkeit Februar'!AG32+'Häufigkeit März'!AG32+'Häufigkeit April '!AG32+'Häufigkeit Mai'!AG32+'Häufigkeit Juni'!AG32+'Häufigkeit Juli'!AG32+'Häufigkeit August'!AG32+'Häufigkeit Sept.'!AG32+'Häufigkeit Okt.'!AG32+'Häufigkeit Nov.'!AG32+'Häufigkeit Dez.'!AG32,"")</f>
        <v/>
      </c>
      <c r="L29" s="436" t="str">
        <f>IF('Häufigkeit Januar'!AB33&gt;0,'Häufigkeit Januar'!AB33+'Häufigkeit Februar'!AH32+'Häufigkeit März'!AH32+'Häufigkeit April '!AH32+'Häufigkeit Mai'!AH32+'Häufigkeit Juni'!AH32+'Häufigkeit Juli'!AH32+'Häufigkeit August'!AH32+'Häufigkeit Sept.'!AH32+'Häufigkeit Okt.'!AH32+'Häufigkeit Nov.'!AH32+'Häufigkeit Dez.'!AH32,"")</f>
        <v/>
      </c>
      <c r="M29" s="436" t="str">
        <f>IF('Häufigkeit Januar'!AC33&gt;0,'Häufigkeit Januar'!AC33+'Häufigkeit Februar'!AI32+'Häufigkeit März'!AI32+'Häufigkeit April '!AI32+'Häufigkeit Mai'!AI32+'Häufigkeit Juni'!AI32+'Häufigkeit Juli'!AI32+'Häufigkeit August'!AI32+'Häufigkeit Sept.'!AI32+'Häufigkeit Okt.'!AI32+'Häufigkeit Nov.'!AI32+'Häufigkeit Dez.'!AI32,"")</f>
        <v/>
      </c>
      <c r="N29" s="436" t="str">
        <f>IF('Häufigkeit Januar'!AD33&gt;0,'Häufigkeit Januar'!AD33+'Häufigkeit Februar'!AJ32+'Häufigkeit März'!AJ32+'Häufigkeit April '!AJ32+'Häufigkeit Mai'!AJ32+'Häufigkeit Juni'!AJ32+'Häufigkeit Juli'!AJ32+'Häufigkeit August'!AJ32+'Häufigkeit Sept.'!AJ32+'Häufigkeit Okt.'!AJ32+'Häufigkeit Nov.'!AJ32+'Häufigkeit Dez.'!AJ32,"")</f>
        <v/>
      </c>
      <c r="O29" s="245"/>
      <c r="P29" s="403"/>
      <c r="Q29" s="403"/>
      <c r="R29" s="403"/>
      <c r="S29" s="403"/>
      <c r="T29" s="403"/>
      <c r="U29" s="403"/>
      <c r="V29" s="403"/>
      <c r="W29" s="403"/>
      <c r="X29" s="245"/>
      <c r="Y29" s="211"/>
    </row>
    <row r="30" spans="1:25" s="203" customFormat="1">
      <c r="A30" s="376"/>
      <c r="B30" s="436" t="str">
        <f>IF('Häufigkeit Januar'!R34&gt;0,'Häufigkeit Januar'!R34+'Häufigkeit Februar'!R33+'Häufigkeit März'!R33+'Häufigkeit April '!R33+'Häufigkeit Mai'!R33+'Häufigkeit Juni'!R33+'Häufigkeit Juli'!R33+'Häufigkeit August'!R33+'Häufigkeit Sept.'!R33+'Häufigkeit Okt.'!R33+'Häufigkeit Nov.'!R33+'Häufigkeit Dez.'!R33,"")</f>
        <v/>
      </c>
      <c r="C30" s="436" t="str">
        <f>IF('Häufigkeit Januar'!S34&gt;0,'Häufigkeit Januar'!S34+'Häufigkeit Februar'!T33+'Häufigkeit März'!T33+'Häufigkeit April '!T33+'Häufigkeit Mai'!T33+'Häufigkeit Juni'!T33+'Häufigkeit Juli'!T33+'Häufigkeit August'!T33+'Häufigkeit Sept.'!T33+'Häufigkeit Okt.'!T33+'Häufigkeit Nov.'!T33+'Häufigkeit Dez.'!T33,"")</f>
        <v/>
      </c>
      <c r="D30" s="436" t="str">
        <f>IF('Häufigkeit Januar'!T34&gt;0,'Häufigkeit Januar'!T34+'Häufigkeit Februar'!V33+'Häufigkeit März'!V33+'Häufigkeit April '!V33+'Häufigkeit Mai'!V33+'Häufigkeit Juni'!V33+'Häufigkeit Juli'!V33+'Häufigkeit August'!V33+'Häufigkeit Sept.'!V33+'Häufigkeit Okt.'!V33+'Häufigkeit Nov.'!V33+'Häufigkeit Dez.'!V33,"")</f>
        <v/>
      </c>
      <c r="E30" s="436" t="str">
        <f>IF('Häufigkeit Januar'!U34&gt;0,'Häufigkeit Januar'!U34+'Häufigkeit Februar'!X33+'Häufigkeit März'!X33+'Häufigkeit April '!X33+'Häufigkeit Mai'!X33+'Häufigkeit Juni'!X33+'Häufigkeit Juli'!X33+'Häufigkeit August'!X33+'Häufigkeit Sept.'!X33+'Häufigkeit Okt.'!X33+'Häufigkeit Nov.'!X33+'Häufigkeit Dez.'!X33,"")</f>
        <v/>
      </c>
      <c r="F30" s="436" t="str">
        <f>IF('Häufigkeit Januar'!V34&gt;0,'Häufigkeit Januar'!V34+'Häufigkeit Februar'!Z33+'Häufigkeit März'!Z33+'Häufigkeit April '!Z33+'Häufigkeit Mai'!Z33+'Häufigkeit Juni'!Z33+'Häufigkeit Juli'!Z33+'Häufigkeit August'!Z33+'Häufigkeit Sept.'!Z33+'Häufigkeit Okt.'!Z33+'Häufigkeit Nov.'!Z33+'Häufigkeit Dez.'!Z33,"")</f>
        <v/>
      </c>
      <c r="G30" s="436" t="str">
        <f>IF('Häufigkeit Januar'!W34&gt;0,'Häufigkeit Januar'!W34+'Häufigkeit Februar'!AB33+'Häufigkeit März'!AB33+'Häufigkeit April '!AB33+'Häufigkeit Mai'!AB33+'Häufigkeit Juni'!AB33+'Häufigkeit Juli'!AB33+'Häufigkeit August'!AB33+'Häufigkeit Sept.'!AB33+'Häufigkeit Okt.'!AB33+'Häufigkeit Nov.'!AB33+'Häufigkeit Dez.'!AB33,"")</f>
        <v/>
      </c>
      <c r="H30" s="436" t="str">
        <f>IF('Häufigkeit Januar'!X34&gt;0,'Häufigkeit Januar'!X34+'Häufigkeit Februar'!AD33+'Häufigkeit März'!AD33+'Häufigkeit April '!AD33+'Häufigkeit Mai'!AD33+'Häufigkeit Juni'!AD33+'Häufigkeit Juli'!AD33+'Häufigkeit August'!AD33+'Häufigkeit Sept.'!AD33+'Häufigkeit Okt.'!AD33+'Häufigkeit Nov.'!AD33+'Häufigkeit Dez.'!AD33,"")</f>
        <v/>
      </c>
      <c r="I30" s="436" t="str">
        <f>IF('Häufigkeit Januar'!Y34&gt;0,'Häufigkeit Januar'!Y34+'Häufigkeit Februar'!AE33+'Häufigkeit März'!AE33+'Häufigkeit April '!AE33+'Häufigkeit Mai'!AE33+'Häufigkeit Juni'!AE33+'Häufigkeit Juli'!AE33+'Häufigkeit August'!AE33+'Häufigkeit Sept.'!AE33+'Häufigkeit Okt.'!AE33+'Häufigkeit Nov.'!AE33+'Häufigkeit Dez.'!AE33,"")</f>
        <v/>
      </c>
      <c r="J30" s="436" t="str">
        <f>IF('Häufigkeit Januar'!Z34&gt;0,'Häufigkeit Januar'!Z34+'Häufigkeit Februar'!AF33+'Häufigkeit März'!AF33+'Häufigkeit April '!AF33+'Häufigkeit Mai'!AF33+'Häufigkeit Juni'!AF33+'Häufigkeit Juli'!AF33+'Häufigkeit August'!AF33+'Häufigkeit Sept.'!AF33+'Häufigkeit Okt.'!AF33+'Häufigkeit Nov.'!AF33+'Häufigkeit Dez.'!AF33,"")</f>
        <v/>
      </c>
      <c r="K30" s="436" t="str">
        <f>IF('Häufigkeit Januar'!AA34&gt;0,'Häufigkeit Januar'!AA34+'Häufigkeit Februar'!AG33+'Häufigkeit März'!AG33+'Häufigkeit April '!AG33+'Häufigkeit Mai'!AG33+'Häufigkeit Juni'!AG33+'Häufigkeit Juli'!AG33+'Häufigkeit August'!AG33+'Häufigkeit Sept.'!AG33+'Häufigkeit Okt.'!AG33+'Häufigkeit Nov.'!AG33+'Häufigkeit Dez.'!AG33,"")</f>
        <v/>
      </c>
      <c r="L30" s="436" t="str">
        <f>IF('Häufigkeit Januar'!AB34&gt;0,'Häufigkeit Januar'!AB34+'Häufigkeit Februar'!AH33+'Häufigkeit März'!AH33+'Häufigkeit April '!AH33+'Häufigkeit Mai'!AH33+'Häufigkeit Juni'!AH33+'Häufigkeit Juli'!AH33+'Häufigkeit August'!AH33+'Häufigkeit Sept.'!AH33+'Häufigkeit Okt.'!AH33+'Häufigkeit Nov.'!AH33+'Häufigkeit Dez.'!AH33,"")</f>
        <v/>
      </c>
      <c r="M30" s="436" t="str">
        <f>IF('Häufigkeit Januar'!AC34&gt;0,'Häufigkeit Januar'!AC34+'Häufigkeit Februar'!AI33+'Häufigkeit März'!AI33+'Häufigkeit April '!AI33+'Häufigkeit Mai'!AI33+'Häufigkeit Juni'!AI33+'Häufigkeit Juli'!AI33+'Häufigkeit August'!AI33+'Häufigkeit Sept.'!AI33+'Häufigkeit Okt.'!AI33+'Häufigkeit Nov.'!AI33+'Häufigkeit Dez.'!AI33,"")</f>
        <v/>
      </c>
      <c r="N30" s="436" t="str">
        <f>IF('Häufigkeit Januar'!AD34&gt;0,'Häufigkeit Januar'!AD34+'Häufigkeit Februar'!AJ33+'Häufigkeit März'!AJ33+'Häufigkeit April '!AJ33+'Häufigkeit Mai'!AJ33+'Häufigkeit Juni'!AJ33+'Häufigkeit Juli'!AJ33+'Häufigkeit August'!AJ33+'Häufigkeit Sept.'!AJ33+'Häufigkeit Okt.'!AJ33+'Häufigkeit Nov.'!AJ33+'Häufigkeit Dez.'!AJ33,"")</f>
        <v/>
      </c>
      <c r="O30" s="245"/>
      <c r="P30" s="403"/>
      <c r="Q30" s="403"/>
      <c r="R30" s="403"/>
      <c r="S30" s="403"/>
      <c r="T30" s="403"/>
      <c r="U30" s="403"/>
      <c r="V30" s="403"/>
      <c r="W30" s="403"/>
      <c r="X30" s="245"/>
      <c r="Y30" s="211"/>
    </row>
    <row r="31" spans="1:25" s="203" customFormat="1">
      <c r="A31" s="376"/>
      <c r="B31" s="436" t="str">
        <f>IF('Häufigkeit Januar'!R35&gt;0,'Häufigkeit Januar'!R35+'Häufigkeit Februar'!R34+'Häufigkeit März'!R34+'Häufigkeit April '!R34+'Häufigkeit Mai'!R34+'Häufigkeit Juni'!R34+'Häufigkeit Juli'!R34+'Häufigkeit August'!R34+'Häufigkeit Sept.'!R34+'Häufigkeit Okt.'!R34+'Häufigkeit Nov.'!R34+'Häufigkeit Dez.'!R34,"")</f>
        <v/>
      </c>
      <c r="C31" s="436" t="str">
        <f>IF('Häufigkeit Januar'!S35&gt;0,'Häufigkeit Januar'!S35+'Häufigkeit Februar'!T34+'Häufigkeit März'!T34+'Häufigkeit April '!T34+'Häufigkeit Mai'!T34+'Häufigkeit Juni'!T34+'Häufigkeit Juli'!T34+'Häufigkeit August'!T34+'Häufigkeit Sept.'!T34+'Häufigkeit Okt.'!T34+'Häufigkeit Nov.'!T34+'Häufigkeit Dez.'!T34,"")</f>
        <v/>
      </c>
      <c r="D31" s="436" t="str">
        <f>IF('Häufigkeit Januar'!T35&gt;0,'Häufigkeit Januar'!T35+'Häufigkeit Februar'!V34+'Häufigkeit März'!V34+'Häufigkeit April '!V34+'Häufigkeit Mai'!V34+'Häufigkeit Juni'!V34+'Häufigkeit Juli'!V34+'Häufigkeit August'!V34+'Häufigkeit Sept.'!V34+'Häufigkeit Okt.'!V34+'Häufigkeit Nov.'!V34+'Häufigkeit Dez.'!V34,"")</f>
        <v/>
      </c>
      <c r="E31" s="436" t="str">
        <f>IF('Häufigkeit Januar'!U35&gt;0,'Häufigkeit Januar'!U35+'Häufigkeit Februar'!X34+'Häufigkeit März'!X34+'Häufigkeit April '!X34+'Häufigkeit Mai'!X34+'Häufigkeit Juni'!X34+'Häufigkeit Juli'!X34+'Häufigkeit August'!X34+'Häufigkeit Sept.'!X34+'Häufigkeit Okt.'!X34+'Häufigkeit Nov.'!X34+'Häufigkeit Dez.'!X34,"")</f>
        <v/>
      </c>
      <c r="F31" s="436" t="str">
        <f>IF('Häufigkeit Januar'!V35&gt;0,'Häufigkeit Januar'!V35+'Häufigkeit Februar'!Z34+'Häufigkeit März'!Z34+'Häufigkeit April '!Z34+'Häufigkeit Mai'!Z34+'Häufigkeit Juni'!Z34+'Häufigkeit Juli'!Z34+'Häufigkeit August'!Z34+'Häufigkeit Sept.'!Z34+'Häufigkeit Okt.'!Z34+'Häufigkeit Nov.'!Z34+'Häufigkeit Dez.'!Z34,"")</f>
        <v/>
      </c>
      <c r="G31" s="436" t="str">
        <f>IF('Häufigkeit Januar'!W35&gt;0,'Häufigkeit Januar'!W35+'Häufigkeit Februar'!AB34+'Häufigkeit März'!AB34+'Häufigkeit April '!AB34+'Häufigkeit Mai'!AB34+'Häufigkeit Juni'!AB34+'Häufigkeit Juli'!AB34+'Häufigkeit August'!AB34+'Häufigkeit Sept.'!AB34+'Häufigkeit Okt.'!AB34+'Häufigkeit Nov.'!AB34+'Häufigkeit Dez.'!AB34,"")</f>
        <v/>
      </c>
      <c r="H31" s="436" t="str">
        <f>IF('Häufigkeit Januar'!X35&gt;0,'Häufigkeit Januar'!X35+'Häufigkeit Februar'!AD34+'Häufigkeit März'!AD34+'Häufigkeit April '!AD34+'Häufigkeit Mai'!AD34+'Häufigkeit Juni'!AD34+'Häufigkeit Juli'!AD34+'Häufigkeit August'!AD34+'Häufigkeit Sept.'!AD34+'Häufigkeit Okt.'!AD34+'Häufigkeit Nov.'!AD34+'Häufigkeit Dez.'!AD34,"")</f>
        <v/>
      </c>
      <c r="I31" s="436" t="str">
        <f>IF('Häufigkeit Januar'!Y35&gt;0,'Häufigkeit Januar'!Y35+'Häufigkeit Februar'!AE34+'Häufigkeit März'!AE34+'Häufigkeit April '!AE34+'Häufigkeit Mai'!AE34+'Häufigkeit Juni'!AE34+'Häufigkeit Juli'!AE34+'Häufigkeit August'!AE34+'Häufigkeit Sept.'!AE34+'Häufigkeit Okt.'!AE34+'Häufigkeit Nov.'!AE34+'Häufigkeit Dez.'!AE34,"")</f>
        <v/>
      </c>
      <c r="J31" s="436" t="str">
        <f>IF('Häufigkeit Januar'!Z35&gt;0,'Häufigkeit Januar'!Z35+'Häufigkeit Februar'!AF34+'Häufigkeit März'!AF34+'Häufigkeit April '!AF34+'Häufigkeit Mai'!AF34+'Häufigkeit Juni'!AF34+'Häufigkeit Juli'!AF34+'Häufigkeit August'!AF34+'Häufigkeit Sept.'!AF34+'Häufigkeit Okt.'!AF34+'Häufigkeit Nov.'!AF34+'Häufigkeit Dez.'!AF34,"")</f>
        <v/>
      </c>
      <c r="K31" s="436" t="str">
        <f>IF('Häufigkeit Januar'!AA35&gt;0,'Häufigkeit Januar'!AA35+'Häufigkeit Februar'!AG34+'Häufigkeit März'!AG34+'Häufigkeit April '!AG34+'Häufigkeit Mai'!AG34+'Häufigkeit Juni'!AG34+'Häufigkeit Juli'!AG34+'Häufigkeit August'!AG34+'Häufigkeit Sept.'!AG34+'Häufigkeit Okt.'!AG34+'Häufigkeit Nov.'!AG34+'Häufigkeit Dez.'!AG34,"")</f>
        <v/>
      </c>
      <c r="L31" s="436" t="str">
        <f>IF('Häufigkeit Januar'!AB35&gt;0,'Häufigkeit Januar'!AB35+'Häufigkeit Februar'!AH34+'Häufigkeit März'!AH34+'Häufigkeit April '!AH34+'Häufigkeit Mai'!AH34+'Häufigkeit Juni'!AH34+'Häufigkeit Juli'!AH34+'Häufigkeit August'!AH34+'Häufigkeit Sept.'!AH34+'Häufigkeit Okt.'!AH34+'Häufigkeit Nov.'!AH34+'Häufigkeit Dez.'!AH34,"")</f>
        <v/>
      </c>
      <c r="M31" s="436" t="str">
        <f>IF('Häufigkeit Januar'!AC35&gt;0,'Häufigkeit Januar'!AC35+'Häufigkeit Februar'!AI34+'Häufigkeit März'!AI34+'Häufigkeit April '!AI34+'Häufigkeit Mai'!AI34+'Häufigkeit Juni'!AI34+'Häufigkeit Juli'!AI34+'Häufigkeit August'!AI34+'Häufigkeit Sept.'!AI34+'Häufigkeit Okt.'!AI34+'Häufigkeit Nov.'!AI34+'Häufigkeit Dez.'!AI34,"")</f>
        <v/>
      </c>
      <c r="N31" s="436" t="str">
        <f>IF('Häufigkeit Januar'!AD35&gt;0,'Häufigkeit Januar'!AD35+'Häufigkeit Februar'!AJ34+'Häufigkeit März'!AJ34+'Häufigkeit April '!AJ34+'Häufigkeit Mai'!AJ34+'Häufigkeit Juni'!AJ34+'Häufigkeit Juli'!AJ34+'Häufigkeit August'!AJ34+'Häufigkeit Sept.'!AJ34+'Häufigkeit Okt.'!AJ34+'Häufigkeit Nov.'!AJ34+'Häufigkeit Dez.'!AJ34,"")</f>
        <v/>
      </c>
      <c r="O31" s="245"/>
      <c r="P31" s="403"/>
      <c r="Q31" s="403"/>
      <c r="R31" s="403"/>
      <c r="S31" s="403"/>
      <c r="T31" s="403"/>
      <c r="U31" s="403"/>
      <c r="V31" s="403"/>
      <c r="W31" s="403"/>
      <c r="X31" s="245"/>
      <c r="Y31" s="211"/>
    </row>
    <row r="32" spans="1:25" s="203" customFormat="1">
      <c r="A32" s="376"/>
      <c r="B32" s="436" t="str">
        <f>IF('Häufigkeit Januar'!R36&gt;0,'Häufigkeit Januar'!R36+'Häufigkeit Februar'!R35+'Häufigkeit März'!R35+'Häufigkeit April '!R35+'Häufigkeit Mai'!R35+'Häufigkeit Juni'!R35+'Häufigkeit Juli'!R35+'Häufigkeit August'!R35+'Häufigkeit Sept.'!R35+'Häufigkeit Okt.'!R35+'Häufigkeit Nov.'!R35+'Häufigkeit Dez.'!R35,"")</f>
        <v/>
      </c>
      <c r="C32" s="436" t="str">
        <f>IF('Häufigkeit Januar'!S36&gt;0,'Häufigkeit Januar'!S36+'Häufigkeit Februar'!T35+'Häufigkeit März'!T35+'Häufigkeit April '!T35+'Häufigkeit Mai'!T35+'Häufigkeit Juni'!T35+'Häufigkeit Juli'!T35+'Häufigkeit August'!T35+'Häufigkeit Sept.'!T35+'Häufigkeit Okt.'!T35+'Häufigkeit Nov.'!T35+'Häufigkeit Dez.'!T35,"")</f>
        <v/>
      </c>
      <c r="D32" s="436" t="str">
        <f>IF('Häufigkeit Januar'!T36&gt;0,'Häufigkeit Januar'!T36+'Häufigkeit Februar'!V35+'Häufigkeit März'!V35+'Häufigkeit April '!V35+'Häufigkeit Mai'!V35+'Häufigkeit Juni'!V35+'Häufigkeit Juli'!V35+'Häufigkeit August'!V35+'Häufigkeit Sept.'!V35+'Häufigkeit Okt.'!V35+'Häufigkeit Nov.'!V35+'Häufigkeit Dez.'!V35,"")</f>
        <v/>
      </c>
      <c r="E32" s="436" t="str">
        <f>IF('Häufigkeit Januar'!U36&gt;0,'Häufigkeit Januar'!U36+'Häufigkeit Februar'!X35+'Häufigkeit März'!X35+'Häufigkeit April '!X35+'Häufigkeit Mai'!X35+'Häufigkeit Juni'!X35+'Häufigkeit Juli'!X35+'Häufigkeit August'!X35+'Häufigkeit Sept.'!X35+'Häufigkeit Okt.'!X35+'Häufigkeit Nov.'!X35+'Häufigkeit Dez.'!X35,"")</f>
        <v/>
      </c>
      <c r="F32" s="436" t="str">
        <f>IF('Häufigkeit Januar'!V36&gt;0,'Häufigkeit Januar'!V36+'Häufigkeit Februar'!Z35+'Häufigkeit März'!Z35+'Häufigkeit April '!Z35+'Häufigkeit Mai'!Z35+'Häufigkeit Juni'!Z35+'Häufigkeit Juli'!Z35+'Häufigkeit August'!Z35+'Häufigkeit Sept.'!Z35+'Häufigkeit Okt.'!Z35+'Häufigkeit Nov.'!Z35+'Häufigkeit Dez.'!Z35,"")</f>
        <v/>
      </c>
      <c r="G32" s="436" t="str">
        <f>IF('Häufigkeit Januar'!W36&gt;0,'Häufigkeit Januar'!W36+'Häufigkeit Februar'!AB35+'Häufigkeit März'!AB35+'Häufigkeit April '!AB35+'Häufigkeit Mai'!AB35+'Häufigkeit Juni'!AB35+'Häufigkeit Juli'!AB35+'Häufigkeit August'!AB35+'Häufigkeit Sept.'!AB35+'Häufigkeit Okt.'!AB35+'Häufigkeit Nov.'!AB35+'Häufigkeit Dez.'!AB35,"")</f>
        <v/>
      </c>
      <c r="H32" s="436" t="str">
        <f>IF('Häufigkeit Januar'!X36&gt;0,'Häufigkeit Januar'!X36+'Häufigkeit Februar'!AD35+'Häufigkeit März'!AD35+'Häufigkeit April '!AD35+'Häufigkeit Mai'!AD35+'Häufigkeit Juni'!AD35+'Häufigkeit Juli'!AD35+'Häufigkeit August'!AD35+'Häufigkeit Sept.'!AD35+'Häufigkeit Okt.'!AD35+'Häufigkeit Nov.'!AD35+'Häufigkeit Dez.'!AD35,"")</f>
        <v/>
      </c>
      <c r="I32" s="436" t="str">
        <f>IF('Häufigkeit Januar'!Y36&gt;0,'Häufigkeit Januar'!Y36+'Häufigkeit Februar'!AE35+'Häufigkeit März'!AE35+'Häufigkeit April '!AE35+'Häufigkeit Mai'!AE35+'Häufigkeit Juni'!AE35+'Häufigkeit Juli'!AE35+'Häufigkeit August'!AE35+'Häufigkeit Sept.'!AE35+'Häufigkeit Okt.'!AE35+'Häufigkeit Nov.'!AE35+'Häufigkeit Dez.'!AE35,"")</f>
        <v/>
      </c>
      <c r="J32" s="436" t="str">
        <f>IF('Häufigkeit Januar'!Z36&gt;0,'Häufigkeit Januar'!Z36+'Häufigkeit Februar'!AF35+'Häufigkeit März'!AF35+'Häufigkeit April '!AF35+'Häufigkeit Mai'!AF35+'Häufigkeit Juni'!AF35+'Häufigkeit Juli'!AF35+'Häufigkeit August'!AF35+'Häufigkeit Sept.'!AF35+'Häufigkeit Okt.'!AF35+'Häufigkeit Nov.'!AF35+'Häufigkeit Dez.'!AF35,"")</f>
        <v/>
      </c>
      <c r="K32" s="436" t="str">
        <f>IF('Häufigkeit Januar'!AA36&gt;0,'Häufigkeit Januar'!AA36+'Häufigkeit Februar'!AG35+'Häufigkeit März'!AG35+'Häufigkeit April '!AG35+'Häufigkeit Mai'!AG35+'Häufigkeit Juni'!AG35+'Häufigkeit Juli'!AG35+'Häufigkeit August'!AG35+'Häufigkeit Sept.'!AG35+'Häufigkeit Okt.'!AG35+'Häufigkeit Nov.'!AG35+'Häufigkeit Dez.'!AG35,"")</f>
        <v/>
      </c>
      <c r="L32" s="436" t="str">
        <f>IF('Häufigkeit Januar'!AB36&gt;0,'Häufigkeit Januar'!AB36+'Häufigkeit Februar'!AH35+'Häufigkeit März'!AH35+'Häufigkeit April '!AH35+'Häufigkeit Mai'!AH35+'Häufigkeit Juni'!AH35+'Häufigkeit Juli'!AH35+'Häufigkeit August'!AH35+'Häufigkeit Sept.'!AH35+'Häufigkeit Okt.'!AH35+'Häufigkeit Nov.'!AH35+'Häufigkeit Dez.'!AH35,"")</f>
        <v/>
      </c>
      <c r="M32" s="436" t="str">
        <f>IF('Häufigkeit Januar'!AC36&gt;0,'Häufigkeit Januar'!AC36+'Häufigkeit Februar'!AI35+'Häufigkeit März'!AI35+'Häufigkeit April '!AI35+'Häufigkeit Mai'!AI35+'Häufigkeit Juni'!AI35+'Häufigkeit Juli'!AI35+'Häufigkeit August'!AI35+'Häufigkeit Sept.'!AI35+'Häufigkeit Okt.'!AI35+'Häufigkeit Nov.'!AI35+'Häufigkeit Dez.'!AI35,"")</f>
        <v/>
      </c>
      <c r="N32" s="436" t="str">
        <f>IF('Häufigkeit Januar'!AD36&gt;0,'Häufigkeit Januar'!AD36+'Häufigkeit Februar'!AJ35+'Häufigkeit März'!AJ35+'Häufigkeit April '!AJ35+'Häufigkeit Mai'!AJ35+'Häufigkeit Juni'!AJ35+'Häufigkeit Juli'!AJ35+'Häufigkeit August'!AJ35+'Häufigkeit Sept.'!AJ35+'Häufigkeit Okt.'!AJ35+'Häufigkeit Nov.'!AJ35+'Häufigkeit Dez.'!AJ35,"")</f>
        <v/>
      </c>
      <c r="O32" s="245"/>
      <c r="P32" s="403"/>
      <c r="Q32" s="403"/>
      <c r="R32" s="403"/>
      <c r="S32" s="403"/>
      <c r="T32" s="403"/>
      <c r="U32" s="403"/>
      <c r="V32" s="403"/>
      <c r="W32" s="403"/>
      <c r="X32" s="245"/>
      <c r="Y32" s="211"/>
    </row>
    <row r="33" spans="1:24" s="203" customFormat="1">
      <c r="A33" s="376"/>
      <c r="B33" s="436" t="str">
        <f>IF('Häufigkeit Januar'!R37&gt;0,'Häufigkeit Januar'!R37+'Häufigkeit Februar'!R36+'Häufigkeit März'!R36+'Häufigkeit April '!R36+'Häufigkeit Mai'!R36+'Häufigkeit Juni'!R36+'Häufigkeit Juli'!R36+'Häufigkeit August'!R36+'Häufigkeit Sept.'!R36+'Häufigkeit Okt.'!R36+'Häufigkeit Nov.'!R36+'Häufigkeit Dez.'!R36,"")</f>
        <v/>
      </c>
      <c r="C33" s="436" t="str">
        <f>IF('Häufigkeit Januar'!S37&gt;0,'Häufigkeit Januar'!S37+'Häufigkeit Februar'!T36+'Häufigkeit März'!T36+'Häufigkeit April '!T36+'Häufigkeit Mai'!T36+'Häufigkeit Juni'!T36+'Häufigkeit Juli'!T36+'Häufigkeit August'!T36+'Häufigkeit Sept.'!T36+'Häufigkeit Okt.'!T36+'Häufigkeit Nov.'!T36+'Häufigkeit Dez.'!T36,"")</f>
        <v/>
      </c>
      <c r="D33" s="436" t="str">
        <f>IF('Häufigkeit Januar'!T37&gt;0,'Häufigkeit Januar'!T37+'Häufigkeit Februar'!V36+'Häufigkeit März'!V36+'Häufigkeit April '!V36+'Häufigkeit Mai'!V36+'Häufigkeit Juni'!V36+'Häufigkeit Juli'!V36+'Häufigkeit August'!V36+'Häufigkeit Sept.'!V36+'Häufigkeit Okt.'!V36+'Häufigkeit Nov.'!V36+'Häufigkeit Dez.'!V36,"")</f>
        <v/>
      </c>
      <c r="E33" s="436" t="str">
        <f>IF('Häufigkeit Januar'!U37&gt;0,'Häufigkeit Januar'!U37+'Häufigkeit Februar'!X36+'Häufigkeit März'!X36+'Häufigkeit April '!X36+'Häufigkeit Mai'!X36+'Häufigkeit Juni'!X36+'Häufigkeit Juli'!X36+'Häufigkeit August'!X36+'Häufigkeit Sept.'!X36+'Häufigkeit Okt.'!X36+'Häufigkeit Nov.'!X36+'Häufigkeit Dez.'!X36,"")</f>
        <v/>
      </c>
      <c r="F33" s="436" t="str">
        <f>IF('Häufigkeit Januar'!V37&gt;0,'Häufigkeit Januar'!V37+'Häufigkeit Februar'!Z36+'Häufigkeit März'!Z36+'Häufigkeit April '!Z36+'Häufigkeit Mai'!Z36+'Häufigkeit Juni'!Z36+'Häufigkeit Juli'!Z36+'Häufigkeit August'!Z36+'Häufigkeit Sept.'!Z36+'Häufigkeit Okt.'!Z36+'Häufigkeit Nov.'!Z36+'Häufigkeit Dez.'!Z36,"")</f>
        <v/>
      </c>
      <c r="G33" s="436" t="str">
        <f>IF('Häufigkeit Januar'!W37&gt;0,'Häufigkeit Januar'!W37+'Häufigkeit Februar'!AB36+'Häufigkeit März'!AB36+'Häufigkeit April '!AB36+'Häufigkeit Mai'!AB36+'Häufigkeit Juni'!AB36+'Häufigkeit Juli'!AB36+'Häufigkeit August'!AB36+'Häufigkeit Sept.'!AB36+'Häufigkeit Okt.'!AB36+'Häufigkeit Nov.'!AB36+'Häufigkeit Dez.'!AB36,"")</f>
        <v/>
      </c>
      <c r="H33" s="436" t="str">
        <f>IF('Häufigkeit Januar'!X37&gt;0,'Häufigkeit Januar'!X37+'Häufigkeit Februar'!AD36+'Häufigkeit März'!AD36+'Häufigkeit April '!AD36+'Häufigkeit Mai'!AD36+'Häufigkeit Juni'!AD36+'Häufigkeit Juli'!AD36+'Häufigkeit August'!AD36+'Häufigkeit Sept.'!AD36+'Häufigkeit Okt.'!AD36+'Häufigkeit Nov.'!AD36+'Häufigkeit Dez.'!AD36,"")</f>
        <v/>
      </c>
      <c r="I33" s="436" t="str">
        <f>IF('Häufigkeit Januar'!Y37&gt;0,'Häufigkeit Januar'!Y37+'Häufigkeit Februar'!AE36+'Häufigkeit März'!AE36+'Häufigkeit April '!AE36+'Häufigkeit Mai'!AE36+'Häufigkeit Juni'!AE36+'Häufigkeit Juli'!AE36+'Häufigkeit August'!AE36+'Häufigkeit Sept.'!AE36+'Häufigkeit Okt.'!AE36+'Häufigkeit Nov.'!AE36+'Häufigkeit Dez.'!AE36,"")</f>
        <v/>
      </c>
      <c r="J33" s="436" t="str">
        <f>IF('Häufigkeit Januar'!Z37&gt;0,'Häufigkeit Januar'!Z37+'Häufigkeit Februar'!AF36+'Häufigkeit März'!AF36+'Häufigkeit April '!AF36+'Häufigkeit Mai'!AF36+'Häufigkeit Juni'!AF36+'Häufigkeit Juli'!AF36+'Häufigkeit August'!AF36+'Häufigkeit Sept.'!AF36+'Häufigkeit Okt.'!AF36+'Häufigkeit Nov.'!AF36+'Häufigkeit Dez.'!AF36,"")</f>
        <v/>
      </c>
      <c r="K33" s="436" t="str">
        <f>IF('Häufigkeit Januar'!AA37&gt;0,'Häufigkeit Januar'!AA37+'Häufigkeit Februar'!AG36+'Häufigkeit März'!AG36+'Häufigkeit April '!AG36+'Häufigkeit Mai'!AG36+'Häufigkeit Juni'!AG36+'Häufigkeit Juli'!AG36+'Häufigkeit August'!AG36+'Häufigkeit Sept.'!AG36+'Häufigkeit Okt.'!AG36+'Häufigkeit Nov.'!AG36+'Häufigkeit Dez.'!AG36,"")</f>
        <v/>
      </c>
      <c r="L33" s="436" t="str">
        <f>IF('Häufigkeit Januar'!AB37&gt;0,'Häufigkeit Januar'!AB37+'Häufigkeit Februar'!AH36+'Häufigkeit März'!AH36+'Häufigkeit April '!AH36+'Häufigkeit Mai'!AH36+'Häufigkeit Juni'!AH36+'Häufigkeit Juli'!AH36+'Häufigkeit August'!AH36+'Häufigkeit Sept.'!AH36+'Häufigkeit Okt.'!AH36+'Häufigkeit Nov.'!AH36+'Häufigkeit Dez.'!AH36,"")</f>
        <v/>
      </c>
      <c r="M33" s="436" t="str">
        <f>IF('Häufigkeit Januar'!AC37&gt;0,'Häufigkeit Januar'!AC37+'Häufigkeit Februar'!AI36+'Häufigkeit März'!AI36+'Häufigkeit April '!AI36+'Häufigkeit Mai'!AI36+'Häufigkeit Juni'!AI36+'Häufigkeit Juli'!AI36+'Häufigkeit August'!AI36+'Häufigkeit Sept.'!AI36+'Häufigkeit Okt.'!AI36+'Häufigkeit Nov.'!AI36+'Häufigkeit Dez.'!AI36,"")</f>
        <v/>
      </c>
      <c r="N33" s="436" t="str">
        <f>IF('Häufigkeit Januar'!AD37&gt;0,'Häufigkeit Januar'!AD37+'Häufigkeit Februar'!AJ36+'Häufigkeit März'!AJ36+'Häufigkeit April '!AJ36+'Häufigkeit Mai'!AJ36+'Häufigkeit Juni'!AJ36+'Häufigkeit Juli'!AJ36+'Häufigkeit August'!AJ36+'Häufigkeit Sept.'!AJ36+'Häufigkeit Okt.'!AJ36+'Häufigkeit Nov.'!AJ36+'Häufigkeit Dez.'!AJ36,"")</f>
        <v/>
      </c>
      <c r="O33" s="245"/>
      <c r="P33" s="403"/>
      <c r="Q33" s="403"/>
      <c r="R33" s="403"/>
      <c r="S33" s="403"/>
      <c r="T33" s="403"/>
      <c r="U33" s="403"/>
      <c r="V33" s="403"/>
      <c r="W33" s="403"/>
      <c r="X33" s="202"/>
    </row>
    <row r="34" spans="1:24" s="203" customFormat="1">
      <c r="A34" s="376"/>
      <c r="B34" s="436" t="str">
        <f>IF('Häufigkeit Januar'!R38&gt;0,'Häufigkeit Januar'!R38+'Häufigkeit Februar'!R37+'Häufigkeit März'!R37+'Häufigkeit April '!R37+'Häufigkeit Mai'!R37+'Häufigkeit Juni'!R37+'Häufigkeit Juli'!R37+'Häufigkeit August'!R37+'Häufigkeit Sept.'!R37+'Häufigkeit Okt.'!R37+'Häufigkeit Nov.'!R37+'Häufigkeit Dez.'!R37,"")</f>
        <v/>
      </c>
      <c r="C34" s="436" t="str">
        <f>IF('Häufigkeit Januar'!S38&gt;0,'Häufigkeit Januar'!S38+'Häufigkeit Februar'!T37+'Häufigkeit März'!T37+'Häufigkeit April '!T37+'Häufigkeit Mai'!T37+'Häufigkeit Juni'!T37+'Häufigkeit Juli'!T37+'Häufigkeit August'!T37+'Häufigkeit Sept.'!T37+'Häufigkeit Okt.'!T37+'Häufigkeit Nov.'!T37+'Häufigkeit Dez.'!T37,"")</f>
        <v/>
      </c>
      <c r="D34" s="436" t="str">
        <f>IF('Häufigkeit Januar'!T38&gt;0,'Häufigkeit Januar'!T38+'Häufigkeit Februar'!V37+'Häufigkeit März'!V37+'Häufigkeit April '!V37+'Häufigkeit Mai'!V37+'Häufigkeit Juni'!V37+'Häufigkeit Juli'!V37+'Häufigkeit August'!V37+'Häufigkeit Sept.'!V37+'Häufigkeit Okt.'!V37+'Häufigkeit Nov.'!V37+'Häufigkeit Dez.'!V37,"")</f>
        <v/>
      </c>
      <c r="E34" s="436" t="str">
        <f>IF('Häufigkeit Januar'!U38&gt;0,'Häufigkeit Januar'!U38+'Häufigkeit Februar'!X37+'Häufigkeit März'!X37+'Häufigkeit April '!X37+'Häufigkeit Mai'!X37+'Häufigkeit Juni'!X37+'Häufigkeit Juli'!X37+'Häufigkeit August'!X37+'Häufigkeit Sept.'!X37+'Häufigkeit Okt.'!X37+'Häufigkeit Nov.'!X37+'Häufigkeit Dez.'!X37,"")</f>
        <v/>
      </c>
      <c r="F34" s="436" t="str">
        <f>IF('Häufigkeit Januar'!V38&gt;0,'Häufigkeit Januar'!V38+'Häufigkeit Februar'!Z37+'Häufigkeit März'!Z37+'Häufigkeit April '!Z37+'Häufigkeit Mai'!Z37+'Häufigkeit Juni'!Z37+'Häufigkeit Juli'!Z37+'Häufigkeit August'!Z37+'Häufigkeit Sept.'!Z37+'Häufigkeit Okt.'!Z37+'Häufigkeit Nov.'!Z37+'Häufigkeit Dez.'!Z37,"")</f>
        <v/>
      </c>
      <c r="G34" s="436" t="str">
        <f>IF('Häufigkeit Januar'!W38&gt;0,'Häufigkeit Januar'!W38+'Häufigkeit Februar'!AB37+'Häufigkeit März'!AB37+'Häufigkeit April '!AB37+'Häufigkeit Mai'!AB37+'Häufigkeit Juni'!AB37+'Häufigkeit Juli'!AB37+'Häufigkeit August'!AB37+'Häufigkeit Sept.'!AB37+'Häufigkeit Okt.'!AB37+'Häufigkeit Nov.'!AB37+'Häufigkeit Dez.'!AB37,"")</f>
        <v/>
      </c>
      <c r="H34" s="436" t="str">
        <f>IF('Häufigkeit Januar'!X38&gt;0,'Häufigkeit Januar'!X38+'Häufigkeit Februar'!AD37+'Häufigkeit März'!AD37+'Häufigkeit April '!AD37+'Häufigkeit Mai'!AD37+'Häufigkeit Juni'!AD37+'Häufigkeit Juli'!AD37+'Häufigkeit August'!AD37+'Häufigkeit Sept.'!AD37+'Häufigkeit Okt.'!AD37+'Häufigkeit Nov.'!AD37+'Häufigkeit Dez.'!AD37,"")</f>
        <v/>
      </c>
      <c r="I34" s="436" t="str">
        <f>IF('Häufigkeit Januar'!Y38&gt;0,'Häufigkeit Januar'!Y38+'Häufigkeit Februar'!AE37+'Häufigkeit März'!AE37+'Häufigkeit April '!AE37+'Häufigkeit Mai'!AE37+'Häufigkeit Juni'!AE37+'Häufigkeit Juli'!AE37+'Häufigkeit August'!AE37+'Häufigkeit Sept.'!AE37+'Häufigkeit Okt.'!AE37+'Häufigkeit Nov.'!AE37+'Häufigkeit Dez.'!AE37,"")</f>
        <v/>
      </c>
      <c r="J34" s="436" t="str">
        <f>IF('Häufigkeit Januar'!Z38&gt;0,'Häufigkeit Januar'!Z38+'Häufigkeit Februar'!AF37+'Häufigkeit März'!AF37+'Häufigkeit April '!AF37+'Häufigkeit Mai'!AF37+'Häufigkeit Juni'!AF37+'Häufigkeit Juli'!AF37+'Häufigkeit August'!AF37+'Häufigkeit Sept.'!AF37+'Häufigkeit Okt.'!AF37+'Häufigkeit Nov.'!AF37+'Häufigkeit Dez.'!AF37,"")</f>
        <v/>
      </c>
      <c r="K34" s="436" t="str">
        <f>IF('Häufigkeit Januar'!AA38&gt;0,'Häufigkeit Januar'!AA38+'Häufigkeit Februar'!AG37+'Häufigkeit März'!AG37+'Häufigkeit April '!AG37+'Häufigkeit Mai'!AG37+'Häufigkeit Juni'!AG37+'Häufigkeit Juli'!AG37+'Häufigkeit August'!AG37+'Häufigkeit Sept.'!AG37+'Häufigkeit Okt.'!AG37+'Häufigkeit Nov.'!AG37+'Häufigkeit Dez.'!AG37,"")</f>
        <v/>
      </c>
      <c r="L34" s="436" t="str">
        <f>IF('Häufigkeit Januar'!AB38&gt;0,'Häufigkeit Januar'!AB38+'Häufigkeit Februar'!AH37+'Häufigkeit März'!AH37+'Häufigkeit April '!AH37+'Häufigkeit Mai'!AH37+'Häufigkeit Juni'!AH37+'Häufigkeit Juli'!AH37+'Häufigkeit August'!AH37+'Häufigkeit Sept.'!AH37+'Häufigkeit Okt.'!AH37+'Häufigkeit Nov.'!AH37+'Häufigkeit Dez.'!AH37,"")</f>
        <v/>
      </c>
      <c r="M34" s="436" t="str">
        <f>IF('Häufigkeit Januar'!AC38&gt;0,'Häufigkeit Januar'!AC38+'Häufigkeit Februar'!AI37+'Häufigkeit März'!AI37+'Häufigkeit April '!AI37+'Häufigkeit Mai'!AI37+'Häufigkeit Juni'!AI37+'Häufigkeit Juli'!AI37+'Häufigkeit August'!AI37+'Häufigkeit Sept.'!AI37+'Häufigkeit Okt.'!AI37+'Häufigkeit Nov.'!AI37+'Häufigkeit Dez.'!AI37,"")</f>
        <v/>
      </c>
      <c r="N34" s="436" t="str">
        <f>IF('Häufigkeit Januar'!AD38&gt;0,'Häufigkeit Januar'!AD38+'Häufigkeit Februar'!AJ37+'Häufigkeit März'!AJ37+'Häufigkeit April '!AJ37+'Häufigkeit Mai'!AJ37+'Häufigkeit Juni'!AJ37+'Häufigkeit Juli'!AJ37+'Häufigkeit August'!AJ37+'Häufigkeit Sept.'!AJ37+'Häufigkeit Okt.'!AJ37+'Häufigkeit Nov.'!AJ37+'Häufigkeit Dez.'!AJ37,"")</f>
        <v/>
      </c>
      <c r="O34" s="245"/>
      <c r="P34" s="403"/>
      <c r="Q34" s="403"/>
      <c r="R34" s="403"/>
      <c r="S34" s="403"/>
      <c r="T34" s="403"/>
      <c r="U34" s="403"/>
      <c r="V34" s="403"/>
      <c r="W34" s="403"/>
      <c r="X34" s="202"/>
    </row>
    <row r="35" spans="1:24" s="203" customFormat="1">
      <c r="A35" s="377"/>
      <c r="B35" s="436" t="str">
        <f>IF('Häufigkeit Januar'!R39&gt;0,'Häufigkeit Januar'!R39+'Häufigkeit Februar'!R38+'Häufigkeit März'!R38+'Häufigkeit April '!R38+'Häufigkeit Mai'!R38+'Häufigkeit Juni'!R38+'Häufigkeit Juli'!R38+'Häufigkeit August'!R38+'Häufigkeit Sept.'!R38+'Häufigkeit Okt.'!R38+'Häufigkeit Nov.'!R38+'Häufigkeit Dez.'!R38,"")</f>
        <v/>
      </c>
      <c r="C35" s="436" t="str">
        <f>IF('Häufigkeit Januar'!S39&gt;0,'Häufigkeit Januar'!S39+'Häufigkeit Februar'!T38+'Häufigkeit März'!T38+'Häufigkeit April '!T38+'Häufigkeit Mai'!T38+'Häufigkeit Juni'!T38+'Häufigkeit Juli'!T38+'Häufigkeit August'!T38+'Häufigkeit Sept.'!T38+'Häufigkeit Okt.'!T38+'Häufigkeit Nov.'!T38+'Häufigkeit Dez.'!T38,"")</f>
        <v/>
      </c>
      <c r="D35" s="436" t="str">
        <f>IF('Häufigkeit Januar'!T39&gt;0,'Häufigkeit Januar'!T39+'Häufigkeit Februar'!V38+'Häufigkeit März'!V38+'Häufigkeit April '!V38+'Häufigkeit Mai'!V38+'Häufigkeit Juni'!V38+'Häufigkeit Juli'!V38+'Häufigkeit August'!V38+'Häufigkeit Sept.'!V38+'Häufigkeit Okt.'!V38+'Häufigkeit Nov.'!V38+'Häufigkeit Dez.'!V38,"")</f>
        <v/>
      </c>
      <c r="E35" s="436" t="str">
        <f>IF('Häufigkeit Januar'!U39&gt;0,'Häufigkeit Januar'!U39+'Häufigkeit Februar'!X38+'Häufigkeit März'!X38+'Häufigkeit April '!X38+'Häufigkeit Mai'!X38+'Häufigkeit Juni'!X38+'Häufigkeit Juli'!X38+'Häufigkeit August'!X38+'Häufigkeit Sept.'!X38+'Häufigkeit Okt.'!X38+'Häufigkeit Nov.'!X38+'Häufigkeit Dez.'!X38,"")</f>
        <v/>
      </c>
      <c r="F35" s="436" t="str">
        <f>IF('Häufigkeit Januar'!V39&gt;0,'Häufigkeit Januar'!V39+'Häufigkeit Februar'!Z38+'Häufigkeit März'!Z38+'Häufigkeit April '!Z38+'Häufigkeit Mai'!Z38+'Häufigkeit Juni'!Z38+'Häufigkeit Juli'!Z38+'Häufigkeit August'!Z38+'Häufigkeit Sept.'!Z38+'Häufigkeit Okt.'!Z38+'Häufigkeit Nov.'!Z38+'Häufigkeit Dez.'!Z38,"")</f>
        <v/>
      </c>
      <c r="G35" s="436" t="str">
        <f>IF('Häufigkeit Januar'!W39&gt;0,'Häufigkeit Januar'!W39+'Häufigkeit Februar'!AB38+'Häufigkeit März'!AB38+'Häufigkeit April '!AB38+'Häufigkeit Mai'!AB38+'Häufigkeit Juni'!AB38+'Häufigkeit Juli'!AB38+'Häufigkeit August'!AB38+'Häufigkeit Sept.'!AB38+'Häufigkeit Okt.'!AB38+'Häufigkeit Nov.'!AB38+'Häufigkeit Dez.'!AB38,"")</f>
        <v/>
      </c>
      <c r="H35" s="436" t="str">
        <f>IF('Häufigkeit Januar'!X39&gt;0,'Häufigkeit Januar'!X39+'Häufigkeit Februar'!AD38+'Häufigkeit März'!AD38+'Häufigkeit April '!AD38+'Häufigkeit Mai'!AD38+'Häufigkeit Juni'!AD38+'Häufigkeit Juli'!AD38+'Häufigkeit August'!AD38+'Häufigkeit Sept.'!AD38+'Häufigkeit Okt.'!AD38+'Häufigkeit Nov.'!AD38+'Häufigkeit Dez.'!AD38,"")</f>
        <v/>
      </c>
      <c r="I35" s="436" t="str">
        <f>IF('Häufigkeit Januar'!Y39&gt;0,'Häufigkeit Januar'!Y39+'Häufigkeit Februar'!AE38+'Häufigkeit März'!AE38+'Häufigkeit April '!AE38+'Häufigkeit Mai'!AE38+'Häufigkeit Juni'!AE38+'Häufigkeit Juli'!AE38+'Häufigkeit August'!AE38+'Häufigkeit Sept.'!AE38+'Häufigkeit Okt.'!AE38+'Häufigkeit Nov.'!AE38+'Häufigkeit Dez.'!AE38,"")</f>
        <v/>
      </c>
      <c r="J35" s="436" t="str">
        <f>IF('Häufigkeit Januar'!Z39&gt;0,'Häufigkeit Januar'!Z39+'Häufigkeit Februar'!AF38+'Häufigkeit März'!AF38+'Häufigkeit April '!AF38+'Häufigkeit Mai'!AF38+'Häufigkeit Juni'!AF38+'Häufigkeit Juli'!AF38+'Häufigkeit August'!AF38+'Häufigkeit Sept.'!AF38+'Häufigkeit Okt.'!AF38+'Häufigkeit Nov.'!AF38+'Häufigkeit Dez.'!AF38,"")</f>
        <v/>
      </c>
      <c r="K35" s="436" t="str">
        <f>IF('Häufigkeit Januar'!AA39&gt;0,'Häufigkeit Januar'!AA39+'Häufigkeit Februar'!AG38+'Häufigkeit März'!AG38+'Häufigkeit April '!AG38+'Häufigkeit Mai'!AG38+'Häufigkeit Juni'!AG38+'Häufigkeit Juli'!AG38+'Häufigkeit August'!AG38+'Häufigkeit Sept.'!AG38+'Häufigkeit Okt.'!AG38+'Häufigkeit Nov.'!AG38+'Häufigkeit Dez.'!AG38,"")</f>
        <v/>
      </c>
      <c r="L35" s="436" t="str">
        <f>IF('Häufigkeit Januar'!AB39&gt;0,'Häufigkeit Januar'!AB39+'Häufigkeit Februar'!AH38+'Häufigkeit März'!AH38+'Häufigkeit April '!AH38+'Häufigkeit Mai'!AH38+'Häufigkeit Juni'!AH38+'Häufigkeit Juli'!AH38+'Häufigkeit August'!AH38+'Häufigkeit Sept.'!AH38+'Häufigkeit Okt.'!AH38+'Häufigkeit Nov.'!AH38+'Häufigkeit Dez.'!AH38,"")</f>
        <v/>
      </c>
      <c r="M35" s="436" t="str">
        <f>IF('Häufigkeit Januar'!AC39&gt;0,'Häufigkeit Januar'!AC39+'Häufigkeit Februar'!AI38+'Häufigkeit März'!AI38+'Häufigkeit April '!AI38+'Häufigkeit Mai'!AI38+'Häufigkeit Juni'!AI38+'Häufigkeit Juli'!AI38+'Häufigkeit August'!AI38+'Häufigkeit Sept.'!AI38+'Häufigkeit Okt.'!AI38+'Häufigkeit Nov.'!AI38+'Häufigkeit Dez.'!AI38,"")</f>
        <v/>
      </c>
      <c r="N35" s="436" t="str">
        <f>IF('Häufigkeit Januar'!AD39&gt;0,'Häufigkeit Januar'!AD39+'Häufigkeit Februar'!AJ38+'Häufigkeit März'!AJ38+'Häufigkeit April '!AJ38+'Häufigkeit Mai'!AJ38+'Häufigkeit Juni'!AJ38+'Häufigkeit Juli'!AJ38+'Häufigkeit August'!AJ38+'Häufigkeit Sept.'!AJ38+'Häufigkeit Okt.'!AJ38+'Häufigkeit Nov.'!AJ38+'Häufigkeit Dez.'!AJ38,"")</f>
        <v/>
      </c>
      <c r="O35" s="245"/>
      <c r="P35" s="403"/>
      <c r="Q35" s="403"/>
      <c r="R35" s="403"/>
      <c r="S35" s="403"/>
      <c r="T35" s="403"/>
      <c r="U35" s="403"/>
      <c r="V35" s="403"/>
      <c r="W35" s="403"/>
      <c r="X35" s="202"/>
    </row>
    <row r="36" spans="1:24" s="203" customFormat="1">
      <c r="A36" s="376"/>
      <c r="B36" s="436" t="str">
        <f>IF('Häufigkeit Januar'!R40&gt;0,'Häufigkeit Januar'!R40+'Häufigkeit Februar'!R39+'Häufigkeit März'!R39+'Häufigkeit April '!R39+'Häufigkeit Mai'!R39+'Häufigkeit Juni'!R39+'Häufigkeit Juli'!R39+'Häufigkeit August'!R39+'Häufigkeit Sept.'!R39+'Häufigkeit Okt.'!R39+'Häufigkeit Nov.'!R39+'Häufigkeit Dez.'!R39,"")</f>
        <v/>
      </c>
      <c r="C36" s="436" t="str">
        <f>IF('Häufigkeit Januar'!S40&gt;0,'Häufigkeit Januar'!S40+'Häufigkeit Februar'!T39+'Häufigkeit März'!T39+'Häufigkeit April '!T39+'Häufigkeit Mai'!T39+'Häufigkeit Juni'!T39+'Häufigkeit Juli'!T39+'Häufigkeit August'!T39+'Häufigkeit Sept.'!T39+'Häufigkeit Okt.'!T39+'Häufigkeit Nov.'!T39+'Häufigkeit Dez.'!T39,"")</f>
        <v/>
      </c>
      <c r="D36" s="436" t="str">
        <f>IF('Häufigkeit Januar'!T40&gt;0,'Häufigkeit Januar'!T40+'Häufigkeit Februar'!V39+'Häufigkeit März'!V39+'Häufigkeit April '!V39+'Häufigkeit Mai'!V39+'Häufigkeit Juni'!V39+'Häufigkeit Juli'!V39+'Häufigkeit August'!V39+'Häufigkeit Sept.'!V39+'Häufigkeit Okt.'!V39+'Häufigkeit Nov.'!V39+'Häufigkeit Dez.'!V39,"")</f>
        <v/>
      </c>
      <c r="E36" s="436" t="str">
        <f>IF('Häufigkeit Januar'!U40&gt;0,'Häufigkeit Januar'!U40+'Häufigkeit Februar'!X39+'Häufigkeit März'!X39+'Häufigkeit April '!X39+'Häufigkeit Mai'!X39+'Häufigkeit Juni'!X39+'Häufigkeit Juli'!X39+'Häufigkeit August'!X39+'Häufigkeit Sept.'!X39+'Häufigkeit Okt.'!X39+'Häufigkeit Nov.'!X39+'Häufigkeit Dez.'!X39,"")</f>
        <v/>
      </c>
      <c r="F36" s="436" t="str">
        <f>IF('Häufigkeit Januar'!V40&gt;0,'Häufigkeit Januar'!V40+'Häufigkeit Februar'!Z39+'Häufigkeit März'!Z39+'Häufigkeit April '!Z39+'Häufigkeit Mai'!Z39+'Häufigkeit Juni'!Z39+'Häufigkeit Juli'!Z39+'Häufigkeit August'!Z39+'Häufigkeit Sept.'!Z39+'Häufigkeit Okt.'!Z39+'Häufigkeit Nov.'!Z39+'Häufigkeit Dez.'!Z39,"")</f>
        <v/>
      </c>
      <c r="G36" s="436" t="str">
        <f>IF('Häufigkeit Januar'!W40&gt;0,'Häufigkeit Januar'!W40+'Häufigkeit Februar'!AB39+'Häufigkeit März'!AB39+'Häufigkeit April '!AB39+'Häufigkeit Mai'!AB39+'Häufigkeit Juni'!AB39+'Häufigkeit Juli'!AB39+'Häufigkeit August'!AB39+'Häufigkeit Sept.'!AB39+'Häufigkeit Okt.'!AB39+'Häufigkeit Nov.'!AB39+'Häufigkeit Dez.'!AB39,"")</f>
        <v/>
      </c>
      <c r="H36" s="436" t="str">
        <f>IF('Häufigkeit Januar'!X40&gt;0,'Häufigkeit Januar'!X40+'Häufigkeit Februar'!AD39+'Häufigkeit März'!AD39+'Häufigkeit April '!AD39+'Häufigkeit Mai'!AD39+'Häufigkeit Juni'!AD39+'Häufigkeit Juli'!AD39+'Häufigkeit August'!AD39+'Häufigkeit Sept.'!AD39+'Häufigkeit Okt.'!AD39+'Häufigkeit Nov.'!AD39+'Häufigkeit Dez.'!AD39,"")</f>
        <v/>
      </c>
      <c r="I36" s="436" t="str">
        <f>IF('Häufigkeit Januar'!Y40&gt;0,'Häufigkeit Januar'!Y40+'Häufigkeit Februar'!AE39+'Häufigkeit März'!AE39+'Häufigkeit April '!AE39+'Häufigkeit Mai'!AE39+'Häufigkeit Juni'!AE39+'Häufigkeit Juli'!AE39+'Häufigkeit August'!AE39+'Häufigkeit Sept.'!AE39+'Häufigkeit Okt.'!AE39+'Häufigkeit Nov.'!AE39+'Häufigkeit Dez.'!AE39,"")</f>
        <v/>
      </c>
      <c r="J36" s="436" t="str">
        <f>IF('Häufigkeit Januar'!Z40&gt;0,'Häufigkeit Januar'!Z40+'Häufigkeit Februar'!AF39+'Häufigkeit März'!AF39+'Häufigkeit April '!AF39+'Häufigkeit Mai'!AF39+'Häufigkeit Juni'!AF39+'Häufigkeit Juli'!AF39+'Häufigkeit August'!AF39+'Häufigkeit Sept.'!AF39+'Häufigkeit Okt.'!AF39+'Häufigkeit Nov.'!AF39+'Häufigkeit Dez.'!AF39,"")</f>
        <v/>
      </c>
      <c r="K36" s="436" t="str">
        <f>IF('Häufigkeit Januar'!AA40&gt;0,'Häufigkeit Januar'!AA40+'Häufigkeit Februar'!AG39+'Häufigkeit März'!AG39+'Häufigkeit April '!AG39+'Häufigkeit Mai'!AG39+'Häufigkeit Juni'!AG39+'Häufigkeit Juli'!AG39+'Häufigkeit August'!AG39+'Häufigkeit Sept.'!AG39+'Häufigkeit Okt.'!AG39+'Häufigkeit Nov.'!AG39+'Häufigkeit Dez.'!AG39,"")</f>
        <v/>
      </c>
      <c r="L36" s="436" t="str">
        <f>IF('Häufigkeit Januar'!AB40&gt;0,'Häufigkeit Januar'!AB40+'Häufigkeit Februar'!AH39+'Häufigkeit März'!AH39+'Häufigkeit April '!AH39+'Häufigkeit Mai'!AH39+'Häufigkeit Juni'!AH39+'Häufigkeit Juli'!AH39+'Häufigkeit August'!AH39+'Häufigkeit Sept.'!AH39+'Häufigkeit Okt.'!AH39+'Häufigkeit Nov.'!AH39+'Häufigkeit Dez.'!AH39,"")</f>
        <v/>
      </c>
      <c r="M36" s="436" t="str">
        <f>IF('Häufigkeit Januar'!AC40&gt;0,'Häufigkeit Januar'!AC40+'Häufigkeit Februar'!AI39+'Häufigkeit März'!AI39+'Häufigkeit April '!AI39+'Häufigkeit Mai'!AI39+'Häufigkeit Juni'!AI39+'Häufigkeit Juli'!AI39+'Häufigkeit August'!AI39+'Häufigkeit Sept.'!AI39+'Häufigkeit Okt.'!AI39+'Häufigkeit Nov.'!AI39+'Häufigkeit Dez.'!AI39,"")</f>
        <v/>
      </c>
      <c r="N36" s="436" t="str">
        <f>IF('Häufigkeit Januar'!AD40&gt;0,'Häufigkeit Januar'!AD40+'Häufigkeit Februar'!AJ39+'Häufigkeit März'!AJ39+'Häufigkeit April '!AJ39+'Häufigkeit Mai'!AJ39+'Häufigkeit Juni'!AJ39+'Häufigkeit Juli'!AJ39+'Häufigkeit August'!AJ39+'Häufigkeit Sept.'!AJ39+'Häufigkeit Okt.'!AJ39+'Häufigkeit Nov.'!AJ39+'Häufigkeit Dez.'!AJ39,"")</f>
        <v/>
      </c>
      <c r="O36" s="245"/>
      <c r="P36" s="403"/>
      <c r="Q36" s="403"/>
      <c r="R36" s="403"/>
      <c r="S36" s="403"/>
      <c r="T36" s="403"/>
      <c r="U36" s="403"/>
      <c r="V36" s="403"/>
      <c r="W36" s="403"/>
      <c r="X36" s="202"/>
    </row>
    <row r="37" spans="1:24" s="203" customFormat="1">
      <c r="A37" s="377"/>
      <c r="B37" s="436" t="str">
        <f>IF('Häufigkeit Januar'!R41&gt;0,'Häufigkeit Januar'!R41+'Häufigkeit Februar'!R40+'Häufigkeit März'!R40+'Häufigkeit April '!R40+'Häufigkeit Mai'!R40+'Häufigkeit Juni'!R40+'Häufigkeit Juli'!R40+'Häufigkeit August'!R40+'Häufigkeit Sept.'!R40+'Häufigkeit Okt.'!R40+'Häufigkeit Nov.'!R40+'Häufigkeit Dez.'!R40,"")</f>
        <v/>
      </c>
      <c r="C37" s="436" t="str">
        <f>IF('Häufigkeit Januar'!S41&gt;0,'Häufigkeit Januar'!S41+'Häufigkeit Februar'!T40+'Häufigkeit März'!T40+'Häufigkeit April '!T40+'Häufigkeit Mai'!T40+'Häufigkeit Juni'!T40+'Häufigkeit Juli'!T40+'Häufigkeit August'!T40+'Häufigkeit Sept.'!T40+'Häufigkeit Okt.'!T40+'Häufigkeit Nov.'!T40+'Häufigkeit Dez.'!T40,"")</f>
        <v/>
      </c>
      <c r="D37" s="436" t="str">
        <f>IF('Häufigkeit Januar'!T41&gt;0,'Häufigkeit Januar'!T41+'Häufigkeit Februar'!V40+'Häufigkeit März'!V40+'Häufigkeit April '!V40+'Häufigkeit Mai'!V40+'Häufigkeit Juni'!V40+'Häufigkeit Juli'!V40+'Häufigkeit August'!V40+'Häufigkeit Sept.'!V40+'Häufigkeit Okt.'!V40+'Häufigkeit Nov.'!V40+'Häufigkeit Dez.'!V40,"")</f>
        <v/>
      </c>
      <c r="E37" s="436" t="str">
        <f>IF('Häufigkeit Januar'!U41&gt;0,'Häufigkeit Januar'!U41+'Häufigkeit Februar'!X40+'Häufigkeit März'!X40+'Häufigkeit April '!X40+'Häufigkeit Mai'!X40+'Häufigkeit Juni'!X40+'Häufigkeit Juli'!X40+'Häufigkeit August'!X40+'Häufigkeit Sept.'!X40+'Häufigkeit Okt.'!X40+'Häufigkeit Nov.'!X40+'Häufigkeit Dez.'!X40,"")</f>
        <v/>
      </c>
      <c r="F37" s="436" t="str">
        <f>IF('Häufigkeit Januar'!V41&gt;0,'Häufigkeit Januar'!V41+'Häufigkeit Februar'!Z40+'Häufigkeit März'!Z40+'Häufigkeit April '!Z40+'Häufigkeit Mai'!Z40+'Häufigkeit Juni'!Z40+'Häufigkeit Juli'!Z40+'Häufigkeit August'!Z40+'Häufigkeit Sept.'!Z40+'Häufigkeit Okt.'!Z40+'Häufigkeit Nov.'!Z40+'Häufigkeit Dez.'!Z40,"")</f>
        <v/>
      </c>
      <c r="G37" s="436" t="str">
        <f>IF('Häufigkeit Januar'!W41&gt;0,'Häufigkeit Januar'!W41+'Häufigkeit Februar'!AB40+'Häufigkeit März'!AB40+'Häufigkeit April '!AB40+'Häufigkeit Mai'!AB40+'Häufigkeit Juni'!AB40+'Häufigkeit Juli'!AB40+'Häufigkeit August'!AB40+'Häufigkeit Sept.'!AB40+'Häufigkeit Okt.'!AB40+'Häufigkeit Nov.'!AB40+'Häufigkeit Dez.'!AB40,"")</f>
        <v/>
      </c>
      <c r="H37" s="436" t="str">
        <f>IF('Häufigkeit Januar'!X41&gt;0,'Häufigkeit Januar'!X41+'Häufigkeit Februar'!AD40+'Häufigkeit März'!AD40+'Häufigkeit April '!AD40+'Häufigkeit Mai'!AD40+'Häufigkeit Juni'!AD40+'Häufigkeit Juli'!AD40+'Häufigkeit August'!AD40+'Häufigkeit Sept.'!AD40+'Häufigkeit Okt.'!AD40+'Häufigkeit Nov.'!AD40+'Häufigkeit Dez.'!AD40,"")</f>
        <v/>
      </c>
      <c r="I37" s="436" t="str">
        <f>IF('Häufigkeit Januar'!Y41&gt;0,'Häufigkeit Januar'!Y41+'Häufigkeit Februar'!AE40+'Häufigkeit März'!AE40+'Häufigkeit April '!AE40+'Häufigkeit Mai'!AE40+'Häufigkeit Juni'!AE40+'Häufigkeit Juli'!AE40+'Häufigkeit August'!AE40+'Häufigkeit Sept.'!AE40+'Häufigkeit Okt.'!AE40+'Häufigkeit Nov.'!AE40+'Häufigkeit Dez.'!AE40,"")</f>
        <v/>
      </c>
      <c r="J37" s="436" t="str">
        <f>IF('Häufigkeit Januar'!Z41&gt;0,'Häufigkeit Januar'!Z41+'Häufigkeit Februar'!AF40+'Häufigkeit März'!AF40+'Häufigkeit April '!AF40+'Häufigkeit Mai'!AF40+'Häufigkeit Juni'!AF40+'Häufigkeit Juli'!AF40+'Häufigkeit August'!AF40+'Häufigkeit Sept.'!AF40+'Häufigkeit Okt.'!AF40+'Häufigkeit Nov.'!AF40+'Häufigkeit Dez.'!AF40,"")</f>
        <v/>
      </c>
      <c r="K37" s="436" t="str">
        <f>IF('Häufigkeit Januar'!AA41&gt;0,'Häufigkeit Januar'!AA41+'Häufigkeit Februar'!AG40+'Häufigkeit März'!AG40+'Häufigkeit April '!AG40+'Häufigkeit Mai'!AG40+'Häufigkeit Juni'!AG40+'Häufigkeit Juli'!AG40+'Häufigkeit August'!AG40+'Häufigkeit Sept.'!AG40+'Häufigkeit Okt.'!AG40+'Häufigkeit Nov.'!AG40+'Häufigkeit Dez.'!AG40,"")</f>
        <v/>
      </c>
      <c r="L37" s="436" t="str">
        <f>IF('Häufigkeit Januar'!AB41&gt;0,'Häufigkeit Januar'!AB41+'Häufigkeit Februar'!AH40+'Häufigkeit März'!AH40+'Häufigkeit April '!AH40+'Häufigkeit Mai'!AH40+'Häufigkeit Juni'!AH40+'Häufigkeit Juli'!AH40+'Häufigkeit August'!AH40+'Häufigkeit Sept.'!AH40+'Häufigkeit Okt.'!AH40+'Häufigkeit Nov.'!AH40+'Häufigkeit Dez.'!AH40,"")</f>
        <v/>
      </c>
      <c r="M37" s="436" t="str">
        <f>IF('Häufigkeit Januar'!AC41&gt;0,'Häufigkeit Januar'!AC41+'Häufigkeit Februar'!AI40+'Häufigkeit März'!AI40+'Häufigkeit April '!AI40+'Häufigkeit Mai'!AI40+'Häufigkeit Juni'!AI40+'Häufigkeit Juli'!AI40+'Häufigkeit August'!AI40+'Häufigkeit Sept.'!AI40+'Häufigkeit Okt.'!AI40+'Häufigkeit Nov.'!AI40+'Häufigkeit Dez.'!AI40,"")</f>
        <v/>
      </c>
      <c r="N37" s="436" t="str">
        <f>IF('Häufigkeit Januar'!AD41&gt;0,'Häufigkeit Januar'!AD41+'Häufigkeit Februar'!AJ40+'Häufigkeit März'!AJ40+'Häufigkeit April '!AJ40+'Häufigkeit Mai'!AJ40+'Häufigkeit Juni'!AJ40+'Häufigkeit Juli'!AJ40+'Häufigkeit August'!AJ40+'Häufigkeit Sept.'!AJ40+'Häufigkeit Okt.'!AJ40+'Häufigkeit Nov.'!AJ40+'Häufigkeit Dez.'!AJ40,"")</f>
        <v/>
      </c>
      <c r="O37" s="245"/>
      <c r="P37" s="403"/>
      <c r="Q37" s="403"/>
      <c r="R37" s="403"/>
      <c r="S37" s="403"/>
      <c r="T37" s="403"/>
      <c r="U37" s="403"/>
      <c r="V37" s="403"/>
      <c r="W37" s="403"/>
      <c r="X37" s="202"/>
    </row>
    <row r="38" spans="1:24" s="203" customFormat="1">
      <c r="A38" s="377"/>
      <c r="B38" s="436" t="str">
        <f>IF('Häufigkeit Januar'!R42&gt;0,'Häufigkeit Januar'!R42+'Häufigkeit Februar'!R41+'Häufigkeit März'!R41+'Häufigkeit April '!R41+'Häufigkeit Mai'!R41+'Häufigkeit Juni'!R41+'Häufigkeit Juli'!R41+'Häufigkeit August'!R41+'Häufigkeit Sept.'!R41+'Häufigkeit Okt.'!R41+'Häufigkeit Nov.'!R41+'Häufigkeit Dez.'!R41,"")</f>
        <v/>
      </c>
      <c r="C38" s="436" t="str">
        <f>IF('Häufigkeit Januar'!S42&gt;0,'Häufigkeit Januar'!S42+'Häufigkeit Februar'!T41+'Häufigkeit März'!T41+'Häufigkeit April '!T41+'Häufigkeit Mai'!T41+'Häufigkeit Juni'!T41+'Häufigkeit Juli'!T41+'Häufigkeit August'!T41+'Häufigkeit Sept.'!T41+'Häufigkeit Okt.'!T41+'Häufigkeit Nov.'!T41+'Häufigkeit Dez.'!T41,"")</f>
        <v/>
      </c>
      <c r="D38" s="436" t="str">
        <f>IF('Häufigkeit Januar'!T42&gt;0,'Häufigkeit Januar'!T42+'Häufigkeit Februar'!V41+'Häufigkeit März'!V41+'Häufigkeit April '!V41+'Häufigkeit Mai'!V41+'Häufigkeit Juni'!V41+'Häufigkeit Juli'!V41+'Häufigkeit August'!V41+'Häufigkeit Sept.'!V41+'Häufigkeit Okt.'!V41+'Häufigkeit Nov.'!V41+'Häufigkeit Dez.'!V41,"")</f>
        <v/>
      </c>
      <c r="E38" s="436" t="str">
        <f>IF('Häufigkeit Januar'!U42&gt;0,'Häufigkeit Januar'!U42+'Häufigkeit Februar'!X41+'Häufigkeit März'!X41+'Häufigkeit April '!X41+'Häufigkeit Mai'!X41+'Häufigkeit Juni'!X41+'Häufigkeit Juli'!X41+'Häufigkeit August'!X41+'Häufigkeit Sept.'!X41+'Häufigkeit Okt.'!X41+'Häufigkeit Nov.'!X41+'Häufigkeit Dez.'!X41,"")</f>
        <v/>
      </c>
      <c r="F38" s="436" t="str">
        <f>IF('Häufigkeit Januar'!V42&gt;0,'Häufigkeit Januar'!V42+'Häufigkeit Februar'!Z41+'Häufigkeit März'!Z41+'Häufigkeit April '!Z41+'Häufigkeit Mai'!Z41+'Häufigkeit Juni'!Z41+'Häufigkeit Juli'!Z41+'Häufigkeit August'!Z41+'Häufigkeit Sept.'!Z41+'Häufigkeit Okt.'!Z41+'Häufigkeit Nov.'!Z41+'Häufigkeit Dez.'!Z41,"")</f>
        <v/>
      </c>
      <c r="G38" s="436" t="str">
        <f>IF('Häufigkeit Januar'!W42&gt;0,'Häufigkeit Januar'!W42+'Häufigkeit Februar'!AB41+'Häufigkeit März'!AB41+'Häufigkeit April '!AB41+'Häufigkeit Mai'!AB41+'Häufigkeit Juni'!AB41+'Häufigkeit Juli'!AB41+'Häufigkeit August'!AB41+'Häufigkeit Sept.'!AB41+'Häufigkeit Okt.'!AB41+'Häufigkeit Nov.'!AB41+'Häufigkeit Dez.'!AB41,"")</f>
        <v/>
      </c>
      <c r="H38" s="436" t="str">
        <f>IF('Häufigkeit Januar'!X42&gt;0,'Häufigkeit Januar'!X42+'Häufigkeit Februar'!AD41+'Häufigkeit März'!AD41+'Häufigkeit April '!AD41+'Häufigkeit Mai'!AD41+'Häufigkeit Juni'!AD41+'Häufigkeit Juli'!AD41+'Häufigkeit August'!AD41+'Häufigkeit Sept.'!AD41+'Häufigkeit Okt.'!AD41+'Häufigkeit Nov.'!AD41+'Häufigkeit Dez.'!AD41,"")</f>
        <v/>
      </c>
      <c r="I38" s="436" t="str">
        <f>IF('Häufigkeit Januar'!Y42&gt;0,'Häufigkeit Januar'!Y42+'Häufigkeit Februar'!AE41+'Häufigkeit März'!AE41+'Häufigkeit April '!AE41+'Häufigkeit Mai'!AE41+'Häufigkeit Juni'!AE41+'Häufigkeit Juli'!AE41+'Häufigkeit August'!AE41+'Häufigkeit Sept.'!AE41+'Häufigkeit Okt.'!AE41+'Häufigkeit Nov.'!AE41+'Häufigkeit Dez.'!AE41,"")</f>
        <v/>
      </c>
      <c r="J38" s="436" t="str">
        <f>IF('Häufigkeit Januar'!Z42&gt;0,'Häufigkeit Januar'!Z42+'Häufigkeit Februar'!AF41+'Häufigkeit März'!AF41+'Häufigkeit April '!AF41+'Häufigkeit Mai'!AF41+'Häufigkeit Juni'!AF41+'Häufigkeit Juli'!AF41+'Häufigkeit August'!AF41+'Häufigkeit Sept.'!AF41+'Häufigkeit Okt.'!AF41+'Häufigkeit Nov.'!AF41+'Häufigkeit Dez.'!AF41,"")</f>
        <v/>
      </c>
      <c r="K38" s="436" t="str">
        <f>IF('Häufigkeit Januar'!AA42&gt;0,'Häufigkeit Januar'!AA42+'Häufigkeit Februar'!AG41+'Häufigkeit März'!AG41+'Häufigkeit April '!AG41+'Häufigkeit Mai'!AG41+'Häufigkeit Juni'!AG41+'Häufigkeit Juli'!AG41+'Häufigkeit August'!AG41+'Häufigkeit Sept.'!AG41+'Häufigkeit Okt.'!AG41+'Häufigkeit Nov.'!AG41+'Häufigkeit Dez.'!AG41,"")</f>
        <v/>
      </c>
      <c r="L38" s="436" t="str">
        <f>IF('Häufigkeit Januar'!AB42&gt;0,'Häufigkeit Januar'!AB42+'Häufigkeit Februar'!AH41+'Häufigkeit März'!AH41+'Häufigkeit April '!AH41+'Häufigkeit Mai'!AH41+'Häufigkeit Juni'!AH41+'Häufigkeit Juli'!AH41+'Häufigkeit August'!AH41+'Häufigkeit Sept.'!AH41+'Häufigkeit Okt.'!AH41+'Häufigkeit Nov.'!AH41+'Häufigkeit Dez.'!AH41,"")</f>
        <v/>
      </c>
      <c r="M38" s="436" t="str">
        <f>IF('Häufigkeit Januar'!AC42&gt;0,'Häufigkeit Januar'!AC42+'Häufigkeit Februar'!AI41+'Häufigkeit März'!AI41+'Häufigkeit April '!AI41+'Häufigkeit Mai'!AI41+'Häufigkeit Juni'!AI41+'Häufigkeit Juli'!AI41+'Häufigkeit August'!AI41+'Häufigkeit Sept.'!AI41+'Häufigkeit Okt.'!AI41+'Häufigkeit Nov.'!AI41+'Häufigkeit Dez.'!AI41,"")</f>
        <v/>
      </c>
      <c r="N38" s="436" t="str">
        <f>IF('Häufigkeit Januar'!AD42&gt;0,'Häufigkeit Januar'!AD42+'Häufigkeit Februar'!AJ41+'Häufigkeit März'!AJ41+'Häufigkeit April '!AJ41+'Häufigkeit Mai'!AJ41+'Häufigkeit Juni'!AJ41+'Häufigkeit Juli'!AJ41+'Häufigkeit August'!AJ41+'Häufigkeit Sept.'!AJ41+'Häufigkeit Okt.'!AJ41+'Häufigkeit Nov.'!AJ41+'Häufigkeit Dez.'!AJ41,"")</f>
        <v/>
      </c>
      <c r="O38" s="245"/>
      <c r="P38" s="403"/>
      <c r="Q38" s="403"/>
      <c r="R38" s="403"/>
      <c r="S38" s="403"/>
      <c r="T38" s="403"/>
      <c r="U38" s="403"/>
      <c r="V38" s="403"/>
      <c r="W38" s="403"/>
      <c r="X38" s="202"/>
    </row>
    <row r="39" spans="1:24" s="203" customFormat="1">
      <c r="A39" s="376"/>
      <c r="B39" s="254" t="str">
        <f>IF(Januar!C318&gt;0,Januar!C318,"")</f>
        <v/>
      </c>
      <c r="C39" s="254"/>
      <c r="D39" s="254" t="str">
        <f>IF(Januar!E318&gt;0,Januar!E318,"")</f>
        <v/>
      </c>
      <c r="E39" s="254" t="str">
        <f>IF(Januar!G318&gt;0,Januar!G318,"")</f>
        <v/>
      </c>
      <c r="F39" s="254"/>
      <c r="G39" s="254" t="str">
        <f>IF(Januar!I318&gt;0,Januar!I318,"")</f>
        <v/>
      </c>
      <c r="H39" s="254"/>
      <c r="I39" s="254" t="str">
        <f>IF(Januar!K318&gt;0,Januar!K318,"")</f>
        <v/>
      </c>
      <c r="J39" s="254"/>
      <c r="K39" s="254" t="str">
        <f>IF(Januar!M318&gt;0,Januar!M318,"")</f>
        <v/>
      </c>
      <c r="L39" s="254" t="str">
        <f>IF(Januar!O318&gt;0,Januar!O318,"")</f>
        <v/>
      </c>
      <c r="M39" s="254"/>
      <c r="N39" s="249"/>
      <c r="O39" s="245"/>
      <c r="P39" s="403"/>
      <c r="Q39" s="403"/>
      <c r="R39" s="403"/>
      <c r="S39" s="403"/>
      <c r="T39" s="403"/>
      <c r="U39" s="403"/>
      <c r="V39" s="403"/>
      <c r="W39" s="403"/>
      <c r="X39" s="202"/>
    </row>
    <row r="40" spans="1:24" s="203" customFormat="1">
      <c r="A40" s="376"/>
      <c r="B40" s="254" t="str">
        <f>IF(Januar!C328&gt;0,Januar!C328,"")</f>
        <v/>
      </c>
      <c r="C40" s="254"/>
      <c r="D40" s="254" t="str">
        <f>IF(Januar!E328&gt;0,Januar!E328,"")</f>
        <v/>
      </c>
      <c r="E40" s="254" t="str">
        <f>IF(Januar!G328&gt;0,Januar!G328,"")</f>
        <v/>
      </c>
      <c r="F40" s="254"/>
      <c r="G40" s="254" t="str">
        <f>IF(Januar!I328&gt;0,Januar!I328,"")</f>
        <v/>
      </c>
      <c r="H40" s="254"/>
      <c r="I40" s="254" t="str">
        <f>IF(Januar!K328&gt;0,Januar!K328,"")</f>
        <v/>
      </c>
      <c r="J40" s="254"/>
      <c r="K40" s="254" t="str">
        <f>IF(Januar!M328&gt;0,Januar!M328,"")</f>
        <v/>
      </c>
      <c r="L40" s="254" t="str">
        <f>IF(Januar!O328&gt;0,Januar!O328,"")</f>
        <v/>
      </c>
      <c r="M40" s="254"/>
      <c r="N40" s="249"/>
      <c r="O40" s="245"/>
      <c r="P40" s="403"/>
      <c r="Q40" s="403"/>
      <c r="R40" s="403"/>
      <c r="S40" s="403"/>
      <c r="T40" s="403"/>
      <c r="U40" s="403"/>
      <c r="V40" s="403"/>
      <c r="W40" s="403"/>
      <c r="X40" s="202"/>
    </row>
    <row r="41" spans="1:24" s="203" customFormat="1">
      <c r="A41" s="376"/>
      <c r="B41" s="254" t="str">
        <f>IF(Januar!C338&gt;0,Januar!C338,"")</f>
        <v/>
      </c>
      <c r="C41" s="254"/>
      <c r="D41" s="254" t="str">
        <f>IF(Januar!E338&gt;0,Januar!E338,"")</f>
        <v/>
      </c>
      <c r="E41" s="254" t="str">
        <f>IF(Januar!G338&gt;0,Januar!G338,"")</f>
        <v/>
      </c>
      <c r="F41" s="254"/>
      <c r="G41" s="254" t="str">
        <f>IF(Januar!I338&gt;0,Januar!I338,"")</f>
        <v/>
      </c>
      <c r="H41" s="254"/>
      <c r="I41" s="254" t="str">
        <f>IF(Januar!K338&gt;0,Januar!K338,"")</f>
        <v/>
      </c>
      <c r="J41" s="254"/>
      <c r="K41" s="254" t="str">
        <f>IF(Januar!M338&gt;0,Januar!M338,"")</f>
        <v/>
      </c>
      <c r="L41" s="254" t="str">
        <f>IF(Januar!O338&gt;0,Januar!O338,"")</f>
        <v/>
      </c>
      <c r="M41" s="254"/>
      <c r="N41" s="249"/>
      <c r="O41" s="245"/>
      <c r="P41" s="403"/>
      <c r="Q41" s="403"/>
      <c r="R41" s="403"/>
      <c r="S41" s="403"/>
      <c r="T41" s="403"/>
      <c r="U41" s="403"/>
      <c r="V41" s="403"/>
      <c r="W41" s="403"/>
      <c r="X41" s="202"/>
    </row>
    <row r="42" spans="1:24" s="203" customFormat="1">
      <c r="A42" s="376"/>
      <c r="B42" s="254" t="str">
        <f>IF(Januar!C348&gt;0,Januar!C348,"")</f>
        <v/>
      </c>
      <c r="C42" s="254"/>
      <c r="D42" s="254" t="str">
        <f>IF(Januar!E348&gt;0,Januar!E348,"")</f>
        <v/>
      </c>
      <c r="E42" s="254" t="str">
        <f>IF(Januar!G348&gt;0,Januar!G348,"")</f>
        <v/>
      </c>
      <c r="F42" s="254"/>
      <c r="G42" s="254" t="str">
        <f>IF(Januar!I348&gt;0,Januar!I348,"")</f>
        <v/>
      </c>
      <c r="H42" s="254"/>
      <c r="I42" s="254" t="str">
        <f>IF(Januar!K348&gt;0,Januar!K348,"")</f>
        <v/>
      </c>
      <c r="J42" s="254"/>
      <c r="K42" s="254" t="str">
        <f>IF(Januar!M348&gt;0,Januar!M348,"")</f>
        <v/>
      </c>
      <c r="L42" s="254" t="str">
        <f>IF(Januar!O348&gt;0,Januar!O348,"")</f>
        <v/>
      </c>
      <c r="M42" s="254"/>
      <c r="N42" s="245"/>
      <c r="O42" s="245"/>
      <c r="P42" s="403"/>
      <c r="Q42" s="403"/>
      <c r="R42" s="403"/>
      <c r="S42" s="403"/>
      <c r="T42" s="403"/>
      <c r="U42" s="403"/>
      <c r="V42" s="403"/>
      <c r="W42" s="403"/>
      <c r="X42" s="202"/>
    </row>
    <row r="43" spans="1:24" s="203" customFormat="1">
      <c r="A43" s="376"/>
      <c r="B43" s="254" t="str">
        <f>IF(Januar!C358&gt;0,Januar!C358,"")</f>
        <v/>
      </c>
      <c r="C43" s="254"/>
      <c r="D43" s="254" t="str">
        <f>IF(Januar!E358&gt;0,Januar!E358,"")</f>
        <v/>
      </c>
      <c r="E43" s="254" t="str">
        <f>IF(Januar!G358&gt;0,Januar!G358,"")</f>
        <v/>
      </c>
      <c r="F43" s="254"/>
      <c r="G43" s="254" t="str">
        <f>IF(Januar!I358&gt;0,Januar!I358,"")</f>
        <v/>
      </c>
      <c r="H43" s="254"/>
      <c r="I43" s="254" t="str">
        <f>IF(Januar!K358&gt;0,Januar!K358,"")</f>
        <v/>
      </c>
      <c r="J43" s="254"/>
      <c r="K43" s="254" t="str">
        <f>IF(Januar!M358&gt;0,Januar!M358,"")</f>
        <v/>
      </c>
      <c r="L43" s="254" t="str">
        <f>IF(Januar!O358&gt;0,Januar!O358,"")</f>
        <v/>
      </c>
      <c r="M43" s="254"/>
      <c r="N43" s="202"/>
      <c r="O43" s="202"/>
      <c r="P43" s="403"/>
      <c r="Q43" s="403"/>
      <c r="R43" s="403"/>
      <c r="S43" s="403"/>
      <c r="T43" s="403"/>
      <c r="U43" s="403"/>
      <c r="V43" s="403"/>
      <c r="W43" s="403"/>
      <c r="X43" s="202"/>
    </row>
    <row r="44" spans="1:24" s="203" customFormat="1">
      <c r="A44" s="376"/>
      <c r="B44" s="254" t="str">
        <f>IF(Januar!C368&gt;0,Januar!C368,"")</f>
        <v/>
      </c>
      <c r="C44" s="254"/>
      <c r="D44" s="254" t="str">
        <f>IF(Januar!E368&gt;0,Januar!E368,"")</f>
        <v/>
      </c>
      <c r="E44" s="254" t="str">
        <f>IF(Januar!G368&gt;0,Januar!G368,"")</f>
        <v/>
      </c>
      <c r="F44" s="254"/>
      <c r="G44" s="254" t="str">
        <f>IF(Januar!I368&gt;0,Januar!I368,"")</f>
        <v/>
      </c>
      <c r="H44" s="254"/>
      <c r="I44" s="254" t="str">
        <f>IF(Januar!K368&gt;0,Januar!K368,"")</f>
        <v/>
      </c>
      <c r="J44" s="254"/>
      <c r="K44" s="254" t="str">
        <f>IF(Januar!M368&gt;0,Januar!M368,"")</f>
        <v/>
      </c>
      <c r="L44" s="254" t="str">
        <f>IF(Januar!O368&gt;0,Januar!O368,"")</f>
        <v/>
      </c>
      <c r="M44" s="254"/>
      <c r="N44" s="202"/>
      <c r="O44" s="202"/>
      <c r="P44" s="403"/>
      <c r="Q44" s="403"/>
      <c r="R44" s="403"/>
      <c r="S44" s="403"/>
      <c r="T44" s="403"/>
      <c r="U44" s="403"/>
      <c r="V44" s="403"/>
      <c r="W44" s="403"/>
      <c r="X44" s="202"/>
    </row>
    <row r="45" spans="1:24" s="203" customFormat="1">
      <c r="A45" s="376"/>
      <c r="B45" s="254" t="str">
        <f>IF(Januar!C378&gt;0,Januar!C378,"")</f>
        <v/>
      </c>
      <c r="C45" s="254"/>
      <c r="D45" s="254" t="str">
        <f>IF(Januar!E378&gt;0,Januar!E378,"")</f>
        <v/>
      </c>
      <c r="E45" s="254" t="str">
        <f>IF(Januar!G378&gt;0,Januar!G378,"")</f>
        <v/>
      </c>
      <c r="F45" s="254"/>
      <c r="G45" s="254" t="str">
        <f>IF(Januar!I378&gt;0,Januar!I378,"")</f>
        <v/>
      </c>
      <c r="H45" s="254"/>
      <c r="I45" s="254" t="str">
        <f>IF(Januar!K378&gt;0,Januar!K378,"")</f>
        <v/>
      </c>
      <c r="J45" s="254"/>
      <c r="K45" s="254" t="str">
        <f>IF(Januar!M378&gt;0,Januar!M378,"")</f>
        <v/>
      </c>
      <c r="L45" s="254" t="str">
        <f>IF(Januar!O378&gt;0,Januar!O378,"")</f>
        <v/>
      </c>
      <c r="M45" s="254"/>
      <c r="N45" s="202"/>
      <c r="O45" s="202"/>
      <c r="P45" s="403"/>
      <c r="Q45" s="403"/>
      <c r="R45" s="403"/>
      <c r="S45" s="403"/>
      <c r="T45" s="403"/>
      <c r="U45" s="403"/>
      <c r="V45" s="403"/>
      <c r="W45" s="403"/>
    </row>
    <row r="46" spans="1:24" s="203" customFormat="1">
      <c r="A46" s="376"/>
      <c r="B46" s="254" t="str">
        <f>IF(Januar!C388&gt;0,Januar!C388,"")</f>
        <v/>
      </c>
      <c r="C46" s="254"/>
      <c r="D46" s="254" t="str">
        <f>IF(Januar!E388&gt;0,Januar!E388,"")</f>
        <v/>
      </c>
      <c r="E46" s="254" t="str">
        <f>IF(Januar!G388&gt;0,Januar!G388,"")</f>
        <v/>
      </c>
      <c r="F46" s="254"/>
      <c r="G46" s="254" t="str">
        <f>IF(Januar!I388&gt;0,Januar!I388,"")</f>
        <v/>
      </c>
      <c r="H46" s="254"/>
      <c r="I46" s="254" t="str">
        <f>IF(Januar!K388&gt;0,Januar!K388,"")</f>
        <v/>
      </c>
      <c r="J46" s="254"/>
      <c r="K46" s="254" t="str">
        <f>IF(Januar!M388&gt;0,Januar!M388,"")</f>
        <v/>
      </c>
      <c r="L46" s="254" t="str">
        <f>IF(Januar!O388&gt;0,Januar!O388,"")</f>
        <v/>
      </c>
      <c r="M46" s="254"/>
      <c r="N46" s="202"/>
      <c r="O46" s="202"/>
      <c r="P46" s="403"/>
      <c r="Q46" s="403"/>
      <c r="R46" s="403"/>
      <c r="S46" s="403"/>
      <c r="T46" s="403"/>
      <c r="U46" s="403"/>
      <c r="V46" s="403"/>
      <c r="W46" s="403"/>
    </row>
    <row r="47" spans="1:24" s="203" customFormat="1" ht="31.5" customHeight="1">
      <c r="A47" s="376"/>
      <c r="B47" s="254" t="str">
        <f>IF(Januar!C398&gt;0,Januar!C398,"")</f>
        <v/>
      </c>
      <c r="C47" s="254"/>
      <c r="D47" s="254" t="str">
        <f>IF(Januar!E398&gt;0,Januar!E398,"")</f>
        <v/>
      </c>
      <c r="E47" s="254" t="str">
        <f>IF(Januar!G398&gt;0,Januar!G398,"")</f>
        <v/>
      </c>
      <c r="F47" s="254"/>
      <c r="G47" s="254" t="str">
        <f>IF(Januar!I398&gt;0,Januar!I398,"")</f>
        <v/>
      </c>
      <c r="H47" s="254"/>
      <c r="I47" s="254" t="str">
        <f>IF(Januar!K398&gt;0,Januar!K398,"")</f>
        <v/>
      </c>
      <c r="J47" s="254"/>
      <c r="K47" s="254" t="str">
        <f>IF(Januar!M398&gt;0,Januar!M398,"")</f>
        <v/>
      </c>
      <c r="L47" s="254" t="str">
        <f>IF(Januar!O398&gt;0,Januar!O398,"")</f>
        <v/>
      </c>
      <c r="M47" s="254"/>
      <c r="N47" s="202"/>
      <c r="O47" s="202"/>
      <c r="P47" s="403"/>
      <c r="Q47" s="403"/>
      <c r="R47" s="403"/>
      <c r="S47" s="403"/>
      <c r="T47" s="403"/>
      <c r="U47" s="403"/>
      <c r="V47" s="403"/>
      <c r="W47" s="403"/>
    </row>
    <row r="48" spans="1:24">
      <c r="A48" s="376"/>
      <c r="B48" s="254" t="str">
        <f>IF(Januar!C408&gt;0,Januar!C408,"")</f>
        <v/>
      </c>
      <c r="C48" s="254"/>
      <c r="D48" s="254" t="str">
        <f>IF(Januar!E408&gt;0,Januar!E408,"")</f>
        <v/>
      </c>
      <c r="E48" s="254" t="str">
        <f>IF(Januar!G408&gt;0,Januar!G408,"")</f>
        <v/>
      </c>
      <c r="F48" s="254"/>
      <c r="G48" s="254" t="str">
        <f>IF(Januar!I408&gt;0,Januar!I408,"")</f>
        <v/>
      </c>
      <c r="H48" s="254"/>
      <c r="I48" s="254" t="str">
        <f>IF(Januar!K408&gt;0,Januar!K408,"")</f>
        <v/>
      </c>
      <c r="J48" s="254"/>
      <c r="K48" s="254" t="str">
        <f>IF(Januar!M408&gt;0,Januar!M408,"")</f>
        <v/>
      </c>
      <c r="L48" s="254" t="str">
        <f>IF(Januar!O408&gt;0,Januar!O408,"")</f>
        <v/>
      </c>
      <c r="M48" s="254"/>
      <c r="N48" s="202"/>
    </row>
    <row r="49" spans="1:18">
      <c r="A49" s="376"/>
      <c r="B49" s="254" t="str">
        <f>IF(Januar!C418&gt;0,Januar!C418,"")</f>
        <v/>
      </c>
      <c r="C49" s="254"/>
      <c r="D49" s="254" t="str">
        <f>IF(Januar!E418&gt;0,Januar!E418,"")</f>
        <v/>
      </c>
      <c r="E49" s="254" t="str">
        <f>IF(Januar!G418&gt;0,Januar!G418,"")</f>
        <v/>
      </c>
      <c r="F49" s="254"/>
      <c r="G49" s="254" t="str">
        <f>IF(Januar!I418&gt;0,Januar!I418,"")</f>
        <v/>
      </c>
      <c r="H49" s="254"/>
      <c r="I49" s="254" t="str">
        <f>IF(Januar!K418&gt;0,Januar!K418,"")</f>
        <v/>
      </c>
      <c r="J49" s="254"/>
      <c r="K49" s="254" t="str">
        <f>IF(Januar!M418&gt;0,Januar!M418,"")</f>
        <v/>
      </c>
      <c r="L49" s="254" t="str">
        <f>IF(Januar!O418&gt;0,Januar!O418,"")</f>
        <v/>
      </c>
      <c r="M49" s="254"/>
      <c r="N49" s="202"/>
      <c r="P49" s="405"/>
      <c r="Q49" s="406"/>
      <c r="R49" s="406"/>
    </row>
    <row r="50" spans="1:18">
      <c r="A50" s="376"/>
      <c r="B50" s="254" t="str">
        <f>IF(Januar!C428&gt;0,Januar!C428,"")</f>
        <v/>
      </c>
      <c r="C50" s="254"/>
      <c r="D50" s="254" t="str">
        <f>IF(Januar!E428&gt;0,Januar!E428,"")</f>
        <v/>
      </c>
      <c r="E50" s="254" t="str">
        <f>IF(Januar!G428&gt;0,Januar!G428,"")</f>
        <v/>
      </c>
      <c r="F50" s="254"/>
      <c r="G50" s="254" t="str">
        <f>IF(Januar!I428&gt;0,Januar!I428,"")</f>
        <v/>
      </c>
      <c r="H50" s="254"/>
      <c r="I50" s="254" t="str">
        <f>IF(Januar!K428&gt;0,Januar!K428,"")</f>
        <v/>
      </c>
      <c r="J50" s="254"/>
      <c r="K50" s="254" t="str">
        <f>IF(Januar!M428&gt;0,Januar!M428,"")</f>
        <v/>
      </c>
      <c r="L50" s="254" t="str">
        <f>IF(Januar!O428&gt;0,Januar!O428,"")</f>
        <v/>
      </c>
      <c r="M50" s="254"/>
      <c r="N50" s="202"/>
      <c r="P50" s="405"/>
      <c r="Q50" s="406"/>
      <c r="R50" s="406"/>
    </row>
    <row r="51" spans="1:18">
      <c r="A51" s="376"/>
      <c r="B51" s="254" t="str">
        <f>IF(Januar!C438&gt;0,Januar!C438,"")</f>
        <v/>
      </c>
      <c r="C51" s="254"/>
      <c r="D51" s="254" t="str">
        <f>IF(Januar!E438&gt;0,Januar!E438,"")</f>
        <v/>
      </c>
      <c r="E51" s="254" t="str">
        <f>IF(Januar!G438&gt;0,Januar!G438,"")</f>
        <v/>
      </c>
      <c r="F51" s="254"/>
      <c r="G51" s="254" t="str">
        <f>IF(Januar!I438&gt;0,Januar!I438,"")</f>
        <v/>
      </c>
      <c r="H51" s="254"/>
      <c r="I51" s="254" t="str">
        <f>IF(Januar!K438&gt;0,Januar!K438,"")</f>
        <v/>
      </c>
      <c r="J51" s="254"/>
      <c r="K51" s="254" t="str">
        <f>IF(Januar!M438&gt;0,Januar!M438,"")</f>
        <v/>
      </c>
      <c r="L51" s="254" t="str">
        <f>IF(Januar!O438&gt;0,Januar!O438,"")</f>
        <v/>
      </c>
      <c r="M51" s="254"/>
      <c r="N51" s="202"/>
      <c r="P51" s="405"/>
      <c r="Q51" s="407"/>
      <c r="R51" s="407"/>
    </row>
    <row r="52" spans="1:18">
      <c r="A52" s="376"/>
      <c r="B52" s="254" t="str">
        <f>IF(Januar!C448&gt;0,Januar!C448,"")</f>
        <v/>
      </c>
      <c r="C52" s="254"/>
      <c r="D52" s="254" t="str">
        <f>IF(Januar!E448&gt;0,Januar!E448,"")</f>
        <v/>
      </c>
      <c r="E52" s="254" t="str">
        <f>IF(Januar!G448&gt;0,Januar!G448,"")</f>
        <v/>
      </c>
      <c r="F52" s="254"/>
      <c r="G52" s="254" t="str">
        <f>IF(Januar!I448&gt;0,Januar!I448,"")</f>
        <v/>
      </c>
      <c r="H52" s="254"/>
      <c r="I52" s="254" t="str">
        <f>IF(Januar!K448&gt;0,Januar!K448,"")</f>
        <v/>
      </c>
      <c r="J52" s="254"/>
      <c r="K52" s="254" t="str">
        <f>IF(Januar!M448&gt;0,Januar!M448,"")</f>
        <v/>
      </c>
      <c r="L52" s="254" t="str">
        <f>IF(Januar!O448&gt;0,Januar!O448,"")</f>
        <v/>
      </c>
      <c r="M52" s="254"/>
      <c r="N52" s="202"/>
      <c r="P52" s="405"/>
      <c r="Q52" s="407"/>
      <c r="R52" s="407"/>
    </row>
    <row r="53" spans="1:18">
      <c r="A53" s="376"/>
      <c r="B53" s="254" t="str">
        <f>IF(Januar!C458&gt;0,Januar!C458,"")</f>
        <v/>
      </c>
      <c r="C53" s="254"/>
      <c r="D53" s="254" t="str">
        <f>IF(Januar!E458&gt;0,Januar!E458,"")</f>
        <v/>
      </c>
      <c r="E53" s="254" t="str">
        <f>IF(Januar!G458&gt;0,Januar!G458,"")</f>
        <v/>
      </c>
      <c r="F53" s="254"/>
      <c r="G53" s="254" t="str">
        <f>IF(Januar!I458&gt;0,Januar!I458,"")</f>
        <v/>
      </c>
      <c r="H53" s="254"/>
      <c r="I53" s="254" t="str">
        <f>IF(Januar!K458&gt;0,Januar!K458,"")</f>
        <v/>
      </c>
      <c r="J53" s="254"/>
      <c r="K53" s="254" t="str">
        <f>IF(Januar!M458&gt;0,Januar!M458,"")</f>
        <v/>
      </c>
      <c r="L53" s="254" t="str">
        <f>IF(Januar!O458&gt;0,Januar!O458,"")</f>
        <v/>
      </c>
      <c r="M53" s="254"/>
      <c r="N53" s="202"/>
      <c r="P53" s="405"/>
      <c r="Q53" s="407"/>
      <c r="R53" s="407"/>
    </row>
    <row r="54" spans="1:18">
      <c r="A54" s="376"/>
      <c r="B54" s="254" t="str">
        <f>IF(Januar!C468&gt;0,Januar!C468,"")</f>
        <v/>
      </c>
      <c r="C54" s="254"/>
      <c r="D54" s="254" t="str">
        <f>IF(Januar!E468&gt;0,Januar!E468,"")</f>
        <v/>
      </c>
      <c r="E54" s="254" t="str">
        <f>IF(Januar!G468&gt;0,Januar!G468,"")</f>
        <v/>
      </c>
      <c r="F54" s="254"/>
      <c r="G54" s="254" t="str">
        <f>IF(Januar!I468&gt;0,Januar!I468,"")</f>
        <v/>
      </c>
      <c r="H54" s="254"/>
      <c r="I54" s="254" t="str">
        <f>IF(Januar!K468&gt;0,Januar!K468,"")</f>
        <v/>
      </c>
      <c r="J54" s="254"/>
      <c r="K54" s="254" t="str">
        <f>IF(Januar!M468&gt;0,Januar!M468,"")</f>
        <v/>
      </c>
      <c r="L54" s="254" t="str">
        <f>IF(Januar!O468&gt;0,Januar!O468,"")</f>
        <v/>
      </c>
      <c r="M54" s="254"/>
      <c r="N54" s="202"/>
      <c r="P54" s="405"/>
      <c r="Q54" s="407"/>
      <c r="R54" s="407"/>
    </row>
    <row r="55" spans="1:18">
      <c r="A55" s="376"/>
      <c r="B55" s="254" t="str">
        <f>IF(Januar!C478&gt;0,Januar!C478,"")</f>
        <v/>
      </c>
      <c r="C55" s="254"/>
      <c r="D55" s="254" t="str">
        <f>IF(Januar!E478&gt;0,Januar!E478,"")</f>
        <v/>
      </c>
      <c r="E55" s="254" t="str">
        <f>IF(Januar!G478&gt;0,Januar!G478,"")</f>
        <v/>
      </c>
      <c r="F55" s="254"/>
      <c r="G55" s="254" t="str">
        <f>IF(Januar!I478&gt;0,Januar!I478,"")</f>
        <v/>
      </c>
      <c r="H55" s="254"/>
      <c r="I55" s="254" t="str">
        <f>IF(Januar!K478&gt;0,Januar!K478,"")</f>
        <v/>
      </c>
      <c r="J55" s="254"/>
      <c r="K55" s="254" t="str">
        <f>IF(Januar!M478&gt;0,Januar!M478,"")</f>
        <v/>
      </c>
      <c r="L55" s="254" t="str">
        <f>IF(Januar!O478&gt;0,Januar!O478,"")</f>
        <v/>
      </c>
      <c r="M55" s="254"/>
      <c r="N55" s="202"/>
      <c r="P55" s="405"/>
      <c r="Q55" s="407"/>
      <c r="R55" s="407"/>
    </row>
    <row r="56" spans="1:18">
      <c r="A56" s="376"/>
      <c r="B56" s="254" t="str">
        <f>IF(Januar!C488&gt;0,Januar!C488,"")</f>
        <v/>
      </c>
      <c r="C56" s="254"/>
      <c r="D56" s="254" t="str">
        <f>IF(Januar!E488&gt;0,Januar!E488,"")</f>
        <v/>
      </c>
      <c r="E56" s="254" t="str">
        <f>IF(Januar!G488&gt;0,Januar!G488,"")</f>
        <v/>
      </c>
      <c r="F56" s="254"/>
      <c r="G56" s="254" t="str">
        <f>IF(Januar!I488&gt;0,Januar!I488,"")</f>
        <v/>
      </c>
      <c r="H56" s="254"/>
      <c r="I56" s="254" t="str">
        <f>IF(Januar!K488&gt;0,Januar!K488,"")</f>
        <v/>
      </c>
      <c r="J56" s="254"/>
      <c r="K56" s="254" t="str">
        <f>IF(Januar!M488&gt;0,Januar!M488,"")</f>
        <v/>
      </c>
      <c r="L56" s="254" t="str">
        <f>IF(Januar!O488&gt;0,Januar!O488,"")</f>
        <v/>
      </c>
      <c r="M56" s="254"/>
      <c r="N56" s="202"/>
      <c r="P56" s="405"/>
      <c r="Q56" s="407"/>
      <c r="R56" s="407"/>
    </row>
    <row r="57" spans="1:18">
      <c r="A57" s="376"/>
      <c r="B57" s="254" t="str">
        <f>IF(Januar!C498&gt;0,Januar!C498,"")</f>
        <v/>
      </c>
      <c r="C57" s="254"/>
      <c r="D57" s="254" t="str">
        <f>IF(Januar!E498&gt;0,Januar!E498,"")</f>
        <v/>
      </c>
      <c r="E57" s="254" t="str">
        <f>IF(Januar!G498&gt;0,Januar!G498,"")</f>
        <v/>
      </c>
      <c r="F57" s="254"/>
      <c r="G57" s="254" t="str">
        <f>IF(Januar!I498&gt;0,Januar!I498,"")</f>
        <v/>
      </c>
      <c r="H57" s="254"/>
      <c r="I57" s="254" t="str">
        <f>IF(Januar!K498&gt;0,Januar!K498,"")</f>
        <v/>
      </c>
      <c r="J57" s="254"/>
      <c r="K57" s="254" t="str">
        <f>IF(Januar!M498&gt;0,Januar!M498,"")</f>
        <v/>
      </c>
      <c r="L57" s="254" t="str">
        <f>IF(Januar!O498&gt;0,Januar!O498,"")</f>
        <v/>
      </c>
      <c r="M57" s="254"/>
      <c r="N57" s="202"/>
      <c r="P57" s="405"/>
      <c r="Q57" s="407"/>
      <c r="R57" s="407"/>
    </row>
    <row r="58" spans="1:18">
      <c r="A58" s="376"/>
      <c r="B58" s="254" t="str">
        <f>IF(Januar!C508&gt;0,Januar!C508,"")</f>
        <v/>
      </c>
      <c r="C58" s="254"/>
      <c r="D58" s="254" t="str">
        <f>IF(Januar!E508&gt;0,Januar!E508,"")</f>
        <v/>
      </c>
      <c r="E58" s="254" t="str">
        <f>IF(Januar!G508&gt;0,Januar!G508,"")</f>
        <v/>
      </c>
      <c r="F58" s="254"/>
      <c r="G58" s="254" t="str">
        <f>IF(Januar!I508&gt;0,Januar!I508,"")</f>
        <v/>
      </c>
      <c r="H58" s="254"/>
      <c r="I58" s="254" t="str">
        <f>IF(Januar!K508&gt;0,Januar!K508,"")</f>
        <v/>
      </c>
      <c r="J58" s="254"/>
      <c r="K58" s="254" t="str">
        <f>IF(Januar!M508&gt;0,Januar!M508,"")</f>
        <v/>
      </c>
      <c r="L58" s="254" t="str">
        <f>IF(Januar!O508&gt;0,Januar!O508,"")</f>
        <v/>
      </c>
      <c r="M58" s="254"/>
      <c r="N58" s="202"/>
      <c r="P58" s="405"/>
      <c r="Q58" s="407"/>
      <c r="R58" s="407"/>
    </row>
    <row r="59" spans="1:18">
      <c r="A59" s="376"/>
      <c r="B59" s="254" t="str">
        <f>IF(Januar!C518&gt;0,Januar!C518,"")</f>
        <v/>
      </c>
      <c r="C59" s="254"/>
      <c r="D59" s="254" t="str">
        <f>IF(Januar!E518&gt;0,Januar!E518,"")</f>
        <v/>
      </c>
      <c r="E59" s="254" t="str">
        <f>IF(Januar!G518&gt;0,Januar!G518,"")</f>
        <v/>
      </c>
      <c r="F59" s="254"/>
      <c r="G59" s="254" t="str">
        <f>IF(Januar!I518&gt;0,Januar!I518,"")</f>
        <v/>
      </c>
      <c r="H59" s="254"/>
      <c r="I59" s="254" t="str">
        <f>IF(Januar!K518&gt;0,Januar!K518,"")</f>
        <v/>
      </c>
      <c r="J59" s="254"/>
      <c r="K59" s="254" t="str">
        <f>IF(Januar!M518&gt;0,Januar!M518,"")</f>
        <v/>
      </c>
      <c r="L59" s="254" t="str">
        <f>IF(Januar!O518&gt;0,Januar!O518,"")</f>
        <v/>
      </c>
      <c r="M59" s="254"/>
      <c r="N59" s="202"/>
      <c r="P59" s="405"/>
      <c r="Q59" s="407"/>
      <c r="R59" s="407"/>
    </row>
    <row r="60" spans="1:18">
      <c r="A60" s="376"/>
      <c r="B60" s="254" t="str">
        <f>IF(Januar!C528&gt;0,Januar!C528,"")</f>
        <v/>
      </c>
      <c r="C60" s="254"/>
      <c r="D60" s="254" t="str">
        <f>IF(Januar!E528&gt;0,Januar!E528,"")</f>
        <v/>
      </c>
      <c r="E60" s="254" t="str">
        <f>IF(Januar!G528&gt;0,Januar!G528,"")</f>
        <v/>
      </c>
      <c r="F60" s="254"/>
      <c r="G60" s="254" t="str">
        <f>IF(Januar!I528&gt;0,Januar!I528,"")</f>
        <v/>
      </c>
      <c r="H60" s="254"/>
      <c r="I60" s="254" t="str">
        <f>IF(Januar!K528&gt;0,Januar!K528,"")</f>
        <v/>
      </c>
      <c r="J60" s="254"/>
      <c r="K60" s="254" t="str">
        <f>IF(Januar!M528&gt;0,Januar!M528,"")</f>
        <v/>
      </c>
      <c r="L60" s="254" t="str">
        <f>IF(Januar!O528&gt;0,Januar!O528,"")</f>
        <v/>
      </c>
      <c r="M60" s="254"/>
      <c r="N60" s="202"/>
      <c r="P60" s="405"/>
      <c r="Q60" s="406"/>
      <c r="R60" s="406"/>
    </row>
    <row r="61" spans="1:18">
      <c r="A61" s="376"/>
      <c r="B61" s="254" t="str">
        <f>IF(Januar!C538&gt;0,Januar!C538,"")</f>
        <v/>
      </c>
      <c r="C61" s="254"/>
      <c r="D61" s="254" t="str">
        <f>IF(Januar!E538&gt;0,Januar!E538,"")</f>
        <v/>
      </c>
      <c r="E61" s="254" t="str">
        <f>IF(Januar!G538&gt;0,Januar!G538,"")</f>
        <v/>
      </c>
      <c r="F61" s="254"/>
      <c r="G61" s="254" t="str">
        <f>IF(Januar!I538&gt;0,Januar!I538,"")</f>
        <v/>
      </c>
      <c r="H61" s="254"/>
      <c r="I61" s="254" t="str">
        <f>IF(Januar!K538&gt;0,Januar!K538,"")</f>
        <v/>
      </c>
      <c r="J61" s="254"/>
      <c r="K61" s="254" t="str">
        <f>IF(Januar!M538&gt;0,Januar!M538,"")</f>
        <v/>
      </c>
      <c r="L61" s="254" t="str">
        <f>IF(Januar!O538&gt;0,Januar!O538,"")</f>
        <v/>
      </c>
      <c r="M61" s="254"/>
      <c r="N61" s="202"/>
      <c r="P61" s="405"/>
      <c r="Q61" s="407"/>
      <c r="R61" s="407"/>
    </row>
    <row r="62" spans="1:18">
      <c r="A62" s="376"/>
      <c r="B62" s="254" t="str">
        <f>IF(Januar!C548&gt;0,Januar!C548,"")</f>
        <v/>
      </c>
      <c r="C62" s="254"/>
      <c r="D62" s="254" t="str">
        <f>IF(Januar!E548&gt;0,Januar!E548,"")</f>
        <v/>
      </c>
      <c r="E62" s="254" t="str">
        <f>IF(Januar!G548&gt;0,Januar!G548,"")</f>
        <v/>
      </c>
      <c r="F62" s="254"/>
      <c r="G62" s="254" t="str">
        <f>IF(Januar!I548&gt;0,Januar!I548,"")</f>
        <v/>
      </c>
      <c r="H62" s="254"/>
      <c r="I62" s="254" t="str">
        <f>IF(Januar!K548&gt;0,Januar!K548,"")</f>
        <v/>
      </c>
      <c r="J62" s="254"/>
      <c r="K62" s="254" t="str">
        <f>IF(Januar!M548&gt;0,Januar!M548,"")</f>
        <v/>
      </c>
      <c r="L62" s="254" t="str">
        <f>IF(Januar!O548&gt;0,Januar!O548,"")</f>
        <v/>
      </c>
      <c r="M62" s="254"/>
      <c r="N62" s="202"/>
      <c r="P62" s="405"/>
      <c r="Q62" s="407"/>
      <c r="R62" s="407"/>
    </row>
    <row r="63" spans="1:18">
      <c r="A63" s="376"/>
      <c r="B63" s="254" t="str">
        <f>IF(Januar!C558&gt;0,Januar!C558,"")</f>
        <v/>
      </c>
      <c r="C63" s="254"/>
      <c r="D63" s="254" t="str">
        <f>IF(Januar!E558&gt;0,Januar!E558,"")</f>
        <v/>
      </c>
      <c r="E63" s="254" t="str">
        <f>IF(Januar!G558&gt;0,Januar!G558,"")</f>
        <v/>
      </c>
      <c r="F63" s="254"/>
      <c r="G63" s="254" t="str">
        <f>IF(Januar!I558&gt;0,Januar!I558,"")</f>
        <v/>
      </c>
      <c r="H63" s="254"/>
      <c r="I63" s="254" t="str">
        <f>IF(Januar!K558&gt;0,Januar!K558,"")</f>
        <v/>
      </c>
      <c r="J63" s="254"/>
      <c r="K63" s="254" t="str">
        <f>IF(Januar!M558&gt;0,Januar!M558,"")</f>
        <v/>
      </c>
      <c r="L63" s="254" t="str">
        <f>IF(Januar!O558&gt;0,Januar!O558,"")</f>
        <v/>
      </c>
      <c r="M63" s="254"/>
      <c r="N63" s="202"/>
      <c r="P63" s="405"/>
      <c r="Q63" s="407"/>
      <c r="R63" s="407"/>
    </row>
    <row r="64" spans="1:18">
      <c r="A64" s="202"/>
      <c r="B64" s="254" t="s">
        <v>85</v>
      </c>
      <c r="C64" s="254"/>
      <c r="D64" s="202"/>
      <c r="E64" s="202"/>
      <c r="F64" s="202"/>
      <c r="G64" s="202"/>
      <c r="H64" s="202"/>
      <c r="I64" s="202"/>
      <c r="J64" s="202"/>
      <c r="K64" s="202"/>
      <c r="L64" s="202"/>
      <c r="M64" s="202"/>
      <c r="N64" s="202"/>
      <c r="P64" s="405"/>
      <c r="Q64" s="407"/>
      <c r="R64" s="407"/>
    </row>
    <row r="65" spans="1:14">
      <c r="A65" s="202"/>
      <c r="B65" s="254" t="s">
        <v>85</v>
      </c>
      <c r="C65" s="254"/>
      <c r="D65" s="202"/>
      <c r="E65" s="202"/>
      <c r="F65" s="202"/>
      <c r="G65" s="202"/>
      <c r="H65" s="202"/>
      <c r="I65" s="202"/>
      <c r="J65" s="202"/>
      <c r="K65" s="202"/>
      <c r="L65" s="202"/>
      <c r="M65" s="202"/>
      <c r="N65" s="202"/>
    </row>
  </sheetData>
  <sheetProtection password="CC7D" sheet="1" objects="1" scenarios="1" selectLockedCells="1"/>
  <mergeCells count="3">
    <mergeCell ref="B5:N5"/>
    <mergeCell ref="P5:AB5"/>
    <mergeCell ref="O7:AA7"/>
  </mergeCells>
  <conditionalFormatting sqref="J12:J14 L12:L14 N12:N14 H12:H14 F12:F14 D12:D14 B12:B14">
    <cfRule type="cellIs" dxfId="15" priority="24" operator="greaterThan">
      <formula>0</formula>
    </cfRule>
  </conditionalFormatting>
  <conditionalFormatting sqref="B15:N22">
    <cfRule type="cellIs" dxfId="14" priority="6" operator="greaterThan">
      <formula>0</formula>
    </cfRule>
  </conditionalFormatting>
  <conditionalFormatting sqref="B8:N8">
    <cfRule type="cellIs" dxfId="13" priority="5" operator="greaterThan">
      <formula>0</formula>
    </cfRule>
  </conditionalFormatting>
  <conditionalFormatting sqref="B9:N11">
    <cfRule type="cellIs" dxfId="12" priority="4" operator="greaterThan">
      <formula>0</formula>
    </cfRule>
  </conditionalFormatting>
  <conditionalFormatting sqref="B5:N5">
    <cfRule type="containsText" dxfId="11" priority="1" operator="containsText" text="Achtung Hypoglykämie gefahr">
      <formula>NOT(ISERROR(SEARCH("Achtung Hypoglykämie gefahr",B5)))</formula>
    </cfRule>
  </conditionalFormatting>
  <printOptions horizontalCentered="1"/>
  <pageMargins left="0.19685039370078741" right="0.19685039370078741" top="0.78740157480314965" bottom="0.78740157480314965" header="0.31496062992125984" footer="0.11811023622047245"/>
  <pageSetup paperSize="9" scale="90" orientation="landscape" horizontalDpi="4294967293" verticalDpi="300" r:id="rId1"/>
  <headerFooter>
    <oddFooter xml:space="preserve">&amp;C
</oddFooter>
  </headerFooter>
</worksheet>
</file>

<file path=xl/worksheets/sheet27.xml><?xml version="1.0" encoding="utf-8"?>
<worksheet xmlns="http://schemas.openxmlformats.org/spreadsheetml/2006/main" xmlns:r="http://schemas.openxmlformats.org/officeDocument/2006/relationships">
  <sheetPr>
    <tabColor rgb="FFFF0000"/>
    <pageSetUpPr autoPageBreaks="0" fitToPage="1"/>
  </sheetPr>
  <dimension ref="B1:O76"/>
  <sheetViews>
    <sheetView workbookViewId="0">
      <selection activeCell="E15" sqref="E15"/>
    </sheetView>
  </sheetViews>
  <sheetFormatPr baseColWidth="10" defaultColWidth="10.140625" defaultRowHeight="12.75"/>
  <cols>
    <col min="1" max="1" width="2.42578125" style="258" customWidth="1"/>
    <col min="2" max="4" width="15.7109375" style="258" customWidth="1"/>
    <col min="5" max="5" width="10.28515625" style="258" customWidth="1"/>
    <col min="6" max="6" width="11.140625" style="258" customWidth="1"/>
    <col min="7" max="7" width="13" style="258" customWidth="1"/>
    <col min="8" max="8" width="29.28515625" style="258" customWidth="1"/>
    <col min="9" max="13" width="10.140625" style="258"/>
    <col min="14" max="14" width="28.42578125" style="258" customWidth="1"/>
    <col min="15" max="15" width="10.42578125" style="258" customWidth="1"/>
    <col min="16" max="16384" width="10.140625" style="258"/>
  </cols>
  <sheetData>
    <row r="1" spans="2:15" ht="13.5" customHeight="1"/>
    <row r="2" spans="2:15" ht="18.75">
      <c r="B2" s="271" t="s">
        <v>58</v>
      </c>
      <c r="C2" s="271"/>
      <c r="D2" s="270"/>
      <c r="E2" s="270"/>
    </row>
    <row r="3" spans="2:15" ht="13.5" customHeight="1"/>
    <row r="4" spans="2:15">
      <c r="D4" s="266" t="s">
        <v>57</v>
      </c>
      <c r="E4" s="516" t="s">
        <v>60</v>
      </c>
      <c r="F4" s="516"/>
      <c r="G4" s="516"/>
    </row>
    <row r="5" spans="2:15" ht="3.95" customHeight="1">
      <c r="D5" s="268"/>
      <c r="E5" s="268"/>
      <c r="F5" s="268"/>
      <c r="G5" s="268"/>
    </row>
    <row r="6" spans="2:15">
      <c r="D6" s="268"/>
      <c r="E6" s="269" t="s">
        <v>52</v>
      </c>
      <c r="F6" s="269" t="s">
        <v>51</v>
      </c>
      <c r="G6" s="268"/>
    </row>
    <row r="7" spans="2:15">
      <c r="D7" s="266" t="s">
        <v>56</v>
      </c>
      <c r="E7" s="350">
        <v>120</v>
      </c>
      <c r="F7" s="351">
        <v>80</v>
      </c>
      <c r="G7" s="267"/>
    </row>
    <row r="8" spans="2:15" ht="3.95" customHeight="1"/>
    <row r="9" spans="2:15">
      <c r="E9" s="269" t="s">
        <v>52</v>
      </c>
      <c r="F9" s="269" t="s">
        <v>51</v>
      </c>
      <c r="G9" s="268"/>
    </row>
    <row r="10" spans="2:15">
      <c r="D10" s="266" t="s">
        <v>55</v>
      </c>
      <c r="E10" s="350">
        <v>180</v>
      </c>
      <c r="F10" s="351">
        <v>140</v>
      </c>
      <c r="G10" s="267"/>
    </row>
    <row r="11" spans="2:15" ht="7.5" customHeight="1"/>
    <row r="12" spans="2:15">
      <c r="D12" s="266" t="s">
        <v>54</v>
      </c>
      <c r="E12" s="517" t="s">
        <v>59</v>
      </c>
      <c r="F12" s="517"/>
      <c r="G12" s="265"/>
    </row>
    <row r="13" spans="2:15">
      <c r="D13" s="264"/>
      <c r="E13" s="264"/>
      <c r="F13" s="264"/>
      <c r="G13" s="264"/>
    </row>
    <row r="14" spans="2:15" s="262" customFormat="1">
      <c r="B14" s="263" t="s">
        <v>23</v>
      </c>
      <c r="C14" s="263" t="s">
        <v>61</v>
      </c>
      <c r="D14" s="263" t="s">
        <v>53</v>
      </c>
      <c r="E14" s="263" t="s">
        <v>52</v>
      </c>
      <c r="F14" s="263" t="s">
        <v>51</v>
      </c>
      <c r="G14" s="263" t="s">
        <v>50</v>
      </c>
      <c r="H14" s="263" t="s">
        <v>49</v>
      </c>
      <c r="I14" s="258"/>
      <c r="J14" s="258"/>
      <c r="K14" s="258"/>
      <c r="L14" s="258"/>
      <c r="M14" s="258"/>
      <c r="N14" s="258"/>
      <c r="O14" s="258"/>
    </row>
    <row r="15" spans="2:15" s="259" customFormat="1">
      <c r="B15" s="349">
        <v>41183</v>
      </c>
      <c r="C15" s="272" t="str">
        <f t="shared" ref="C15:C46" si="0">TEXT(WEEKDAY(B15),"TTTT")</f>
        <v>Montag</v>
      </c>
      <c r="D15" s="260" t="s">
        <v>48</v>
      </c>
      <c r="E15" s="352"/>
      <c r="F15" s="352"/>
      <c r="G15" s="352"/>
      <c r="H15" s="353"/>
      <c r="I15" s="258"/>
      <c r="J15" s="258"/>
      <c r="K15" s="258"/>
      <c r="L15" s="258"/>
      <c r="M15" s="258"/>
      <c r="N15" s="258"/>
      <c r="O15" s="258"/>
    </row>
    <row r="16" spans="2:15" s="259" customFormat="1">
      <c r="B16" s="512">
        <f>B15</f>
        <v>41183</v>
      </c>
      <c r="C16" s="272" t="str">
        <f t="shared" si="0"/>
        <v>Montag</v>
      </c>
      <c r="D16" s="260" t="s">
        <v>47</v>
      </c>
      <c r="E16" s="352"/>
      <c r="F16" s="352"/>
      <c r="G16" s="352"/>
      <c r="H16" s="353"/>
      <c r="I16" s="258"/>
      <c r="J16" s="258"/>
      <c r="K16" s="258"/>
      <c r="L16" s="258"/>
      <c r="M16" s="258"/>
      <c r="N16" s="261"/>
      <c r="O16" s="261"/>
    </row>
    <row r="17" spans="2:8" s="259" customFormat="1">
      <c r="B17" s="512">
        <f>B15+1</f>
        <v>41184</v>
      </c>
      <c r="C17" s="272" t="str">
        <f t="shared" si="0"/>
        <v>Dienstag</v>
      </c>
      <c r="D17" s="260" t="s">
        <v>48</v>
      </c>
      <c r="E17" s="352"/>
      <c r="F17" s="352"/>
      <c r="G17" s="352"/>
      <c r="H17" s="353"/>
    </row>
    <row r="18" spans="2:8" s="259" customFormat="1">
      <c r="B18" s="512">
        <f>B17</f>
        <v>41184</v>
      </c>
      <c r="C18" s="272" t="str">
        <f t="shared" si="0"/>
        <v>Dienstag</v>
      </c>
      <c r="D18" s="260" t="s">
        <v>47</v>
      </c>
      <c r="E18" s="352"/>
      <c r="F18" s="352"/>
      <c r="G18" s="352"/>
      <c r="H18" s="353"/>
    </row>
    <row r="19" spans="2:8" s="259" customFormat="1">
      <c r="B19" s="512">
        <f>B17+1</f>
        <v>41185</v>
      </c>
      <c r="C19" s="272" t="str">
        <f t="shared" si="0"/>
        <v>Mittwoch</v>
      </c>
      <c r="D19" s="260" t="s">
        <v>48</v>
      </c>
      <c r="E19" s="352"/>
      <c r="F19" s="352"/>
      <c r="G19" s="352"/>
      <c r="H19" s="353"/>
    </row>
    <row r="20" spans="2:8" s="259" customFormat="1">
      <c r="B20" s="512">
        <f>B19</f>
        <v>41185</v>
      </c>
      <c r="C20" s="272" t="str">
        <f t="shared" si="0"/>
        <v>Mittwoch</v>
      </c>
      <c r="D20" s="260" t="s">
        <v>47</v>
      </c>
      <c r="E20" s="352"/>
      <c r="F20" s="352"/>
      <c r="G20" s="352"/>
      <c r="H20" s="353"/>
    </row>
    <row r="21" spans="2:8" s="259" customFormat="1">
      <c r="B21" s="512">
        <f t="shared" ref="B21" si="1">B19+1</f>
        <v>41186</v>
      </c>
      <c r="C21" s="272" t="str">
        <f t="shared" si="0"/>
        <v>Donnerstag</v>
      </c>
      <c r="D21" s="260" t="s">
        <v>48</v>
      </c>
      <c r="E21" s="352"/>
      <c r="F21" s="352"/>
      <c r="G21" s="352"/>
      <c r="H21" s="353"/>
    </row>
    <row r="22" spans="2:8" s="259" customFormat="1">
      <c r="B22" s="512">
        <f t="shared" ref="B22" si="2">B21</f>
        <v>41186</v>
      </c>
      <c r="C22" s="272" t="str">
        <f t="shared" si="0"/>
        <v>Donnerstag</v>
      </c>
      <c r="D22" s="260" t="s">
        <v>47</v>
      </c>
      <c r="E22" s="352"/>
      <c r="F22" s="352"/>
      <c r="G22" s="352"/>
      <c r="H22" s="353"/>
    </row>
    <row r="23" spans="2:8" s="259" customFormat="1">
      <c r="B23" s="512">
        <f t="shared" ref="B23" si="3">B21+1</f>
        <v>41187</v>
      </c>
      <c r="C23" s="272" t="str">
        <f t="shared" si="0"/>
        <v>Freitag</v>
      </c>
      <c r="D23" s="260" t="s">
        <v>48</v>
      </c>
      <c r="E23" s="352"/>
      <c r="F23" s="352"/>
      <c r="G23" s="352"/>
      <c r="H23" s="353"/>
    </row>
    <row r="24" spans="2:8" s="259" customFormat="1">
      <c r="B24" s="512">
        <f t="shared" ref="B24" si="4">B23</f>
        <v>41187</v>
      </c>
      <c r="C24" s="272" t="str">
        <f t="shared" si="0"/>
        <v>Freitag</v>
      </c>
      <c r="D24" s="260" t="s">
        <v>47</v>
      </c>
      <c r="E24" s="352"/>
      <c r="F24" s="352"/>
      <c r="G24" s="352"/>
      <c r="H24" s="353"/>
    </row>
    <row r="25" spans="2:8" s="259" customFormat="1">
      <c r="B25" s="512">
        <f t="shared" ref="B25" si="5">B23+1</f>
        <v>41188</v>
      </c>
      <c r="C25" s="272" t="str">
        <f t="shared" si="0"/>
        <v>Samstag</v>
      </c>
      <c r="D25" s="260" t="s">
        <v>48</v>
      </c>
      <c r="E25" s="352"/>
      <c r="F25" s="352"/>
      <c r="G25" s="352"/>
      <c r="H25" s="353"/>
    </row>
    <row r="26" spans="2:8" s="259" customFormat="1">
      <c r="B26" s="512">
        <f t="shared" ref="B26" si="6">B25</f>
        <v>41188</v>
      </c>
      <c r="C26" s="272" t="str">
        <f t="shared" si="0"/>
        <v>Samstag</v>
      </c>
      <c r="D26" s="260" t="s">
        <v>47</v>
      </c>
      <c r="E26" s="352"/>
      <c r="F26" s="352"/>
      <c r="G26" s="352"/>
      <c r="H26" s="353"/>
    </row>
    <row r="27" spans="2:8" s="259" customFormat="1">
      <c r="B27" s="512">
        <f t="shared" ref="B27" si="7">B25+1</f>
        <v>41189</v>
      </c>
      <c r="C27" s="272" t="str">
        <f t="shared" si="0"/>
        <v>Sonntag</v>
      </c>
      <c r="D27" s="260" t="s">
        <v>48</v>
      </c>
      <c r="E27" s="352"/>
      <c r="F27" s="352"/>
      <c r="G27" s="352"/>
      <c r="H27" s="353"/>
    </row>
    <row r="28" spans="2:8" s="259" customFormat="1">
      <c r="B28" s="512">
        <f t="shared" ref="B28" si="8">B27</f>
        <v>41189</v>
      </c>
      <c r="C28" s="272" t="str">
        <f t="shared" si="0"/>
        <v>Sonntag</v>
      </c>
      <c r="D28" s="260" t="s">
        <v>47</v>
      </c>
      <c r="E28" s="352"/>
      <c r="F28" s="352"/>
      <c r="G28" s="352"/>
      <c r="H28" s="353"/>
    </row>
    <row r="29" spans="2:8" s="259" customFormat="1">
      <c r="B29" s="512">
        <f t="shared" ref="B29" si="9">B27+1</f>
        <v>41190</v>
      </c>
      <c r="C29" s="272" t="str">
        <f t="shared" si="0"/>
        <v>Montag</v>
      </c>
      <c r="D29" s="260" t="s">
        <v>48</v>
      </c>
      <c r="E29" s="352"/>
      <c r="F29" s="352"/>
      <c r="G29" s="352"/>
      <c r="H29" s="353"/>
    </row>
    <row r="30" spans="2:8" s="259" customFormat="1">
      <c r="B30" s="512">
        <f t="shared" ref="B30" si="10">B29</f>
        <v>41190</v>
      </c>
      <c r="C30" s="272" t="str">
        <f t="shared" si="0"/>
        <v>Montag</v>
      </c>
      <c r="D30" s="260" t="s">
        <v>47</v>
      </c>
      <c r="E30" s="352"/>
      <c r="F30" s="352"/>
      <c r="G30" s="352"/>
      <c r="H30" s="353"/>
    </row>
    <row r="31" spans="2:8">
      <c r="B31" s="512">
        <f t="shared" ref="B31" si="11">B29+1</f>
        <v>41191</v>
      </c>
      <c r="C31" s="272" t="str">
        <f t="shared" si="0"/>
        <v>Dienstag</v>
      </c>
      <c r="D31" s="260" t="s">
        <v>48</v>
      </c>
      <c r="E31" s="352"/>
      <c r="F31" s="352"/>
      <c r="G31" s="352"/>
      <c r="H31" s="353"/>
    </row>
    <row r="32" spans="2:8">
      <c r="B32" s="512">
        <f t="shared" ref="B32" si="12">B31</f>
        <v>41191</v>
      </c>
      <c r="C32" s="272" t="str">
        <f t="shared" si="0"/>
        <v>Dienstag</v>
      </c>
      <c r="D32" s="260" t="s">
        <v>47</v>
      </c>
      <c r="E32" s="352"/>
      <c r="F32" s="352"/>
      <c r="G32" s="352"/>
      <c r="H32" s="353"/>
    </row>
    <row r="33" spans="2:8">
      <c r="B33" s="512">
        <f t="shared" ref="B33" si="13">B31+1</f>
        <v>41192</v>
      </c>
      <c r="C33" s="272" t="str">
        <f t="shared" si="0"/>
        <v>Mittwoch</v>
      </c>
      <c r="D33" s="260" t="s">
        <v>48</v>
      </c>
      <c r="E33" s="352"/>
      <c r="F33" s="352"/>
      <c r="G33" s="352"/>
      <c r="H33" s="353"/>
    </row>
    <row r="34" spans="2:8">
      <c r="B34" s="512">
        <f t="shared" ref="B34" si="14">B33</f>
        <v>41192</v>
      </c>
      <c r="C34" s="272" t="str">
        <f t="shared" si="0"/>
        <v>Mittwoch</v>
      </c>
      <c r="D34" s="260" t="s">
        <v>47</v>
      </c>
      <c r="E34" s="352"/>
      <c r="F34" s="352"/>
      <c r="G34" s="352"/>
      <c r="H34" s="353"/>
    </row>
    <row r="35" spans="2:8">
      <c r="B35" s="512">
        <f t="shared" ref="B35" si="15">B33+1</f>
        <v>41193</v>
      </c>
      <c r="C35" s="272" t="str">
        <f t="shared" si="0"/>
        <v>Donnerstag</v>
      </c>
      <c r="D35" s="260" t="s">
        <v>48</v>
      </c>
      <c r="E35" s="352"/>
      <c r="F35" s="352"/>
      <c r="G35" s="352"/>
      <c r="H35" s="353"/>
    </row>
    <row r="36" spans="2:8">
      <c r="B36" s="512">
        <f t="shared" ref="B36" si="16">B35</f>
        <v>41193</v>
      </c>
      <c r="C36" s="272" t="str">
        <f t="shared" si="0"/>
        <v>Donnerstag</v>
      </c>
      <c r="D36" s="260" t="s">
        <v>47</v>
      </c>
      <c r="E36" s="352"/>
      <c r="F36" s="352"/>
      <c r="G36" s="352"/>
      <c r="H36" s="353"/>
    </row>
    <row r="37" spans="2:8">
      <c r="B37" s="512">
        <f t="shared" ref="B37" si="17">B35+1</f>
        <v>41194</v>
      </c>
      <c r="C37" s="272" t="str">
        <f t="shared" si="0"/>
        <v>Freitag</v>
      </c>
      <c r="D37" s="260" t="s">
        <v>48</v>
      </c>
      <c r="E37" s="352"/>
      <c r="F37" s="352"/>
      <c r="G37" s="352"/>
      <c r="H37" s="353"/>
    </row>
    <row r="38" spans="2:8">
      <c r="B38" s="512">
        <f t="shared" ref="B38" si="18">B37</f>
        <v>41194</v>
      </c>
      <c r="C38" s="272" t="str">
        <f t="shared" si="0"/>
        <v>Freitag</v>
      </c>
      <c r="D38" s="260" t="s">
        <v>47</v>
      </c>
      <c r="E38" s="352"/>
      <c r="F38" s="352"/>
      <c r="G38" s="352"/>
      <c r="H38" s="353"/>
    </row>
    <row r="39" spans="2:8">
      <c r="B39" s="512">
        <f t="shared" ref="B39" si="19">B37+1</f>
        <v>41195</v>
      </c>
      <c r="C39" s="272" t="str">
        <f t="shared" si="0"/>
        <v>Samstag</v>
      </c>
      <c r="D39" s="260" t="s">
        <v>48</v>
      </c>
      <c r="E39" s="352"/>
      <c r="F39" s="352"/>
      <c r="G39" s="352"/>
      <c r="H39" s="353"/>
    </row>
    <row r="40" spans="2:8">
      <c r="B40" s="512">
        <f t="shared" ref="B40" si="20">B39</f>
        <v>41195</v>
      </c>
      <c r="C40" s="272" t="str">
        <f t="shared" si="0"/>
        <v>Samstag</v>
      </c>
      <c r="D40" s="260" t="s">
        <v>47</v>
      </c>
      <c r="E40" s="352"/>
      <c r="F40" s="352"/>
      <c r="G40" s="352"/>
      <c r="H40" s="353"/>
    </row>
    <row r="41" spans="2:8">
      <c r="B41" s="512">
        <f t="shared" ref="B41:B75" si="21">B39+1</f>
        <v>41196</v>
      </c>
      <c r="C41" s="272" t="str">
        <f t="shared" si="0"/>
        <v>Sonntag</v>
      </c>
      <c r="D41" s="260" t="s">
        <v>48</v>
      </c>
      <c r="E41" s="352"/>
      <c r="F41" s="352"/>
      <c r="G41" s="352"/>
      <c r="H41" s="353"/>
    </row>
    <row r="42" spans="2:8">
      <c r="B42" s="512">
        <f t="shared" ref="B42:B76" si="22">B41</f>
        <v>41196</v>
      </c>
      <c r="C42" s="272" t="str">
        <f t="shared" si="0"/>
        <v>Sonntag</v>
      </c>
      <c r="D42" s="260" t="s">
        <v>47</v>
      </c>
      <c r="E42" s="352"/>
      <c r="F42" s="352"/>
      <c r="G42" s="352"/>
      <c r="H42" s="353"/>
    </row>
    <row r="43" spans="2:8">
      <c r="B43" s="512">
        <f t="shared" si="21"/>
        <v>41197</v>
      </c>
      <c r="C43" s="272" t="str">
        <f t="shared" si="0"/>
        <v>Montag</v>
      </c>
      <c r="D43" s="260" t="s">
        <v>48</v>
      </c>
      <c r="E43" s="352"/>
      <c r="F43" s="352"/>
      <c r="G43" s="352"/>
      <c r="H43" s="353"/>
    </row>
    <row r="44" spans="2:8">
      <c r="B44" s="512">
        <f t="shared" si="22"/>
        <v>41197</v>
      </c>
      <c r="C44" s="272" t="str">
        <f t="shared" si="0"/>
        <v>Montag</v>
      </c>
      <c r="D44" s="260" t="s">
        <v>47</v>
      </c>
      <c r="E44" s="352"/>
      <c r="F44" s="352"/>
      <c r="G44" s="352"/>
      <c r="H44" s="353"/>
    </row>
    <row r="45" spans="2:8">
      <c r="B45" s="512">
        <f t="shared" si="21"/>
        <v>41198</v>
      </c>
      <c r="C45" s="272" t="str">
        <f t="shared" si="0"/>
        <v>Dienstag</v>
      </c>
      <c r="D45" s="260" t="s">
        <v>48</v>
      </c>
      <c r="E45" s="352"/>
      <c r="F45" s="352"/>
      <c r="G45" s="352"/>
      <c r="H45" s="353"/>
    </row>
    <row r="46" spans="2:8">
      <c r="B46" s="512">
        <f t="shared" si="22"/>
        <v>41198</v>
      </c>
      <c r="C46" s="272" t="str">
        <f t="shared" si="0"/>
        <v>Dienstag</v>
      </c>
      <c r="D46" s="260" t="s">
        <v>47</v>
      </c>
      <c r="E46" s="352"/>
      <c r="F46" s="352"/>
      <c r="G46" s="352"/>
      <c r="H46" s="353"/>
    </row>
    <row r="47" spans="2:8">
      <c r="B47" s="512">
        <f t="shared" si="21"/>
        <v>41199</v>
      </c>
      <c r="C47" s="272" t="str">
        <f t="shared" ref="C47:C76" si="23">TEXT(WEEKDAY(B47),"TTTT")</f>
        <v>Mittwoch</v>
      </c>
      <c r="D47" s="260" t="s">
        <v>48</v>
      </c>
      <c r="E47" s="352"/>
      <c r="F47" s="352"/>
      <c r="G47" s="352"/>
      <c r="H47" s="353"/>
    </row>
    <row r="48" spans="2:8">
      <c r="B48" s="512">
        <f t="shared" si="22"/>
        <v>41199</v>
      </c>
      <c r="C48" s="272" t="str">
        <f t="shared" si="23"/>
        <v>Mittwoch</v>
      </c>
      <c r="D48" s="260" t="s">
        <v>47</v>
      </c>
      <c r="E48" s="352"/>
      <c r="F48" s="352"/>
      <c r="G48" s="352"/>
      <c r="H48" s="353"/>
    </row>
    <row r="49" spans="2:8">
      <c r="B49" s="512">
        <f t="shared" si="21"/>
        <v>41200</v>
      </c>
      <c r="C49" s="272" t="str">
        <f t="shared" si="23"/>
        <v>Donnerstag</v>
      </c>
      <c r="D49" s="260" t="s">
        <v>48</v>
      </c>
      <c r="E49" s="352"/>
      <c r="F49" s="352"/>
      <c r="G49" s="352"/>
      <c r="H49" s="353"/>
    </row>
    <row r="50" spans="2:8">
      <c r="B50" s="512">
        <f t="shared" si="22"/>
        <v>41200</v>
      </c>
      <c r="C50" s="272" t="str">
        <f t="shared" si="23"/>
        <v>Donnerstag</v>
      </c>
      <c r="D50" s="260" t="s">
        <v>47</v>
      </c>
      <c r="E50" s="352"/>
      <c r="F50" s="352"/>
      <c r="G50" s="352"/>
      <c r="H50" s="353"/>
    </row>
    <row r="51" spans="2:8">
      <c r="B51" s="512">
        <f t="shared" si="21"/>
        <v>41201</v>
      </c>
      <c r="C51" s="272" t="str">
        <f t="shared" si="23"/>
        <v>Freitag</v>
      </c>
      <c r="D51" s="260" t="s">
        <v>48</v>
      </c>
      <c r="E51" s="352"/>
      <c r="F51" s="352"/>
      <c r="G51" s="352"/>
      <c r="H51" s="353"/>
    </row>
    <row r="52" spans="2:8">
      <c r="B52" s="512">
        <f t="shared" si="22"/>
        <v>41201</v>
      </c>
      <c r="C52" s="272" t="str">
        <f t="shared" si="23"/>
        <v>Freitag</v>
      </c>
      <c r="D52" s="260" t="s">
        <v>47</v>
      </c>
      <c r="E52" s="352"/>
      <c r="F52" s="352"/>
      <c r="G52" s="352"/>
      <c r="H52" s="353"/>
    </row>
    <row r="53" spans="2:8">
      <c r="B53" s="512">
        <f t="shared" si="21"/>
        <v>41202</v>
      </c>
      <c r="C53" s="272" t="str">
        <f t="shared" si="23"/>
        <v>Samstag</v>
      </c>
      <c r="D53" s="260" t="s">
        <v>48</v>
      </c>
      <c r="E53" s="352"/>
      <c r="F53" s="352"/>
      <c r="G53" s="352"/>
      <c r="H53" s="353"/>
    </row>
    <row r="54" spans="2:8">
      <c r="B54" s="512">
        <f t="shared" si="22"/>
        <v>41202</v>
      </c>
      <c r="C54" s="272" t="str">
        <f t="shared" si="23"/>
        <v>Samstag</v>
      </c>
      <c r="D54" s="260" t="s">
        <v>47</v>
      </c>
      <c r="E54" s="352"/>
      <c r="F54" s="352"/>
      <c r="G54" s="352"/>
      <c r="H54" s="353"/>
    </row>
    <row r="55" spans="2:8">
      <c r="B55" s="512">
        <f t="shared" si="21"/>
        <v>41203</v>
      </c>
      <c r="C55" s="272" t="str">
        <f t="shared" si="23"/>
        <v>Sonntag</v>
      </c>
      <c r="D55" s="260" t="s">
        <v>48</v>
      </c>
      <c r="E55" s="352"/>
      <c r="F55" s="352"/>
      <c r="G55" s="352"/>
      <c r="H55" s="353"/>
    </row>
    <row r="56" spans="2:8">
      <c r="B56" s="512">
        <f t="shared" si="22"/>
        <v>41203</v>
      </c>
      <c r="C56" s="272" t="str">
        <f t="shared" si="23"/>
        <v>Sonntag</v>
      </c>
      <c r="D56" s="260" t="s">
        <v>47</v>
      </c>
      <c r="E56" s="352"/>
      <c r="F56" s="352"/>
      <c r="G56" s="352"/>
      <c r="H56" s="353"/>
    </row>
    <row r="57" spans="2:8">
      <c r="B57" s="512">
        <f t="shared" si="21"/>
        <v>41204</v>
      </c>
      <c r="C57" s="272" t="str">
        <f t="shared" si="23"/>
        <v>Montag</v>
      </c>
      <c r="D57" s="260" t="s">
        <v>48</v>
      </c>
      <c r="E57" s="352"/>
      <c r="F57" s="352"/>
      <c r="G57" s="352"/>
      <c r="H57" s="353"/>
    </row>
    <row r="58" spans="2:8">
      <c r="B58" s="512">
        <f t="shared" si="22"/>
        <v>41204</v>
      </c>
      <c r="C58" s="272" t="str">
        <f t="shared" si="23"/>
        <v>Montag</v>
      </c>
      <c r="D58" s="260" t="s">
        <v>47</v>
      </c>
      <c r="E58" s="352"/>
      <c r="F58" s="352"/>
      <c r="G58" s="352"/>
      <c r="H58" s="353"/>
    </row>
    <row r="59" spans="2:8">
      <c r="B59" s="512">
        <f t="shared" si="21"/>
        <v>41205</v>
      </c>
      <c r="C59" s="272" t="str">
        <f t="shared" si="23"/>
        <v>Dienstag</v>
      </c>
      <c r="D59" s="260" t="s">
        <v>48</v>
      </c>
      <c r="E59" s="352"/>
      <c r="F59" s="352"/>
      <c r="G59" s="352"/>
      <c r="H59" s="353"/>
    </row>
    <row r="60" spans="2:8">
      <c r="B60" s="512">
        <f t="shared" si="22"/>
        <v>41205</v>
      </c>
      <c r="C60" s="272" t="str">
        <f t="shared" si="23"/>
        <v>Dienstag</v>
      </c>
      <c r="D60" s="260" t="s">
        <v>47</v>
      </c>
      <c r="E60" s="352"/>
      <c r="F60" s="352"/>
      <c r="G60" s="352"/>
      <c r="H60" s="353"/>
    </row>
    <row r="61" spans="2:8">
      <c r="B61" s="512">
        <f t="shared" si="21"/>
        <v>41206</v>
      </c>
      <c r="C61" s="272" t="str">
        <f t="shared" si="23"/>
        <v>Mittwoch</v>
      </c>
      <c r="D61" s="260" t="s">
        <v>48</v>
      </c>
      <c r="E61" s="352"/>
      <c r="F61" s="352"/>
      <c r="G61" s="352"/>
      <c r="H61" s="353"/>
    </row>
    <row r="62" spans="2:8">
      <c r="B62" s="512">
        <f t="shared" si="22"/>
        <v>41206</v>
      </c>
      <c r="C62" s="272" t="str">
        <f t="shared" si="23"/>
        <v>Mittwoch</v>
      </c>
      <c r="D62" s="260" t="s">
        <v>47</v>
      </c>
      <c r="E62" s="352"/>
      <c r="F62" s="352"/>
      <c r="G62" s="352"/>
      <c r="H62" s="353"/>
    </row>
    <row r="63" spans="2:8">
      <c r="B63" s="512">
        <f t="shared" si="21"/>
        <v>41207</v>
      </c>
      <c r="C63" s="272" t="str">
        <f t="shared" si="23"/>
        <v>Donnerstag</v>
      </c>
      <c r="D63" s="260" t="s">
        <v>48</v>
      </c>
      <c r="E63" s="352"/>
      <c r="F63" s="352"/>
      <c r="G63" s="352"/>
      <c r="H63" s="353"/>
    </row>
    <row r="64" spans="2:8">
      <c r="B64" s="512">
        <f t="shared" si="22"/>
        <v>41207</v>
      </c>
      <c r="C64" s="272" t="str">
        <f t="shared" si="23"/>
        <v>Donnerstag</v>
      </c>
      <c r="D64" s="260" t="s">
        <v>47</v>
      </c>
      <c r="E64" s="352"/>
      <c r="F64" s="352"/>
      <c r="G64" s="352"/>
      <c r="H64" s="353"/>
    </row>
    <row r="65" spans="2:8">
      <c r="B65" s="512">
        <f t="shared" si="21"/>
        <v>41208</v>
      </c>
      <c r="C65" s="272" t="str">
        <f t="shared" si="23"/>
        <v>Freitag</v>
      </c>
      <c r="D65" s="260" t="s">
        <v>48</v>
      </c>
      <c r="E65" s="352"/>
      <c r="F65" s="352"/>
      <c r="G65" s="352"/>
      <c r="H65" s="353"/>
    </row>
    <row r="66" spans="2:8">
      <c r="B66" s="512">
        <f t="shared" si="22"/>
        <v>41208</v>
      </c>
      <c r="C66" s="272" t="str">
        <f t="shared" si="23"/>
        <v>Freitag</v>
      </c>
      <c r="D66" s="260" t="s">
        <v>47</v>
      </c>
      <c r="E66" s="352"/>
      <c r="F66" s="352"/>
      <c r="G66" s="352"/>
      <c r="H66" s="353"/>
    </row>
    <row r="67" spans="2:8">
      <c r="B67" s="512">
        <f t="shared" si="21"/>
        <v>41209</v>
      </c>
      <c r="C67" s="272" t="str">
        <f t="shared" si="23"/>
        <v>Samstag</v>
      </c>
      <c r="D67" s="260" t="s">
        <v>48</v>
      </c>
      <c r="E67" s="352"/>
      <c r="F67" s="352"/>
      <c r="G67" s="352"/>
      <c r="H67" s="353"/>
    </row>
    <row r="68" spans="2:8">
      <c r="B68" s="512">
        <f t="shared" si="22"/>
        <v>41209</v>
      </c>
      <c r="C68" s="272" t="str">
        <f t="shared" si="23"/>
        <v>Samstag</v>
      </c>
      <c r="D68" s="260" t="s">
        <v>47</v>
      </c>
      <c r="E68" s="352"/>
      <c r="F68" s="352"/>
      <c r="G68" s="352"/>
      <c r="H68" s="353"/>
    </row>
    <row r="69" spans="2:8">
      <c r="B69" s="512">
        <f t="shared" si="21"/>
        <v>41210</v>
      </c>
      <c r="C69" s="272" t="str">
        <f t="shared" si="23"/>
        <v>Sonntag</v>
      </c>
      <c r="D69" s="260" t="s">
        <v>48</v>
      </c>
      <c r="E69" s="352"/>
      <c r="F69" s="352"/>
      <c r="G69" s="352"/>
      <c r="H69" s="353"/>
    </row>
    <row r="70" spans="2:8">
      <c r="B70" s="512">
        <f t="shared" si="22"/>
        <v>41210</v>
      </c>
      <c r="C70" s="272" t="str">
        <f t="shared" si="23"/>
        <v>Sonntag</v>
      </c>
      <c r="D70" s="260" t="s">
        <v>47</v>
      </c>
      <c r="E70" s="352"/>
      <c r="F70" s="352"/>
      <c r="G70" s="352"/>
      <c r="H70" s="353"/>
    </row>
    <row r="71" spans="2:8">
      <c r="B71" s="512">
        <f t="shared" si="21"/>
        <v>41211</v>
      </c>
      <c r="C71" s="272" t="str">
        <f t="shared" si="23"/>
        <v>Montag</v>
      </c>
      <c r="D71" s="260" t="s">
        <v>48</v>
      </c>
      <c r="E71" s="352"/>
      <c r="F71" s="352"/>
      <c r="G71" s="352"/>
      <c r="H71" s="353"/>
    </row>
    <row r="72" spans="2:8">
      <c r="B72" s="512">
        <f t="shared" si="22"/>
        <v>41211</v>
      </c>
      <c r="C72" s="272" t="str">
        <f t="shared" si="23"/>
        <v>Montag</v>
      </c>
      <c r="D72" s="260" t="s">
        <v>47</v>
      </c>
      <c r="E72" s="352"/>
      <c r="F72" s="352"/>
      <c r="G72" s="352"/>
      <c r="H72" s="353"/>
    </row>
    <row r="73" spans="2:8">
      <c r="B73" s="512">
        <f t="shared" si="21"/>
        <v>41212</v>
      </c>
      <c r="C73" s="272" t="str">
        <f t="shared" si="23"/>
        <v>Dienstag</v>
      </c>
      <c r="D73" s="260" t="s">
        <v>48</v>
      </c>
      <c r="E73" s="352"/>
      <c r="F73" s="352"/>
      <c r="G73" s="352"/>
      <c r="H73" s="353"/>
    </row>
    <row r="74" spans="2:8">
      <c r="B74" s="512">
        <f t="shared" si="22"/>
        <v>41212</v>
      </c>
      <c r="C74" s="272" t="str">
        <f t="shared" si="23"/>
        <v>Dienstag</v>
      </c>
      <c r="D74" s="260" t="s">
        <v>47</v>
      </c>
      <c r="E74" s="352"/>
      <c r="F74" s="352"/>
      <c r="G74" s="352"/>
      <c r="H74" s="353"/>
    </row>
    <row r="75" spans="2:8">
      <c r="B75" s="512">
        <f t="shared" si="21"/>
        <v>41213</v>
      </c>
      <c r="C75" s="272" t="str">
        <f t="shared" si="23"/>
        <v>Mittwoch</v>
      </c>
      <c r="D75" s="260" t="s">
        <v>48</v>
      </c>
      <c r="E75" s="352"/>
      <c r="F75" s="352"/>
      <c r="G75" s="352"/>
      <c r="H75" s="353"/>
    </row>
    <row r="76" spans="2:8">
      <c r="B76" s="512">
        <f t="shared" si="22"/>
        <v>41213</v>
      </c>
      <c r="C76" s="272" t="str">
        <f t="shared" si="23"/>
        <v>Mittwoch</v>
      </c>
      <c r="D76" s="260" t="s">
        <v>47</v>
      </c>
      <c r="E76" s="352"/>
      <c r="F76" s="352"/>
      <c r="G76" s="352"/>
      <c r="H76" s="353"/>
    </row>
  </sheetData>
  <sheetProtection password="CC7D" sheet="1" objects="1" scenarios="1" selectLockedCells="1"/>
  <mergeCells count="2">
    <mergeCell ref="E4:G4"/>
    <mergeCell ref="E12:F12"/>
  </mergeCells>
  <conditionalFormatting sqref="E15:E76">
    <cfRule type="cellIs" dxfId="10" priority="2" operator="greaterThan">
      <formula>140</formula>
    </cfRule>
  </conditionalFormatting>
  <conditionalFormatting sqref="F15:F76">
    <cfRule type="cellIs" dxfId="9" priority="1" operator="greaterThan">
      <formula>90</formula>
    </cfRule>
  </conditionalFormatting>
  <printOptions horizontalCentered="1" verticalCentered="1"/>
  <pageMargins left="0.51181102362204722" right="0.51181102362204722" top="0.23622047244094491" bottom="0.23622047244094491" header="0.23622047244094491" footer="0.23622047244094491"/>
  <pageSetup scale="82" orientation="portrait" verticalDpi="300"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sheetPr>
    <tabColor rgb="FFFF0000"/>
  </sheetPr>
  <dimension ref="A1"/>
  <sheetViews>
    <sheetView zoomScale="60" zoomScaleNormal="60" workbookViewId="0">
      <selection sqref="A1:XFD142"/>
    </sheetView>
  </sheetViews>
  <sheetFormatPr baseColWidth="10" defaultRowHeight="15"/>
  <sheetData/>
  <sheetProtection password="CC7D" sheet="1" objects="1" scenarios="1" selectLockedCells="1"/>
  <pageMargins left="0.12" right="0.2"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sheetPr>
    <tabColor rgb="FFFFFF00"/>
  </sheetPr>
  <dimension ref="A1:W25"/>
  <sheetViews>
    <sheetView topLeftCell="A13" workbookViewId="0">
      <selection activeCell="E9" sqref="E9"/>
    </sheetView>
  </sheetViews>
  <sheetFormatPr baseColWidth="10" defaultRowHeight="15"/>
  <cols>
    <col min="4" max="4" width="16.42578125" customWidth="1"/>
    <col min="5" max="5" width="14.140625" bestFit="1" customWidth="1"/>
    <col min="7" max="7" width="16.42578125" customWidth="1"/>
    <col min="10" max="10" width="17.85546875" customWidth="1"/>
    <col min="260" max="260" width="16.42578125" customWidth="1"/>
    <col min="263" max="263" width="16.42578125" customWidth="1"/>
    <col min="266" max="266" width="17.85546875" customWidth="1"/>
    <col min="516" max="516" width="16.42578125" customWidth="1"/>
    <col min="519" max="519" width="16.42578125" customWidth="1"/>
    <col min="522" max="522" width="17.85546875" customWidth="1"/>
    <col min="772" max="772" width="16.42578125" customWidth="1"/>
    <col min="775" max="775" width="16.42578125" customWidth="1"/>
    <col min="778" max="778" width="17.85546875" customWidth="1"/>
    <col min="1028" max="1028" width="16.42578125" customWidth="1"/>
    <col min="1031" max="1031" width="16.42578125" customWidth="1"/>
    <col min="1034" max="1034" width="17.85546875" customWidth="1"/>
    <col min="1284" max="1284" width="16.42578125" customWidth="1"/>
    <col min="1287" max="1287" width="16.42578125" customWidth="1"/>
    <col min="1290" max="1290" width="17.85546875" customWidth="1"/>
    <col min="1540" max="1540" width="16.42578125" customWidth="1"/>
    <col min="1543" max="1543" width="16.42578125" customWidth="1"/>
    <col min="1546" max="1546" width="17.85546875" customWidth="1"/>
    <col min="1796" max="1796" width="16.42578125" customWidth="1"/>
    <col min="1799" max="1799" width="16.42578125" customWidth="1"/>
    <col min="1802" max="1802" width="17.85546875" customWidth="1"/>
    <col min="2052" max="2052" width="16.42578125" customWidth="1"/>
    <col min="2055" max="2055" width="16.42578125" customWidth="1"/>
    <col min="2058" max="2058" width="17.85546875" customWidth="1"/>
    <col min="2308" max="2308" width="16.42578125" customWidth="1"/>
    <col min="2311" max="2311" width="16.42578125" customWidth="1"/>
    <col min="2314" max="2314" width="17.85546875" customWidth="1"/>
    <col min="2564" max="2564" width="16.42578125" customWidth="1"/>
    <col min="2567" max="2567" width="16.42578125" customWidth="1"/>
    <col min="2570" max="2570" width="17.85546875" customWidth="1"/>
    <col min="2820" max="2820" width="16.42578125" customWidth="1"/>
    <col min="2823" max="2823" width="16.42578125" customWidth="1"/>
    <col min="2826" max="2826" width="17.85546875" customWidth="1"/>
    <col min="3076" max="3076" width="16.42578125" customWidth="1"/>
    <col min="3079" max="3079" width="16.42578125" customWidth="1"/>
    <col min="3082" max="3082" width="17.85546875" customWidth="1"/>
    <col min="3332" max="3332" width="16.42578125" customWidth="1"/>
    <col min="3335" max="3335" width="16.42578125" customWidth="1"/>
    <col min="3338" max="3338" width="17.85546875" customWidth="1"/>
    <col min="3588" max="3588" width="16.42578125" customWidth="1"/>
    <col min="3591" max="3591" width="16.42578125" customWidth="1"/>
    <col min="3594" max="3594" width="17.85546875" customWidth="1"/>
    <col min="3844" max="3844" width="16.42578125" customWidth="1"/>
    <col min="3847" max="3847" width="16.42578125" customWidth="1"/>
    <col min="3850" max="3850" width="17.85546875" customWidth="1"/>
    <col min="4100" max="4100" width="16.42578125" customWidth="1"/>
    <col min="4103" max="4103" width="16.42578125" customWidth="1"/>
    <col min="4106" max="4106" width="17.85546875" customWidth="1"/>
    <col min="4356" max="4356" width="16.42578125" customWidth="1"/>
    <col min="4359" max="4359" width="16.42578125" customWidth="1"/>
    <col min="4362" max="4362" width="17.85546875" customWidth="1"/>
    <col min="4612" max="4612" width="16.42578125" customWidth="1"/>
    <col min="4615" max="4615" width="16.42578125" customWidth="1"/>
    <col min="4618" max="4618" width="17.85546875" customWidth="1"/>
    <col min="4868" max="4868" width="16.42578125" customWidth="1"/>
    <col min="4871" max="4871" width="16.42578125" customWidth="1"/>
    <col min="4874" max="4874" width="17.85546875" customWidth="1"/>
    <col min="5124" max="5124" width="16.42578125" customWidth="1"/>
    <col min="5127" max="5127" width="16.42578125" customWidth="1"/>
    <col min="5130" max="5130" width="17.85546875" customWidth="1"/>
    <col min="5380" max="5380" width="16.42578125" customWidth="1"/>
    <col min="5383" max="5383" width="16.42578125" customWidth="1"/>
    <col min="5386" max="5386" width="17.85546875" customWidth="1"/>
    <col min="5636" max="5636" width="16.42578125" customWidth="1"/>
    <col min="5639" max="5639" width="16.42578125" customWidth="1"/>
    <col min="5642" max="5642" width="17.85546875" customWidth="1"/>
    <col min="5892" max="5892" width="16.42578125" customWidth="1"/>
    <col min="5895" max="5895" width="16.42578125" customWidth="1"/>
    <col min="5898" max="5898" width="17.85546875" customWidth="1"/>
    <col min="6148" max="6148" width="16.42578125" customWidth="1"/>
    <col min="6151" max="6151" width="16.42578125" customWidth="1"/>
    <col min="6154" max="6154" width="17.85546875" customWidth="1"/>
    <col min="6404" max="6404" width="16.42578125" customWidth="1"/>
    <col min="6407" max="6407" width="16.42578125" customWidth="1"/>
    <col min="6410" max="6410" width="17.85546875" customWidth="1"/>
    <col min="6660" max="6660" width="16.42578125" customWidth="1"/>
    <col min="6663" max="6663" width="16.42578125" customWidth="1"/>
    <col min="6666" max="6666" width="17.85546875" customWidth="1"/>
    <col min="6916" max="6916" width="16.42578125" customWidth="1"/>
    <col min="6919" max="6919" width="16.42578125" customWidth="1"/>
    <col min="6922" max="6922" width="17.85546875" customWidth="1"/>
    <col min="7172" max="7172" width="16.42578125" customWidth="1"/>
    <col min="7175" max="7175" width="16.42578125" customWidth="1"/>
    <col min="7178" max="7178" width="17.85546875" customWidth="1"/>
    <col min="7428" max="7428" width="16.42578125" customWidth="1"/>
    <col min="7431" max="7431" width="16.42578125" customWidth="1"/>
    <col min="7434" max="7434" width="17.85546875" customWidth="1"/>
    <col min="7684" max="7684" width="16.42578125" customWidth="1"/>
    <col min="7687" max="7687" width="16.42578125" customWidth="1"/>
    <col min="7690" max="7690" width="17.85546875" customWidth="1"/>
    <col min="7940" max="7940" width="16.42578125" customWidth="1"/>
    <col min="7943" max="7943" width="16.42578125" customWidth="1"/>
    <col min="7946" max="7946" width="17.85546875" customWidth="1"/>
    <col min="8196" max="8196" width="16.42578125" customWidth="1"/>
    <col min="8199" max="8199" width="16.42578125" customWidth="1"/>
    <col min="8202" max="8202" width="17.85546875" customWidth="1"/>
    <col min="8452" max="8452" width="16.42578125" customWidth="1"/>
    <col min="8455" max="8455" width="16.42578125" customWidth="1"/>
    <col min="8458" max="8458" width="17.85546875" customWidth="1"/>
    <col min="8708" max="8708" width="16.42578125" customWidth="1"/>
    <col min="8711" max="8711" width="16.42578125" customWidth="1"/>
    <col min="8714" max="8714" width="17.85546875" customWidth="1"/>
    <col min="8964" max="8964" width="16.42578125" customWidth="1"/>
    <col min="8967" max="8967" width="16.42578125" customWidth="1"/>
    <col min="8970" max="8970" width="17.85546875" customWidth="1"/>
    <col min="9220" max="9220" width="16.42578125" customWidth="1"/>
    <col min="9223" max="9223" width="16.42578125" customWidth="1"/>
    <col min="9226" max="9226" width="17.85546875" customWidth="1"/>
    <col min="9476" max="9476" width="16.42578125" customWidth="1"/>
    <col min="9479" max="9479" width="16.42578125" customWidth="1"/>
    <col min="9482" max="9482" width="17.85546875" customWidth="1"/>
    <col min="9732" max="9732" width="16.42578125" customWidth="1"/>
    <col min="9735" max="9735" width="16.42578125" customWidth="1"/>
    <col min="9738" max="9738" width="17.85546875" customWidth="1"/>
    <col min="9988" max="9988" width="16.42578125" customWidth="1"/>
    <col min="9991" max="9991" width="16.42578125" customWidth="1"/>
    <col min="9994" max="9994" width="17.85546875" customWidth="1"/>
    <col min="10244" max="10244" width="16.42578125" customWidth="1"/>
    <col min="10247" max="10247" width="16.42578125" customWidth="1"/>
    <col min="10250" max="10250" width="17.85546875" customWidth="1"/>
    <col min="10500" max="10500" width="16.42578125" customWidth="1"/>
    <col min="10503" max="10503" width="16.42578125" customWidth="1"/>
    <col min="10506" max="10506" width="17.85546875" customWidth="1"/>
    <col min="10756" max="10756" width="16.42578125" customWidth="1"/>
    <col min="10759" max="10759" width="16.42578125" customWidth="1"/>
    <col min="10762" max="10762" width="17.85546875" customWidth="1"/>
    <col min="11012" max="11012" width="16.42578125" customWidth="1"/>
    <col min="11015" max="11015" width="16.42578125" customWidth="1"/>
    <col min="11018" max="11018" width="17.85546875" customWidth="1"/>
    <col min="11268" max="11268" width="16.42578125" customWidth="1"/>
    <col min="11271" max="11271" width="16.42578125" customWidth="1"/>
    <col min="11274" max="11274" width="17.85546875" customWidth="1"/>
    <col min="11524" max="11524" width="16.42578125" customWidth="1"/>
    <col min="11527" max="11527" width="16.42578125" customWidth="1"/>
    <col min="11530" max="11530" width="17.85546875" customWidth="1"/>
    <col min="11780" max="11780" width="16.42578125" customWidth="1"/>
    <col min="11783" max="11783" width="16.42578125" customWidth="1"/>
    <col min="11786" max="11786" width="17.85546875" customWidth="1"/>
    <col min="12036" max="12036" width="16.42578125" customWidth="1"/>
    <col min="12039" max="12039" width="16.42578125" customWidth="1"/>
    <col min="12042" max="12042" width="17.85546875" customWidth="1"/>
    <col min="12292" max="12292" width="16.42578125" customWidth="1"/>
    <col min="12295" max="12295" width="16.42578125" customWidth="1"/>
    <col min="12298" max="12298" width="17.85546875" customWidth="1"/>
    <col min="12548" max="12548" width="16.42578125" customWidth="1"/>
    <col min="12551" max="12551" width="16.42578125" customWidth="1"/>
    <col min="12554" max="12554" width="17.85546875" customWidth="1"/>
    <col min="12804" max="12804" width="16.42578125" customWidth="1"/>
    <col min="12807" max="12807" width="16.42578125" customWidth="1"/>
    <col min="12810" max="12810" width="17.85546875" customWidth="1"/>
    <col min="13060" max="13060" width="16.42578125" customWidth="1"/>
    <col min="13063" max="13063" width="16.42578125" customWidth="1"/>
    <col min="13066" max="13066" width="17.85546875" customWidth="1"/>
    <col min="13316" max="13316" width="16.42578125" customWidth="1"/>
    <col min="13319" max="13319" width="16.42578125" customWidth="1"/>
    <col min="13322" max="13322" width="17.85546875" customWidth="1"/>
    <col min="13572" max="13572" width="16.42578125" customWidth="1"/>
    <col min="13575" max="13575" width="16.42578125" customWidth="1"/>
    <col min="13578" max="13578" width="17.85546875" customWidth="1"/>
    <col min="13828" max="13828" width="16.42578125" customWidth="1"/>
    <col min="13831" max="13831" width="16.42578125" customWidth="1"/>
    <col min="13834" max="13834" width="17.85546875" customWidth="1"/>
    <col min="14084" max="14084" width="16.42578125" customWidth="1"/>
    <col min="14087" max="14087" width="16.42578125" customWidth="1"/>
    <col min="14090" max="14090" width="17.85546875" customWidth="1"/>
    <col min="14340" max="14340" width="16.42578125" customWidth="1"/>
    <col min="14343" max="14343" width="16.42578125" customWidth="1"/>
    <col min="14346" max="14346" width="17.85546875" customWidth="1"/>
    <col min="14596" max="14596" width="16.42578125" customWidth="1"/>
    <col min="14599" max="14599" width="16.42578125" customWidth="1"/>
    <col min="14602" max="14602" width="17.85546875" customWidth="1"/>
    <col min="14852" max="14852" width="16.42578125" customWidth="1"/>
    <col min="14855" max="14855" width="16.42578125" customWidth="1"/>
    <col min="14858" max="14858" width="17.85546875" customWidth="1"/>
    <col min="15108" max="15108" width="16.42578125" customWidth="1"/>
    <col min="15111" max="15111" width="16.42578125" customWidth="1"/>
    <col min="15114" max="15114" width="17.85546875" customWidth="1"/>
    <col min="15364" max="15364" width="16.42578125" customWidth="1"/>
    <col min="15367" max="15367" width="16.42578125" customWidth="1"/>
    <col min="15370" max="15370" width="17.85546875" customWidth="1"/>
    <col min="15620" max="15620" width="16.42578125" customWidth="1"/>
    <col min="15623" max="15623" width="16.42578125" customWidth="1"/>
    <col min="15626" max="15626" width="17.85546875" customWidth="1"/>
    <col min="15876" max="15876" width="16.42578125" customWidth="1"/>
    <col min="15879" max="15879" width="16.42578125" customWidth="1"/>
    <col min="15882" max="15882" width="17.85546875" customWidth="1"/>
    <col min="16132" max="16132" width="16.42578125" customWidth="1"/>
    <col min="16135" max="16135" width="16.42578125" customWidth="1"/>
    <col min="16138" max="16138" width="17.85546875" customWidth="1"/>
  </cols>
  <sheetData>
    <row r="1" spans="1:23" ht="26.25">
      <c r="B1" s="274" t="s">
        <v>62</v>
      </c>
      <c r="C1" s="275"/>
      <c r="D1" s="275"/>
      <c r="E1" s="275"/>
    </row>
    <row r="2" spans="1:23" s="275" customFormat="1" ht="25.5" customHeight="1" thickBot="1">
      <c r="S2" s="521"/>
      <c r="T2" s="521"/>
      <c r="U2" s="521"/>
    </row>
    <row r="3" spans="1:23" s="278" customFormat="1" ht="24.75" customHeight="1" thickBot="1">
      <c r="A3" s="276"/>
      <c r="B3" s="277" t="s">
        <v>63</v>
      </c>
      <c r="C3" s="338"/>
      <c r="D3" s="339"/>
      <c r="E3" s="277" t="s">
        <v>83</v>
      </c>
      <c r="F3" s="338"/>
      <c r="G3" s="339"/>
      <c r="I3" s="522" t="s">
        <v>84</v>
      </c>
      <c r="J3" s="523"/>
      <c r="K3" s="281"/>
    </row>
    <row r="4" spans="1:23" s="282" customFormat="1" ht="18" customHeight="1" thickBot="1">
      <c r="H4" s="278"/>
      <c r="I4" s="524"/>
      <c r="J4" s="525"/>
      <c r="K4" s="281"/>
      <c r="L4" s="278"/>
      <c r="P4" s="278"/>
      <c r="Q4" s="278"/>
      <c r="R4" s="278"/>
      <c r="S4" s="278"/>
      <c r="T4" s="278"/>
      <c r="U4" s="278"/>
      <c r="V4" s="278"/>
      <c r="W4" s="278"/>
    </row>
    <row r="5" spans="1:23" ht="27" thickBot="1">
      <c r="B5" s="285" t="s">
        <v>65</v>
      </c>
      <c r="C5" s="82"/>
      <c r="D5" s="354">
        <v>160</v>
      </c>
      <c r="I5" s="526"/>
      <c r="J5" s="527"/>
      <c r="K5" s="281"/>
    </row>
    <row r="6" spans="1:23" ht="15.75" thickBot="1"/>
    <row r="7" spans="1:23" s="291" customFormat="1" ht="18.75" thickBot="1">
      <c r="B7" s="528" t="s">
        <v>66</v>
      </c>
      <c r="C7" s="529"/>
      <c r="D7" s="530"/>
      <c r="E7" s="528" t="s">
        <v>67</v>
      </c>
      <c r="F7" s="529"/>
      <c r="G7" s="530"/>
      <c r="H7" s="528" t="s">
        <v>68</v>
      </c>
      <c r="I7" s="529"/>
      <c r="J7" s="530"/>
    </row>
    <row r="8" spans="1:23" s="295" customFormat="1" ht="18.75" thickBot="1">
      <c r="B8" s="296" t="s">
        <v>48</v>
      </c>
      <c r="C8" s="297" t="s">
        <v>69</v>
      </c>
      <c r="D8" s="298" t="s">
        <v>70</v>
      </c>
      <c r="E8" s="296" t="s">
        <v>48</v>
      </c>
      <c r="F8" s="297" t="s">
        <v>69</v>
      </c>
      <c r="G8" s="299" t="s">
        <v>70</v>
      </c>
      <c r="H8" s="300" t="s">
        <v>48</v>
      </c>
      <c r="I8" s="297" t="s">
        <v>69</v>
      </c>
      <c r="J8" s="299" t="s">
        <v>70</v>
      </c>
    </row>
    <row r="9" spans="1:23" s="295" customFormat="1" ht="18.75" thickBot="1">
      <c r="B9" s="340">
        <v>20</v>
      </c>
      <c r="C9" s="341">
        <v>20</v>
      </c>
      <c r="D9" s="342">
        <v>30</v>
      </c>
      <c r="E9" s="340">
        <v>4</v>
      </c>
      <c r="F9" s="341">
        <v>2</v>
      </c>
      <c r="G9" s="343">
        <v>4</v>
      </c>
      <c r="H9" s="344">
        <v>6</v>
      </c>
      <c r="I9" s="341">
        <v>6</v>
      </c>
      <c r="J9" s="343">
        <v>4</v>
      </c>
    </row>
    <row r="10" spans="1:23" ht="15.75" thickBot="1"/>
    <row r="11" spans="1:23" ht="18.75" thickBot="1">
      <c r="B11" s="518" t="s">
        <v>71</v>
      </c>
      <c r="C11" s="519"/>
      <c r="D11" s="519"/>
      <c r="E11" s="519"/>
      <c r="F11" s="519"/>
      <c r="G11" s="519"/>
      <c r="H11" s="519"/>
      <c r="I11" s="519"/>
      <c r="J11" s="520"/>
    </row>
    <row r="12" spans="1:23" s="295" customFormat="1" ht="18.75" thickBot="1">
      <c r="B12" s="534" t="s">
        <v>72</v>
      </c>
      <c r="C12" s="535"/>
      <c r="D12" s="530"/>
      <c r="E12" s="528" t="s">
        <v>73</v>
      </c>
      <c r="F12" s="529"/>
      <c r="G12" s="530"/>
      <c r="H12" s="528" t="s">
        <v>74</v>
      </c>
      <c r="I12" s="529"/>
      <c r="J12" s="530"/>
    </row>
    <row r="13" spans="1:23" s="324" customFormat="1" ht="15.75">
      <c r="B13" s="536" t="s">
        <v>75</v>
      </c>
      <c r="C13" s="537"/>
      <c r="D13" s="327" t="s">
        <v>76</v>
      </c>
      <c r="E13" s="536" t="s">
        <v>75</v>
      </c>
      <c r="F13" s="537"/>
      <c r="G13" s="327" t="s">
        <v>76</v>
      </c>
      <c r="H13" s="536" t="s">
        <v>75</v>
      </c>
      <c r="I13" s="537"/>
      <c r="J13" s="328" t="s">
        <v>76</v>
      </c>
    </row>
    <row r="14" spans="1:23" s="329" customFormat="1" ht="16.5" thickBot="1">
      <c r="B14" s="330" t="s">
        <v>77</v>
      </c>
      <c r="C14" s="331" t="s">
        <v>21</v>
      </c>
      <c r="D14" s="327" t="s">
        <v>78</v>
      </c>
      <c r="E14" s="330" t="s">
        <v>77</v>
      </c>
      <c r="F14" s="331" t="s">
        <v>21</v>
      </c>
      <c r="G14" s="327" t="s">
        <v>78</v>
      </c>
      <c r="H14" s="330" t="s">
        <v>77</v>
      </c>
      <c r="I14" s="331" t="s">
        <v>21</v>
      </c>
      <c r="J14" s="332" t="s">
        <v>78</v>
      </c>
    </row>
    <row r="15" spans="1:23" s="295" customFormat="1" ht="18.75" thickBot="1">
      <c r="B15" s="333">
        <v>80</v>
      </c>
      <c r="C15" s="306">
        <v>100</v>
      </c>
      <c r="D15" s="334">
        <f t="shared" ref="D15:D23" si="0">($E$9*$H$9)+(C15-$D$5)/$B$9</f>
        <v>21</v>
      </c>
      <c r="E15" s="307">
        <v>80</v>
      </c>
      <c r="F15" s="299">
        <v>100</v>
      </c>
      <c r="G15" s="334">
        <f>($F$9*$I$9)+(F15-$D$5)/$C$9</f>
        <v>9</v>
      </c>
      <c r="H15" s="307">
        <v>80</v>
      </c>
      <c r="I15" s="299">
        <v>100</v>
      </c>
      <c r="J15" s="335">
        <f>($G$9*$J$9)+(I15-$D$5)/$D$9</f>
        <v>14</v>
      </c>
    </row>
    <row r="16" spans="1:23" s="295" customFormat="1" ht="18.75" thickBot="1">
      <c r="B16" s="307">
        <f>C15+1</f>
        <v>101</v>
      </c>
      <c r="C16" s="299">
        <f>C15+$B$9</f>
        <v>120</v>
      </c>
      <c r="D16" s="334">
        <f t="shared" si="0"/>
        <v>22</v>
      </c>
      <c r="E16" s="307">
        <f>F15+1</f>
        <v>101</v>
      </c>
      <c r="F16" s="299">
        <f>F15+$C$9</f>
        <v>120</v>
      </c>
      <c r="G16" s="334">
        <f t="shared" ref="G16:G23" si="1">($F$9*$I$9)+(F16-$D$5)/$C$9</f>
        <v>10</v>
      </c>
      <c r="H16" s="307">
        <f>I15+1</f>
        <v>101</v>
      </c>
      <c r="I16" s="299">
        <f>I15+$D$9</f>
        <v>130</v>
      </c>
      <c r="J16" s="335">
        <f t="shared" ref="J16:J23" si="2">($G$9*$J$9)+(I16-$D$5)/$D$9</f>
        <v>15</v>
      </c>
    </row>
    <row r="17" spans="2:10" s="295" customFormat="1" ht="18.75" thickBot="1">
      <c r="B17" s="307">
        <f t="shared" ref="B17:B23" si="3">C16+1</f>
        <v>121</v>
      </c>
      <c r="C17" s="299">
        <f t="shared" ref="C17:C23" si="4">C16+$B$9</f>
        <v>140</v>
      </c>
      <c r="D17" s="334">
        <f t="shared" si="0"/>
        <v>23</v>
      </c>
      <c r="E17" s="307">
        <f t="shared" ref="E17:E23" si="5">F16+1</f>
        <v>121</v>
      </c>
      <c r="F17" s="299">
        <f t="shared" ref="F17:F23" si="6">F16+$C$9</f>
        <v>140</v>
      </c>
      <c r="G17" s="334">
        <f t="shared" si="1"/>
        <v>11</v>
      </c>
      <c r="H17" s="307">
        <f t="shared" ref="H17:H23" si="7">I16+1</f>
        <v>131</v>
      </c>
      <c r="I17" s="299">
        <f t="shared" ref="I17:I23" si="8">I16+$D$9</f>
        <v>160</v>
      </c>
      <c r="J17" s="335">
        <f t="shared" si="2"/>
        <v>16</v>
      </c>
    </row>
    <row r="18" spans="2:10" s="295" customFormat="1" ht="18.75" thickBot="1">
      <c r="B18" s="307">
        <f t="shared" si="3"/>
        <v>141</v>
      </c>
      <c r="C18" s="299">
        <f t="shared" si="4"/>
        <v>160</v>
      </c>
      <c r="D18" s="334">
        <f t="shared" si="0"/>
        <v>24</v>
      </c>
      <c r="E18" s="307">
        <f t="shared" si="5"/>
        <v>141</v>
      </c>
      <c r="F18" s="299">
        <f t="shared" si="6"/>
        <v>160</v>
      </c>
      <c r="G18" s="334">
        <f t="shared" si="1"/>
        <v>12</v>
      </c>
      <c r="H18" s="307">
        <f t="shared" si="7"/>
        <v>161</v>
      </c>
      <c r="I18" s="299">
        <f t="shared" si="8"/>
        <v>190</v>
      </c>
      <c r="J18" s="335">
        <f t="shared" si="2"/>
        <v>17</v>
      </c>
    </row>
    <row r="19" spans="2:10" s="295" customFormat="1" ht="18.75" thickBot="1">
      <c r="B19" s="307">
        <f t="shared" si="3"/>
        <v>161</v>
      </c>
      <c r="C19" s="299">
        <f t="shared" si="4"/>
        <v>180</v>
      </c>
      <c r="D19" s="334">
        <f t="shared" si="0"/>
        <v>25</v>
      </c>
      <c r="E19" s="307">
        <f t="shared" si="5"/>
        <v>161</v>
      </c>
      <c r="F19" s="299">
        <f t="shared" si="6"/>
        <v>180</v>
      </c>
      <c r="G19" s="334">
        <f t="shared" si="1"/>
        <v>13</v>
      </c>
      <c r="H19" s="307">
        <f t="shared" si="7"/>
        <v>191</v>
      </c>
      <c r="I19" s="299">
        <f t="shared" si="8"/>
        <v>220</v>
      </c>
      <c r="J19" s="335">
        <f t="shared" si="2"/>
        <v>18</v>
      </c>
    </row>
    <row r="20" spans="2:10" s="295" customFormat="1" ht="18.75" thickBot="1">
      <c r="B20" s="307">
        <f t="shared" si="3"/>
        <v>181</v>
      </c>
      <c r="C20" s="299">
        <f t="shared" si="4"/>
        <v>200</v>
      </c>
      <c r="D20" s="334">
        <f t="shared" si="0"/>
        <v>26</v>
      </c>
      <c r="E20" s="307">
        <f t="shared" si="5"/>
        <v>181</v>
      </c>
      <c r="F20" s="299">
        <f t="shared" si="6"/>
        <v>200</v>
      </c>
      <c r="G20" s="334">
        <f t="shared" si="1"/>
        <v>14</v>
      </c>
      <c r="H20" s="307">
        <f t="shared" si="7"/>
        <v>221</v>
      </c>
      <c r="I20" s="299">
        <f t="shared" si="8"/>
        <v>250</v>
      </c>
      <c r="J20" s="335">
        <f t="shared" si="2"/>
        <v>19</v>
      </c>
    </row>
    <row r="21" spans="2:10" s="295" customFormat="1" ht="18.75" thickBot="1">
      <c r="B21" s="307">
        <f t="shared" si="3"/>
        <v>201</v>
      </c>
      <c r="C21" s="299">
        <f t="shared" si="4"/>
        <v>220</v>
      </c>
      <c r="D21" s="334">
        <f t="shared" si="0"/>
        <v>27</v>
      </c>
      <c r="E21" s="307">
        <f t="shared" si="5"/>
        <v>201</v>
      </c>
      <c r="F21" s="299">
        <f t="shared" si="6"/>
        <v>220</v>
      </c>
      <c r="G21" s="334">
        <f t="shared" si="1"/>
        <v>15</v>
      </c>
      <c r="H21" s="307">
        <f t="shared" si="7"/>
        <v>251</v>
      </c>
      <c r="I21" s="299">
        <f t="shared" si="8"/>
        <v>280</v>
      </c>
      <c r="J21" s="335">
        <f t="shared" si="2"/>
        <v>20</v>
      </c>
    </row>
    <row r="22" spans="2:10" s="295" customFormat="1" ht="18.75" thickBot="1">
      <c r="B22" s="307">
        <f t="shared" si="3"/>
        <v>221</v>
      </c>
      <c r="C22" s="299">
        <f t="shared" si="4"/>
        <v>240</v>
      </c>
      <c r="D22" s="334">
        <f t="shared" si="0"/>
        <v>28</v>
      </c>
      <c r="E22" s="307">
        <f t="shared" si="5"/>
        <v>221</v>
      </c>
      <c r="F22" s="299">
        <f t="shared" si="6"/>
        <v>240</v>
      </c>
      <c r="G22" s="334">
        <f t="shared" si="1"/>
        <v>16</v>
      </c>
      <c r="H22" s="307">
        <f t="shared" si="7"/>
        <v>281</v>
      </c>
      <c r="I22" s="299">
        <f t="shared" si="8"/>
        <v>310</v>
      </c>
      <c r="J22" s="335">
        <f t="shared" si="2"/>
        <v>21</v>
      </c>
    </row>
    <row r="23" spans="2:10" s="295" customFormat="1" ht="18.75" thickBot="1">
      <c r="B23" s="307">
        <f t="shared" si="3"/>
        <v>241</v>
      </c>
      <c r="C23" s="299">
        <f t="shared" si="4"/>
        <v>260</v>
      </c>
      <c r="D23" s="336">
        <f t="shared" si="0"/>
        <v>29</v>
      </c>
      <c r="E23" s="307">
        <f t="shared" si="5"/>
        <v>241</v>
      </c>
      <c r="F23" s="299">
        <f t="shared" si="6"/>
        <v>260</v>
      </c>
      <c r="G23" s="336">
        <f t="shared" si="1"/>
        <v>17</v>
      </c>
      <c r="H23" s="307">
        <f t="shared" si="7"/>
        <v>311</v>
      </c>
      <c r="I23" s="299">
        <f t="shared" si="8"/>
        <v>340</v>
      </c>
      <c r="J23" s="337">
        <f t="shared" si="2"/>
        <v>22</v>
      </c>
    </row>
    <row r="24" spans="2:10" ht="15.75" thickBot="1"/>
    <row r="25" spans="2:10" s="314" customFormat="1" ht="29.25" customHeight="1" thickBot="1">
      <c r="B25" s="531" t="s">
        <v>79</v>
      </c>
      <c r="C25" s="532"/>
      <c r="D25" s="533"/>
      <c r="E25" s="277" t="s">
        <v>80</v>
      </c>
      <c r="F25" s="315"/>
      <c r="G25" s="317" t="s">
        <v>81</v>
      </c>
      <c r="H25" s="277" t="s">
        <v>82</v>
      </c>
      <c r="I25" s="315"/>
      <c r="J25" s="317" t="s">
        <v>81</v>
      </c>
    </row>
  </sheetData>
  <sheetProtection password="CC7D" sheet="1" objects="1" scenarios="1" selectLockedCells="1"/>
  <mergeCells count="13">
    <mergeCell ref="B25:D25"/>
    <mergeCell ref="B12:D12"/>
    <mergeCell ref="E12:G12"/>
    <mergeCell ref="H12:J12"/>
    <mergeCell ref="B13:C13"/>
    <mergeCell ref="E13:F13"/>
    <mergeCell ref="H13:I13"/>
    <mergeCell ref="B11:J11"/>
    <mergeCell ref="S2:U2"/>
    <mergeCell ref="I3:J5"/>
    <mergeCell ref="B7:D7"/>
    <mergeCell ref="E7:G7"/>
    <mergeCell ref="H7:J7"/>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sheetPr>
    <tabColor rgb="FFFFFF00"/>
    <pageSetUpPr fitToPage="1"/>
  </sheetPr>
  <dimension ref="A1:AF67"/>
  <sheetViews>
    <sheetView showGridLines="0" topLeftCell="P1" workbookViewId="0">
      <selection activeCell="R2" sqref="R2"/>
    </sheetView>
  </sheetViews>
  <sheetFormatPr baseColWidth="10" defaultColWidth="14.5703125" defaultRowHeight="15"/>
  <cols>
    <col min="1" max="3" width="0" hidden="1" customWidth="1"/>
    <col min="4" max="4" width="1.7109375" hidden="1" customWidth="1"/>
    <col min="5" max="5" width="0" hidden="1" customWidth="1"/>
    <col min="6" max="6" width="1.7109375" hidden="1" customWidth="1"/>
    <col min="7" max="7" width="0" hidden="1" customWidth="1"/>
    <col min="8" max="8" width="1.7109375" hidden="1" customWidth="1"/>
    <col min="9" max="9" width="0" hidden="1" customWidth="1"/>
    <col min="10" max="10" width="1.7109375" hidden="1" customWidth="1"/>
    <col min="11" max="11" width="0" hidden="1" customWidth="1"/>
    <col min="12" max="12" width="1.7109375" hidden="1" customWidth="1"/>
    <col min="13" max="13" width="0" hidden="1" customWidth="1"/>
    <col min="14" max="14" width="1.7109375" hidden="1" customWidth="1"/>
    <col min="15" max="15" width="0" hidden="1" customWidth="1"/>
    <col min="16" max="16" width="14.5703125" style="203"/>
    <col min="17"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s>
  <sheetData>
    <row r="1" spans="1:32">
      <c r="Q1" s="203"/>
    </row>
    <row r="2" spans="1:32" ht="15.75">
      <c r="A2" s="86"/>
      <c r="B2" s="87"/>
      <c r="C2" s="88"/>
      <c r="D2" s="88"/>
      <c r="E2" s="88"/>
      <c r="F2" s="88"/>
      <c r="G2" s="86"/>
      <c r="H2" s="86"/>
      <c r="I2" s="86"/>
      <c r="J2" s="86"/>
      <c r="K2" s="86"/>
      <c r="L2" s="86"/>
      <c r="M2" s="86"/>
      <c r="N2" s="86"/>
      <c r="O2" s="86"/>
      <c r="P2" s="211"/>
      <c r="Q2" s="209" t="s">
        <v>18</v>
      </c>
      <c r="R2" s="208"/>
      <c r="S2" s="208"/>
      <c r="T2" s="208"/>
      <c r="U2" s="208"/>
      <c r="V2" s="215"/>
      <c r="W2" s="95"/>
      <c r="X2" s="86"/>
      <c r="Y2" s="86"/>
      <c r="Z2" s="86"/>
      <c r="AA2" s="86"/>
      <c r="AB2" s="86"/>
      <c r="AC2" s="86"/>
      <c r="AD2" s="86"/>
      <c r="AE2" s="86"/>
      <c r="AF2" s="86"/>
    </row>
    <row r="3" spans="1:32">
      <c r="A3" s="86"/>
      <c r="B3" s="86"/>
      <c r="C3" s="86"/>
      <c r="D3" s="86"/>
      <c r="E3" s="86"/>
      <c r="F3" s="86"/>
      <c r="G3" s="86"/>
      <c r="H3" s="86"/>
      <c r="I3" s="86"/>
      <c r="J3" s="86"/>
      <c r="K3" s="86"/>
      <c r="L3" s="86"/>
      <c r="M3" s="86"/>
      <c r="N3" s="86"/>
      <c r="O3" s="86"/>
      <c r="P3" s="211"/>
      <c r="Q3" s="213"/>
      <c r="R3" s="86"/>
      <c r="S3" s="86"/>
      <c r="T3" s="86"/>
      <c r="U3" s="86"/>
      <c r="V3" s="86"/>
      <c r="W3" s="86"/>
      <c r="X3" s="86"/>
      <c r="Y3" s="86"/>
      <c r="Z3" s="86"/>
      <c r="AA3" s="86"/>
      <c r="AB3" s="86"/>
      <c r="AC3" s="86"/>
      <c r="AD3" s="86"/>
      <c r="AE3" s="86"/>
      <c r="AF3" s="86"/>
    </row>
    <row r="4" spans="1:32" ht="18">
      <c r="A4" s="86"/>
      <c r="B4" s="89" t="s">
        <v>19</v>
      </c>
      <c r="C4" s="89"/>
      <c r="D4" s="89"/>
      <c r="E4" s="89"/>
      <c r="F4" s="89"/>
      <c r="G4" s="89"/>
      <c r="H4" s="89"/>
      <c r="I4" s="89"/>
      <c r="J4" s="89"/>
      <c r="K4" s="89"/>
      <c r="L4" s="89"/>
      <c r="M4" s="89"/>
      <c r="N4" s="89"/>
      <c r="O4" s="89"/>
      <c r="P4" s="242"/>
      <c r="Q4" s="209" t="s">
        <v>35</v>
      </c>
      <c r="R4" s="208"/>
      <c r="S4" s="208"/>
      <c r="T4" s="215"/>
      <c r="U4" s="215"/>
      <c r="V4" s="215"/>
      <c r="W4" s="95"/>
      <c r="X4" s="86"/>
      <c r="Y4" s="86"/>
      <c r="Z4" s="86"/>
      <c r="AA4" s="86"/>
      <c r="AB4" s="86"/>
      <c r="AC4" s="86"/>
      <c r="AD4" s="86"/>
      <c r="AE4" s="86"/>
      <c r="AF4" s="86"/>
    </row>
    <row r="5" spans="1:32" ht="18">
      <c r="A5" s="86"/>
      <c r="B5" s="89"/>
      <c r="C5" s="89"/>
      <c r="D5" s="89"/>
      <c r="E5" s="89"/>
      <c r="F5" s="89"/>
      <c r="G5" s="89"/>
      <c r="H5" s="89"/>
      <c r="I5" s="89"/>
      <c r="J5" s="89"/>
      <c r="K5" s="89"/>
      <c r="L5" s="89"/>
      <c r="M5" s="89"/>
      <c r="N5" s="89"/>
      <c r="O5" s="89"/>
      <c r="P5" s="242"/>
      <c r="Q5" s="209"/>
      <c r="R5" s="504"/>
      <c r="S5" s="504"/>
      <c r="T5" s="245"/>
      <c r="U5" s="245"/>
      <c r="V5" s="245"/>
      <c r="W5" s="245"/>
      <c r="X5" s="211"/>
      <c r="Y5" s="211"/>
      <c r="Z5" s="211"/>
      <c r="AA5" s="211"/>
      <c r="AB5" s="211"/>
      <c r="AC5" s="211"/>
      <c r="AD5" s="211"/>
      <c r="AE5" s="211"/>
      <c r="AF5" s="86"/>
    </row>
    <row r="6" spans="1:32" ht="18">
      <c r="A6" s="86"/>
      <c r="B6" s="90"/>
      <c r="C6" s="90"/>
      <c r="D6" s="90"/>
      <c r="E6" s="90"/>
      <c r="F6" s="90"/>
      <c r="G6" s="90"/>
      <c r="H6" s="90"/>
      <c r="I6" s="90"/>
      <c r="J6" s="90"/>
      <c r="K6" s="90"/>
      <c r="L6" s="90"/>
      <c r="M6" s="90"/>
      <c r="N6" s="90"/>
      <c r="O6" s="90"/>
      <c r="P6" s="216"/>
      <c r="Q6" s="209" t="s">
        <v>20</v>
      </c>
      <c r="R6" s="505">
        <f>Januar!B6</f>
        <v>41275</v>
      </c>
      <c r="S6" s="214"/>
      <c r="T6" s="210" t="s">
        <v>21</v>
      </c>
      <c r="U6" s="506"/>
      <c r="V6" s="507">
        <f>Januar!B306</f>
        <v>41305</v>
      </c>
      <c r="W6" s="506"/>
      <c r="X6" s="506"/>
      <c r="Y6" s="506"/>
      <c r="Z6" s="506"/>
      <c r="AA6" s="506"/>
      <c r="AB6" s="506"/>
      <c r="AC6" s="506"/>
      <c r="AD6" s="506"/>
      <c r="AE6" s="211"/>
      <c r="AF6" s="86"/>
    </row>
    <row r="7" spans="1:32" ht="15.75" hidden="1">
      <c r="A7" s="86"/>
      <c r="B7" s="86"/>
      <c r="C7" s="86"/>
      <c r="D7" s="86"/>
      <c r="E7" s="86"/>
      <c r="F7" s="86"/>
      <c r="G7" s="86"/>
      <c r="H7" s="86"/>
      <c r="I7" s="86"/>
      <c r="J7" s="86"/>
      <c r="K7" s="86"/>
      <c r="L7" s="86"/>
      <c r="M7" s="86"/>
      <c r="N7" s="86"/>
      <c r="O7" s="86"/>
      <c r="P7" s="211"/>
      <c r="Q7" s="209" t="s">
        <v>20</v>
      </c>
      <c r="R7" s="91">
        <f>Januar!B6</f>
        <v>41275</v>
      </c>
      <c r="S7" s="91"/>
      <c r="T7" s="210" t="s">
        <v>21</v>
      </c>
      <c r="U7" s="210"/>
      <c r="V7" s="91">
        <f>Januar!B306</f>
        <v>41305</v>
      </c>
      <c r="W7" s="91"/>
      <c r="X7" s="211"/>
      <c r="Y7" s="211"/>
      <c r="Z7" s="211"/>
      <c r="AA7" s="211"/>
      <c r="AB7" s="211"/>
      <c r="AC7" s="211"/>
      <c r="AD7" s="211"/>
      <c r="AE7" s="211"/>
      <c r="AF7" s="86"/>
    </row>
    <row r="8" spans="1:32" ht="39.950000000000003" customHeight="1" thickBot="1">
      <c r="A8" s="92" t="s">
        <v>22</v>
      </c>
      <c r="B8" s="92" t="s">
        <v>23</v>
      </c>
      <c r="C8" s="92">
        <v>0.3125</v>
      </c>
      <c r="D8" s="92"/>
      <c r="E8" s="93">
        <v>0.41666666666666669</v>
      </c>
      <c r="F8" s="93"/>
      <c r="G8" s="93">
        <v>0.47916666666666669</v>
      </c>
      <c r="H8" s="93"/>
      <c r="I8" s="93">
        <v>0.5625</v>
      </c>
      <c r="J8" s="93"/>
      <c r="K8" s="93">
        <v>0.64583333333333337</v>
      </c>
      <c r="L8" s="93"/>
      <c r="M8" s="93">
        <v>0.72916666666666663</v>
      </c>
      <c r="N8" s="93"/>
      <c r="O8" s="93">
        <v>0.875</v>
      </c>
      <c r="P8" s="118"/>
      <c r="Q8" s="513" t="str">
        <f>IF(R12&gt;0,"Achtung!! Hypoglykämie",IF(T12&gt;0,"Achtung!! Hypoglykämie", IF(V12&gt;0,"Achtung!! Hypoglykämie",IF(X12&gt;0,"Achtung!! Hypoglykämie",IF(Z12&gt;0,"Achtung!! Hypoglykämie",IF(AB12&gt;0,"Achtung!! Hypoglykämie",IF(AD12&gt;0,"Achtung!! Hypoglykämie","")))))))</f>
        <v/>
      </c>
      <c r="R8" s="513"/>
      <c r="S8" s="513"/>
      <c r="T8" s="513"/>
      <c r="U8" s="513"/>
      <c r="V8" s="513"/>
      <c r="W8" s="513"/>
      <c r="X8" s="513"/>
      <c r="Y8" s="513"/>
      <c r="Z8" s="513"/>
      <c r="AA8" s="513"/>
      <c r="AB8" s="513"/>
      <c r="AC8" s="513"/>
      <c r="AD8" s="513"/>
      <c r="AE8" s="211"/>
      <c r="AF8" s="86"/>
    </row>
    <row r="9" spans="1:32" ht="15.75">
      <c r="A9" s="96" t="s">
        <v>24</v>
      </c>
      <c r="B9" s="97">
        <v>41275</v>
      </c>
      <c r="C9" s="98" t="str">
        <f>IF(Januar!C8&gt;0,Januar!C8,"")</f>
        <v/>
      </c>
      <c r="D9" s="98" t="str">
        <f>IF(Januar!D8&gt;0,Januar!D8,"")</f>
        <v/>
      </c>
      <c r="E9" s="98" t="str">
        <f>IF(Januar!E8&gt;0,Januar!E8,"")</f>
        <v/>
      </c>
      <c r="F9" s="98" t="str">
        <f>IF(Januar!F8&gt;0,Januar!F8,"")</f>
        <v/>
      </c>
      <c r="G9" s="98" t="str">
        <f>IF(Januar!G8&gt;0,Januar!G8,"")</f>
        <v/>
      </c>
      <c r="H9" s="98" t="str">
        <f>IF(Januar!H8&gt;0,Januar!H8,"")</f>
        <v/>
      </c>
      <c r="I9" s="98" t="str">
        <f>IF(Januar!I8&gt;0,Januar!I8,"")</f>
        <v/>
      </c>
      <c r="J9" s="98" t="str">
        <f>IF(Januar!J8&gt;0,Januar!J8,"")</f>
        <v/>
      </c>
      <c r="K9" s="98" t="str">
        <f>IF(Januar!K8&gt;0,Januar!K8,"")</f>
        <v/>
      </c>
      <c r="L9" s="98" t="str">
        <f>IF(Januar!L8&gt;0,Januar!L8,"")</f>
        <v/>
      </c>
      <c r="M9" s="98" t="str">
        <f>IF(Januar!M8&gt;0,Januar!M8,"")</f>
        <v/>
      </c>
      <c r="N9" s="98" t="str">
        <f>IF(Januar!N8&gt;0,Januar!N8,"")</f>
        <v/>
      </c>
      <c r="O9" s="98" t="str">
        <f>IF(Januar!P8="K","",IF(Januar!O8&gt;0,Januar!O8,""))</f>
        <v/>
      </c>
      <c r="P9" s="118"/>
      <c r="Q9" s="99" t="s">
        <v>25</v>
      </c>
      <c r="R9" s="464" t="s">
        <v>26</v>
      </c>
      <c r="S9" s="465"/>
      <c r="T9" s="465"/>
      <c r="U9" s="465"/>
      <c r="V9" s="466"/>
      <c r="W9" s="466"/>
      <c r="X9" s="466"/>
      <c r="Y9" s="466"/>
      <c r="Z9" s="466"/>
      <c r="AA9" s="466"/>
      <c r="AB9" s="466"/>
      <c r="AC9" s="466"/>
      <c r="AD9" s="100"/>
      <c r="AE9" s="86"/>
      <c r="AF9" s="86"/>
    </row>
    <row r="10" spans="1:32" ht="15.75">
      <c r="A10" s="96" t="s">
        <v>27</v>
      </c>
      <c r="B10" s="97">
        <f>B9+1</f>
        <v>41276</v>
      </c>
      <c r="C10" s="98" t="str">
        <f>IF(Januar!C18&gt;0,Januar!C18,"")</f>
        <v/>
      </c>
      <c r="D10" s="98"/>
      <c r="E10" s="98" t="str">
        <f>IF(Januar!E18&gt;0,Januar!E18,"")</f>
        <v/>
      </c>
      <c r="F10" s="98"/>
      <c r="G10" s="98" t="str">
        <f>IF(Januar!G18&gt;0,Januar!G18,"")</f>
        <v/>
      </c>
      <c r="H10" s="98"/>
      <c r="I10" s="98" t="str">
        <f>IF(Januar!I18&gt;0,Januar!I18,"")</f>
        <v/>
      </c>
      <c r="J10" s="98"/>
      <c r="K10" s="98" t="str">
        <f>IF(Januar!K18&gt;0,Januar!K18,"")</f>
        <v/>
      </c>
      <c r="L10" s="98"/>
      <c r="M10" s="98" t="str">
        <f>IF(Januar!M18&gt;0,Januar!M18,"")</f>
        <v/>
      </c>
      <c r="N10" s="98"/>
      <c r="O10" s="98" t="str">
        <f>IF(Januar!P18="K","",IF(Januar!O18&gt;0,Januar!O18,""))</f>
        <v/>
      </c>
      <c r="P10" s="118"/>
      <c r="Q10" s="101" t="s">
        <v>1</v>
      </c>
      <c r="R10" s="102" t="s">
        <v>28</v>
      </c>
      <c r="S10" s="102"/>
      <c r="T10" s="102"/>
      <c r="U10" s="102"/>
      <c r="V10" s="103"/>
      <c r="W10" s="103"/>
      <c r="X10" s="103"/>
      <c r="Y10" s="103"/>
      <c r="Z10" s="103"/>
      <c r="AA10" s="103"/>
      <c r="AB10" s="103"/>
      <c r="AC10" s="103"/>
      <c r="AD10" s="104"/>
      <c r="AE10" s="86"/>
      <c r="AF10" s="86"/>
    </row>
    <row r="11" spans="1:32" ht="15.75">
      <c r="A11" s="96" t="s">
        <v>29</v>
      </c>
      <c r="B11" s="97">
        <f t="shared" ref="B11:B39" si="0">B10+1</f>
        <v>41277</v>
      </c>
      <c r="C11" s="98" t="str">
        <f>IF(Januar!C28&gt;0,Januar!C28,"")</f>
        <v/>
      </c>
      <c r="D11" s="98"/>
      <c r="E11" s="98" t="str">
        <f>IF(Januar!E28&gt;0,Januar!E28,"")</f>
        <v/>
      </c>
      <c r="F11" s="98"/>
      <c r="G11" s="98" t="str">
        <f>IF(Januar!G28&gt;0,Januar!G28,"")</f>
        <v/>
      </c>
      <c r="H11" s="98"/>
      <c r="I11" s="98" t="str">
        <f>IF(Januar!I28&gt;0,Januar!I28,"")</f>
        <v/>
      </c>
      <c r="J11" s="98"/>
      <c r="K11" s="98" t="str">
        <f>IF(Januar!K28&gt;0,Januar!K28,"")</f>
        <v/>
      </c>
      <c r="L11" s="98"/>
      <c r="M11" s="98" t="str">
        <f>IF(Januar!M28&gt;0,Januar!M28,"")</f>
        <v/>
      </c>
      <c r="N11" s="98"/>
      <c r="O11" s="98" t="str">
        <f>IF(Januar!P28="K","",IF(Januar!O28&gt;0,Januar!O28,""))</f>
        <v/>
      </c>
      <c r="P11" s="118"/>
      <c r="Q11" s="434" t="s">
        <v>109</v>
      </c>
      <c r="R11" s="92" t="s">
        <v>36</v>
      </c>
      <c r="S11" s="426"/>
      <c r="T11" s="92" t="s">
        <v>37</v>
      </c>
      <c r="U11" s="426"/>
      <c r="V11" s="92" t="s">
        <v>38</v>
      </c>
      <c r="W11" s="426"/>
      <c r="X11" s="92" t="s">
        <v>39</v>
      </c>
      <c r="Y11" s="426"/>
      <c r="Z11" s="92" t="s">
        <v>40</v>
      </c>
      <c r="AA11" s="426"/>
      <c r="AB11" s="92" t="s">
        <v>41</v>
      </c>
      <c r="AC11" s="429"/>
      <c r="AD11" s="105" t="s">
        <v>42</v>
      </c>
      <c r="AE11" s="86"/>
      <c r="AF11" s="86"/>
    </row>
    <row r="12" spans="1:32" ht="15.75">
      <c r="A12" s="96" t="s">
        <v>30</v>
      </c>
      <c r="B12" s="97">
        <f t="shared" si="0"/>
        <v>41278</v>
      </c>
      <c r="C12" s="98" t="str">
        <f>IF(Januar!C38&gt;0,Januar!C38,"")</f>
        <v/>
      </c>
      <c r="D12" s="98"/>
      <c r="E12" s="98" t="str">
        <f>IF(Januar!E38&gt;0,Januar!E38,"")</f>
        <v/>
      </c>
      <c r="F12" s="98"/>
      <c r="G12" s="98" t="str">
        <f>IF(Januar!G38&gt;0,Januar!G38,"")</f>
        <v/>
      </c>
      <c r="H12" s="98"/>
      <c r="I12" s="98" t="str">
        <f>IF(Januar!I38&gt;0,Januar!I38,"")</f>
        <v/>
      </c>
      <c r="J12" s="98"/>
      <c r="K12" s="98" t="str">
        <f>IF(Januar!K38&gt;0,Januar!K38,"")</f>
        <v/>
      </c>
      <c r="L12" s="98"/>
      <c r="M12" s="98" t="str">
        <f>IF(Januar!M38&gt;0,Januar!M38,"")</f>
        <v/>
      </c>
      <c r="N12" s="98"/>
      <c r="O12" s="98" t="str">
        <f>IF(Januar!P38="K","",IF(Januar!O38&gt;0,Januar!O38,""))</f>
        <v/>
      </c>
      <c r="P12" s="118"/>
      <c r="Q12" s="468">
        <v>60</v>
      </c>
      <c r="R12" s="106">
        <f t="array" ref="R12:R26">FREQUENCY(C9:C66,$Q9:$Q25)</f>
        <v>0</v>
      </c>
      <c r="S12" s="427"/>
      <c r="T12" s="106">
        <f t="array" ref="T12:T26">FREQUENCY(E9:E64,$Q9:$Q25)</f>
        <v>0</v>
      </c>
      <c r="U12" s="427"/>
      <c r="V12" s="106">
        <f t="array" ref="V12:V26">FREQUENCY(G9:G64,$Q9:$Q25)</f>
        <v>0</v>
      </c>
      <c r="W12" s="427"/>
      <c r="X12" s="106">
        <f t="array" ref="X12:X26">FREQUENCY(I9:I64,$Q9:$Q25)</f>
        <v>0</v>
      </c>
      <c r="Y12" s="427"/>
      <c r="Z12" s="106">
        <f t="array" ref="Z12:Z26">FREQUENCY(K9:K64,$Q9:$Q25)</f>
        <v>0</v>
      </c>
      <c r="AA12" s="427"/>
      <c r="AB12" s="106">
        <f t="array" ref="AB12:AB26">FREQUENCY(M9:M64,$Q9:$Q25)</f>
        <v>0</v>
      </c>
      <c r="AC12" s="430"/>
      <c r="AD12" s="108">
        <f t="array" ref="AD12:AD26">FREQUENCY(O9:O64,$Q9:$Q25)</f>
        <v>0</v>
      </c>
      <c r="AE12" s="110"/>
      <c r="AF12" s="110"/>
    </row>
    <row r="13" spans="1:32" ht="15.75">
      <c r="A13" s="96" t="s">
        <v>31</v>
      </c>
      <c r="B13" s="97">
        <f t="shared" si="0"/>
        <v>41279</v>
      </c>
      <c r="C13" s="98" t="str">
        <f>IF(Januar!C48&gt;0,Januar!C48,"")</f>
        <v/>
      </c>
      <c r="D13" s="98"/>
      <c r="E13" s="98" t="str">
        <f>IF(Januar!E48&gt;0,Januar!E48,"")</f>
        <v/>
      </c>
      <c r="F13" s="98"/>
      <c r="G13" s="98" t="str">
        <f>IF(Januar!G48&gt;0,Januar!G48,"")</f>
        <v/>
      </c>
      <c r="H13" s="98"/>
      <c r="I13" s="98" t="str">
        <f>IF(Januar!I48&gt;0,Januar!I48,"")</f>
        <v/>
      </c>
      <c r="J13" s="98"/>
      <c r="K13" s="98" t="str">
        <f>IF(Januar!K48&gt;0,Januar!K48,"")</f>
        <v/>
      </c>
      <c r="L13" s="98"/>
      <c r="M13" s="98" t="str">
        <f>IF(Januar!M48&gt;0,Januar!M48,"")</f>
        <v/>
      </c>
      <c r="N13" s="98"/>
      <c r="O13" s="98" t="str">
        <f>IF(Januar!P48="K","",IF(Januar!O48&gt;0,Januar!O48,""))</f>
        <v/>
      </c>
      <c r="P13" s="118"/>
      <c r="Q13" s="469">
        <v>80</v>
      </c>
      <c r="R13" s="106">
        <v>0</v>
      </c>
      <c r="S13" s="427"/>
      <c r="T13" s="106">
        <v>0</v>
      </c>
      <c r="U13" s="427"/>
      <c r="V13" s="106">
        <v>0</v>
      </c>
      <c r="W13" s="427"/>
      <c r="X13" s="106">
        <v>0</v>
      </c>
      <c r="Y13" s="427"/>
      <c r="Z13" s="106">
        <v>0</v>
      </c>
      <c r="AA13" s="427"/>
      <c r="AB13" s="106">
        <v>0</v>
      </c>
      <c r="AC13" s="430"/>
      <c r="AD13" s="108">
        <v>0</v>
      </c>
      <c r="AE13" s="110"/>
      <c r="AF13" s="111"/>
    </row>
    <row r="14" spans="1:32" ht="15.75">
      <c r="A14" s="96" t="s">
        <v>32</v>
      </c>
      <c r="B14" s="97">
        <f t="shared" si="0"/>
        <v>41280</v>
      </c>
      <c r="C14" s="98" t="str">
        <f>IF(Januar!C58&gt;0,Januar!C58,"")</f>
        <v/>
      </c>
      <c r="D14" s="98"/>
      <c r="E14" s="98" t="str">
        <f>IF(Januar!E58&gt;0,Januar!E58,"")</f>
        <v/>
      </c>
      <c r="F14" s="98"/>
      <c r="G14" s="98" t="str">
        <f>IF(Januar!G58&gt;0,Januar!G58,"")</f>
        <v/>
      </c>
      <c r="H14" s="98"/>
      <c r="I14" s="98" t="str">
        <f>IF(Januar!I58&gt;0,Januar!I58,"")</f>
        <v/>
      </c>
      <c r="J14" s="98"/>
      <c r="K14" s="98" t="str">
        <f>IF(Januar!K58&gt;0,Januar!K58,"")</f>
        <v/>
      </c>
      <c r="L14" s="98"/>
      <c r="M14" s="98" t="str">
        <f>IF(Januar!M58&gt;0,Januar!M58,"")</f>
        <v/>
      </c>
      <c r="N14" s="98"/>
      <c r="O14" s="98" t="str">
        <f>IF(Januar!P58="K","",IF(Januar!O58&gt;0,Januar!O58,""))</f>
        <v/>
      </c>
      <c r="P14" s="118"/>
      <c r="Q14" s="470">
        <v>100</v>
      </c>
      <c r="R14" s="106">
        <v>0</v>
      </c>
      <c r="S14" s="427"/>
      <c r="T14" s="106">
        <v>0</v>
      </c>
      <c r="U14" s="427"/>
      <c r="V14" s="106">
        <v>0</v>
      </c>
      <c r="W14" s="427"/>
      <c r="X14" s="106">
        <v>0</v>
      </c>
      <c r="Y14" s="427"/>
      <c r="Z14" s="106">
        <v>0</v>
      </c>
      <c r="AA14" s="427"/>
      <c r="AB14" s="106">
        <v>0</v>
      </c>
      <c r="AC14" s="430"/>
      <c r="AD14" s="108">
        <v>0</v>
      </c>
      <c r="AE14" s="110"/>
      <c r="AF14" s="111"/>
    </row>
    <row r="15" spans="1:32" ht="15.75">
      <c r="A15" s="96" t="s">
        <v>33</v>
      </c>
      <c r="B15" s="97">
        <f t="shared" si="0"/>
        <v>41281</v>
      </c>
      <c r="C15" s="98" t="str">
        <f>IF(Januar!C68&gt;0,Januar!C68,"")</f>
        <v/>
      </c>
      <c r="D15" s="98"/>
      <c r="E15" s="98" t="str">
        <f>IF(Januar!E68&gt;0,Januar!E68,"")</f>
        <v/>
      </c>
      <c r="F15" s="98"/>
      <c r="G15" s="98" t="str">
        <f>IF(Januar!G68&gt;0,Januar!G68,"")</f>
        <v/>
      </c>
      <c r="H15" s="98"/>
      <c r="I15" s="98" t="str">
        <f>IF(Januar!I68&gt;0,Januar!I68,"")</f>
        <v/>
      </c>
      <c r="J15" s="98"/>
      <c r="K15" s="98" t="str">
        <f>IF(Januar!K68&gt;0,Januar!K68,"")</f>
        <v/>
      </c>
      <c r="L15" s="98"/>
      <c r="M15" s="98" t="str">
        <f>IF(Januar!M68&gt;0,Januar!M68,"")</f>
        <v/>
      </c>
      <c r="N15" s="98"/>
      <c r="O15" s="98" t="str">
        <f>IF(Januar!P68="K","",IF(Januar!O68&gt;0,Januar!O68,""))</f>
        <v/>
      </c>
      <c r="P15" s="118"/>
      <c r="Q15" s="471">
        <v>120</v>
      </c>
      <c r="R15" s="106">
        <v>0</v>
      </c>
      <c r="S15" s="427"/>
      <c r="T15" s="106">
        <v>0</v>
      </c>
      <c r="U15" s="427"/>
      <c r="V15" s="106">
        <v>0</v>
      </c>
      <c r="W15" s="427"/>
      <c r="X15" s="106">
        <v>0</v>
      </c>
      <c r="Y15" s="427"/>
      <c r="Z15" s="106">
        <v>0</v>
      </c>
      <c r="AA15" s="427"/>
      <c r="AB15" s="106">
        <v>0</v>
      </c>
      <c r="AC15" s="430"/>
      <c r="AD15" s="108">
        <v>0</v>
      </c>
      <c r="AE15" s="110"/>
      <c r="AF15" s="111"/>
    </row>
    <row r="16" spans="1:32" ht="15.75">
      <c r="A16" s="96" t="s">
        <v>24</v>
      </c>
      <c r="B16" s="97">
        <f t="shared" si="0"/>
        <v>41282</v>
      </c>
      <c r="C16" s="98" t="str">
        <f>IF(Januar!C78&gt;0,Januar!C78,"")</f>
        <v/>
      </c>
      <c r="D16" s="98"/>
      <c r="E16" s="98" t="str">
        <f>IF(Januar!E78&gt;0,Januar!E78,"")</f>
        <v/>
      </c>
      <c r="F16" s="98"/>
      <c r="G16" s="98" t="str">
        <f>IF(Januar!G78&gt;0,Januar!G78,"")</f>
        <v/>
      </c>
      <c r="H16" s="98"/>
      <c r="I16" s="98" t="str">
        <f>IF(Januar!I78&gt;0,Januar!I78,"")</f>
        <v/>
      </c>
      <c r="J16" s="98"/>
      <c r="K16" s="98" t="str">
        <f>IF(Januar!K78&gt;0,Januar!K78,"")</f>
        <v/>
      </c>
      <c r="L16" s="98"/>
      <c r="M16" s="98" t="str">
        <f>IF(Januar!M78&gt;0,Januar!M78,"")</f>
        <v/>
      </c>
      <c r="N16" s="98"/>
      <c r="O16" s="98" t="str">
        <f>IF(Januar!P78="K","",IF(Januar!O78&gt;0,Januar!O78,""))</f>
        <v/>
      </c>
      <c r="P16" s="118"/>
      <c r="Q16" s="472">
        <v>140</v>
      </c>
      <c r="R16" s="106">
        <v>0</v>
      </c>
      <c r="S16" s="427"/>
      <c r="T16" s="106">
        <v>0</v>
      </c>
      <c r="U16" s="427"/>
      <c r="V16" s="106">
        <v>0</v>
      </c>
      <c r="W16" s="427"/>
      <c r="X16" s="106">
        <v>0</v>
      </c>
      <c r="Y16" s="427"/>
      <c r="Z16" s="106">
        <v>0</v>
      </c>
      <c r="AA16" s="427"/>
      <c r="AB16" s="106">
        <v>0</v>
      </c>
      <c r="AC16" s="430"/>
      <c r="AD16" s="108">
        <v>0</v>
      </c>
      <c r="AE16" s="110"/>
      <c r="AF16" s="111"/>
    </row>
    <row r="17" spans="1:32" ht="15.75">
      <c r="A17" s="96" t="s">
        <v>27</v>
      </c>
      <c r="B17" s="97">
        <f t="shared" si="0"/>
        <v>41283</v>
      </c>
      <c r="C17" s="98" t="str">
        <f>IF(Januar!C88&gt;0,Januar!C88,"")</f>
        <v/>
      </c>
      <c r="D17" s="98"/>
      <c r="E17" s="98" t="str">
        <f>IF(Januar!E88&gt;0,Januar!E88,"")</f>
        <v/>
      </c>
      <c r="F17" s="98"/>
      <c r="G17" s="98" t="str">
        <f>IF(Januar!G88&gt;0,Januar!G88,"")</f>
        <v/>
      </c>
      <c r="H17" s="98"/>
      <c r="I17" s="98" t="str">
        <f>IF(Januar!I88&gt;0,Januar!I88,"")</f>
        <v/>
      </c>
      <c r="J17" s="98"/>
      <c r="K17" s="98" t="str">
        <f>IF(Januar!K88&gt;0,Januar!K88,"")</f>
        <v/>
      </c>
      <c r="L17" s="98"/>
      <c r="M17" s="98" t="str">
        <f>IF(Januar!M88&gt;0,Januar!M88,"")</f>
        <v/>
      </c>
      <c r="N17" s="98"/>
      <c r="O17" s="98" t="str">
        <f>IF(Januar!P88="K","",IF(Januar!O88&gt;0,Januar!O88,""))</f>
        <v/>
      </c>
      <c r="P17" s="118"/>
      <c r="Q17" s="473">
        <v>160</v>
      </c>
      <c r="R17" s="106">
        <v>0</v>
      </c>
      <c r="S17" s="427"/>
      <c r="T17" s="106">
        <v>0</v>
      </c>
      <c r="U17" s="427"/>
      <c r="V17" s="106">
        <v>0</v>
      </c>
      <c r="W17" s="427"/>
      <c r="X17" s="106">
        <v>0</v>
      </c>
      <c r="Y17" s="427"/>
      <c r="Z17" s="106">
        <v>0</v>
      </c>
      <c r="AA17" s="427"/>
      <c r="AB17" s="106">
        <v>0</v>
      </c>
      <c r="AC17" s="430"/>
      <c r="AD17" s="108">
        <v>0</v>
      </c>
      <c r="AE17" s="110"/>
      <c r="AF17" s="111"/>
    </row>
    <row r="18" spans="1:32" ht="15.75">
      <c r="A18" s="96" t="s">
        <v>29</v>
      </c>
      <c r="B18" s="97">
        <f t="shared" si="0"/>
        <v>41284</v>
      </c>
      <c r="C18" s="98" t="str">
        <f>IF(Januar!C98&gt;0,Januar!C98,"")</f>
        <v/>
      </c>
      <c r="D18" s="98"/>
      <c r="E18" s="98" t="str">
        <f>IF(Januar!E98&gt;0,Januar!E98,"")</f>
        <v/>
      </c>
      <c r="F18" s="98"/>
      <c r="G18" s="98" t="str">
        <f>IF(Januar!G98&gt;0,Januar!G98,"")</f>
        <v/>
      </c>
      <c r="H18" s="98"/>
      <c r="I18" s="98" t="str">
        <f>IF(Januar!I98&gt;0,Januar!I98,"")</f>
        <v/>
      </c>
      <c r="J18" s="98"/>
      <c r="K18" s="98" t="str">
        <f>IF(Januar!K98&gt;0,Januar!K98,"")</f>
        <v/>
      </c>
      <c r="L18" s="98"/>
      <c r="M18" s="98" t="str">
        <f>IF(Januar!M98&gt;0,Januar!M98,"")</f>
        <v/>
      </c>
      <c r="N18" s="98"/>
      <c r="O18" s="98" t="str">
        <f>IF(Januar!P98="K","",IF(Januar!O98&gt;0,Januar!O98,""))</f>
        <v/>
      </c>
      <c r="P18" s="118"/>
      <c r="Q18" s="474">
        <v>180</v>
      </c>
      <c r="R18" s="106">
        <v>0</v>
      </c>
      <c r="S18" s="427"/>
      <c r="T18" s="106">
        <v>0</v>
      </c>
      <c r="U18" s="427"/>
      <c r="V18" s="106">
        <v>0</v>
      </c>
      <c r="W18" s="427"/>
      <c r="X18" s="106">
        <v>0</v>
      </c>
      <c r="Y18" s="427"/>
      <c r="Z18" s="106">
        <v>0</v>
      </c>
      <c r="AA18" s="427"/>
      <c r="AB18" s="106">
        <v>0</v>
      </c>
      <c r="AC18" s="430"/>
      <c r="AD18" s="108">
        <v>0</v>
      </c>
      <c r="AE18" s="110"/>
      <c r="AF18" s="111"/>
    </row>
    <row r="19" spans="1:32" ht="15.75">
      <c r="A19" s="96" t="s">
        <v>30</v>
      </c>
      <c r="B19" s="97">
        <f t="shared" si="0"/>
        <v>41285</v>
      </c>
      <c r="C19" s="98" t="str">
        <f>IF(Januar!C108&gt;0,Januar!C108,"")</f>
        <v/>
      </c>
      <c r="D19" s="98"/>
      <c r="E19" s="98" t="str">
        <f>IF(Januar!E108&gt;0,Januar!E108,"")</f>
        <v/>
      </c>
      <c r="F19" s="98"/>
      <c r="G19" s="98" t="str">
        <f>IF(Januar!G108&gt;0,Januar!G108,"")</f>
        <v/>
      </c>
      <c r="H19" s="98"/>
      <c r="I19" s="98" t="str">
        <f>IF(Januar!I108&gt;0,Januar!I108,"")</f>
        <v/>
      </c>
      <c r="J19" s="98"/>
      <c r="K19" s="98" t="str">
        <f>IF(Januar!K108&gt;0,Januar!K108,"")</f>
        <v/>
      </c>
      <c r="L19" s="98"/>
      <c r="M19" s="98" t="str">
        <f>IF(Januar!M108&gt;0,Januar!M108,"")</f>
        <v/>
      </c>
      <c r="N19" s="98"/>
      <c r="O19" s="98" t="str">
        <f>IF(Januar!P108="K","",IF(Januar!O108&gt;0,Januar!O108,""))</f>
        <v/>
      </c>
      <c r="P19" s="118"/>
      <c r="Q19" s="475">
        <v>200</v>
      </c>
      <c r="R19" s="106">
        <v>0</v>
      </c>
      <c r="S19" s="427"/>
      <c r="T19" s="106">
        <v>0</v>
      </c>
      <c r="U19" s="427"/>
      <c r="V19" s="106">
        <v>0</v>
      </c>
      <c r="W19" s="427"/>
      <c r="X19" s="106">
        <v>0</v>
      </c>
      <c r="Y19" s="427"/>
      <c r="Z19" s="106">
        <v>0</v>
      </c>
      <c r="AA19" s="427"/>
      <c r="AB19" s="106">
        <v>0</v>
      </c>
      <c r="AC19" s="430"/>
      <c r="AD19" s="108">
        <v>0</v>
      </c>
      <c r="AE19" s="110"/>
      <c r="AF19" s="111"/>
    </row>
    <row r="20" spans="1:32" ht="15.75">
      <c r="A20" s="96" t="s">
        <v>31</v>
      </c>
      <c r="B20" s="97">
        <f t="shared" si="0"/>
        <v>41286</v>
      </c>
      <c r="C20" s="98" t="str">
        <f>IF(Januar!C118&gt;0,Januar!C118,"")</f>
        <v/>
      </c>
      <c r="D20" s="98"/>
      <c r="E20" s="98" t="str">
        <f>IF(Januar!E118&gt;0,Januar!E118,"")</f>
        <v/>
      </c>
      <c r="F20" s="98"/>
      <c r="G20" s="98" t="str">
        <f>IF(Januar!G118&gt;0,Januar!G118,"")</f>
        <v/>
      </c>
      <c r="H20" s="98"/>
      <c r="I20" s="98" t="str">
        <f>IF(Januar!I118&gt;0,Januar!I118,"")</f>
        <v/>
      </c>
      <c r="J20" s="98"/>
      <c r="K20" s="98" t="str">
        <f>IF(Januar!K118&gt;0,Januar!K118,"")</f>
        <v/>
      </c>
      <c r="L20" s="98"/>
      <c r="M20" s="98" t="str">
        <f>IF(Januar!M118&gt;0,Januar!M118,"")</f>
        <v/>
      </c>
      <c r="N20" s="98"/>
      <c r="O20" s="98" t="str">
        <f>IF(Januar!P118="K","",IF(Januar!O118&gt;0,Januar!O118,""))</f>
        <v/>
      </c>
      <c r="P20" s="118"/>
      <c r="Q20" s="476">
        <v>220</v>
      </c>
      <c r="R20" s="106">
        <v>0</v>
      </c>
      <c r="S20" s="427"/>
      <c r="T20" s="106">
        <v>0</v>
      </c>
      <c r="U20" s="427"/>
      <c r="V20" s="106">
        <v>0</v>
      </c>
      <c r="W20" s="427"/>
      <c r="X20" s="106">
        <v>0</v>
      </c>
      <c r="Y20" s="427"/>
      <c r="Z20" s="106">
        <v>0</v>
      </c>
      <c r="AA20" s="427"/>
      <c r="AB20" s="106">
        <v>0</v>
      </c>
      <c r="AC20" s="430"/>
      <c r="AD20" s="108">
        <v>0</v>
      </c>
      <c r="AE20" s="110"/>
      <c r="AF20" s="111"/>
    </row>
    <row r="21" spans="1:32" ht="15.75">
      <c r="A21" s="96" t="s">
        <v>32</v>
      </c>
      <c r="B21" s="97">
        <f t="shared" si="0"/>
        <v>41287</v>
      </c>
      <c r="C21" s="98" t="str">
        <f>IF(Januar!C128&gt;0,Januar!C128,"")</f>
        <v/>
      </c>
      <c r="D21" s="98"/>
      <c r="E21" s="98" t="str">
        <f>IF(Januar!E128&gt;0,Januar!E128,"")</f>
        <v/>
      </c>
      <c r="F21" s="98"/>
      <c r="G21" s="98" t="str">
        <f>IF(Januar!G128&gt;0,Januar!G128,"")</f>
        <v/>
      </c>
      <c r="H21" s="98"/>
      <c r="I21" s="98" t="str">
        <f>IF(Januar!I128&gt;0,Januar!I128,"")</f>
        <v/>
      </c>
      <c r="J21" s="98"/>
      <c r="K21" s="98" t="str">
        <f>IF(Januar!K128&gt;0,Januar!K128,"")</f>
        <v/>
      </c>
      <c r="L21" s="98"/>
      <c r="M21" s="98" t="str">
        <f>IF(Januar!M128&gt;0,Januar!M128,"")</f>
        <v/>
      </c>
      <c r="N21" s="98"/>
      <c r="O21" s="98" t="str">
        <f>IF(Januar!P128="K","",IF(Januar!O128&gt;0,Januar!O128,""))</f>
        <v/>
      </c>
      <c r="P21" s="118"/>
      <c r="Q21" s="477">
        <v>240</v>
      </c>
      <c r="R21" s="106">
        <v>0</v>
      </c>
      <c r="S21" s="427"/>
      <c r="T21" s="106">
        <v>0</v>
      </c>
      <c r="U21" s="427"/>
      <c r="V21" s="106">
        <v>0</v>
      </c>
      <c r="W21" s="427"/>
      <c r="X21" s="106">
        <v>0</v>
      </c>
      <c r="Y21" s="427"/>
      <c r="Z21" s="106">
        <v>0</v>
      </c>
      <c r="AA21" s="427"/>
      <c r="AB21" s="106">
        <v>0</v>
      </c>
      <c r="AC21" s="430"/>
      <c r="AD21" s="108">
        <v>0</v>
      </c>
      <c r="AE21" s="110"/>
      <c r="AF21" s="110"/>
    </row>
    <row r="22" spans="1:32" ht="15.75">
      <c r="A22" s="96" t="s">
        <v>33</v>
      </c>
      <c r="B22" s="97">
        <f t="shared" si="0"/>
        <v>41288</v>
      </c>
      <c r="C22" s="98" t="str">
        <f>IF(Januar!C138&gt;0,Januar!C138,"")</f>
        <v/>
      </c>
      <c r="D22" s="98"/>
      <c r="E22" s="98" t="str">
        <f>IF(Januar!E138&gt;0,Januar!E138,"")</f>
        <v/>
      </c>
      <c r="F22" s="98"/>
      <c r="G22" s="98" t="str">
        <f>IF(Januar!G138&gt;0,Januar!G138,"")</f>
        <v/>
      </c>
      <c r="H22" s="98"/>
      <c r="I22" s="98" t="str">
        <f>IF(Januar!I138&gt;0,Januar!I138,"")</f>
        <v/>
      </c>
      <c r="J22" s="98"/>
      <c r="K22" s="98" t="str">
        <f>IF(Januar!K138&gt;0,Januar!K138,"")</f>
        <v/>
      </c>
      <c r="L22" s="98"/>
      <c r="M22" s="98" t="str">
        <f>IF(Januar!M138&gt;0,Januar!M138,"")</f>
        <v/>
      </c>
      <c r="N22" s="98"/>
      <c r="O22" s="98" t="str">
        <f>IF(Januar!P138="K","",IF(Januar!O138&gt;0,Januar!O138,""))</f>
        <v/>
      </c>
      <c r="P22" s="118"/>
      <c r="Q22" s="478">
        <v>260</v>
      </c>
      <c r="R22" s="106">
        <v>0</v>
      </c>
      <c r="S22" s="427"/>
      <c r="T22" s="106">
        <v>0</v>
      </c>
      <c r="U22" s="427"/>
      <c r="V22" s="106">
        <v>0</v>
      </c>
      <c r="W22" s="427"/>
      <c r="X22" s="106">
        <v>0</v>
      </c>
      <c r="Y22" s="427"/>
      <c r="Z22" s="106">
        <v>0</v>
      </c>
      <c r="AA22" s="427"/>
      <c r="AB22" s="106">
        <v>0</v>
      </c>
      <c r="AC22" s="430"/>
      <c r="AD22" s="108">
        <v>0</v>
      </c>
      <c r="AE22" s="86"/>
      <c r="AF22" s="86"/>
    </row>
    <row r="23" spans="1:32" ht="15.75">
      <c r="A23" s="96" t="s">
        <v>24</v>
      </c>
      <c r="B23" s="97">
        <f t="shared" si="0"/>
        <v>41289</v>
      </c>
      <c r="C23" s="98" t="str">
        <f>IF(Januar!C148&gt;0,Januar!C148,"")</f>
        <v/>
      </c>
      <c r="D23" s="98"/>
      <c r="E23" s="98" t="str">
        <f>IF(Januar!E148&gt;0,Januar!E148,"")</f>
        <v/>
      </c>
      <c r="F23" s="98"/>
      <c r="G23" s="98" t="str">
        <f>IF(Januar!G148&gt;0,Januar!G148,"")</f>
        <v/>
      </c>
      <c r="H23" s="98"/>
      <c r="I23" s="98" t="str">
        <f>IF(Januar!I148&gt;0,Januar!I148,"")</f>
        <v/>
      </c>
      <c r="J23" s="98"/>
      <c r="K23" s="98" t="str">
        <f>IF(Januar!K148&gt;0,Januar!K148,"")</f>
        <v/>
      </c>
      <c r="L23" s="98"/>
      <c r="M23" s="98" t="str">
        <f>IF(Januar!M148&gt;0,Januar!M148,"")</f>
        <v/>
      </c>
      <c r="N23" s="98"/>
      <c r="O23" s="98" t="str">
        <f>IF(Januar!P148="K","",IF(Januar!O148&gt;0,Januar!O148,""))</f>
        <v/>
      </c>
      <c r="P23" s="118"/>
      <c r="Q23" s="479">
        <v>280</v>
      </c>
      <c r="R23" s="106">
        <v>0</v>
      </c>
      <c r="S23" s="427"/>
      <c r="T23" s="106">
        <v>0</v>
      </c>
      <c r="U23" s="427"/>
      <c r="V23" s="106">
        <v>0</v>
      </c>
      <c r="W23" s="427"/>
      <c r="X23" s="106">
        <v>0</v>
      </c>
      <c r="Y23" s="427"/>
      <c r="Z23" s="106">
        <v>0</v>
      </c>
      <c r="AA23" s="427"/>
      <c r="AB23" s="106">
        <v>0</v>
      </c>
      <c r="AC23" s="430"/>
      <c r="AD23" s="108">
        <v>0</v>
      </c>
      <c r="AE23" s="86"/>
      <c r="AF23" s="86"/>
    </row>
    <row r="24" spans="1:32" ht="15.75">
      <c r="A24" s="96" t="s">
        <v>27</v>
      </c>
      <c r="B24" s="97">
        <f t="shared" si="0"/>
        <v>41290</v>
      </c>
      <c r="C24" s="98" t="str">
        <f>IF(Januar!C158&gt;0,Januar!C158,"")</f>
        <v/>
      </c>
      <c r="D24" s="98"/>
      <c r="E24" s="98" t="str">
        <f>IF(Januar!E158&gt;0,Januar!E158,"")</f>
        <v/>
      </c>
      <c r="F24" s="98"/>
      <c r="G24" s="98" t="str">
        <f>IF(Januar!G158&gt;0,Januar!G158,"")</f>
        <v/>
      </c>
      <c r="H24" s="98"/>
      <c r="I24" s="98" t="str">
        <f>IF(Januar!I158&gt;0,Januar!I158,"")</f>
        <v/>
      </c>
      <c r="J24" s="98"/>
      <c r="K24" s="98" t="str">
        <f>IF(Januar!K158&gt;0,Januar!K158,"")</f>
        <v/>
      </c>
      <c r="L24" s="98"/>
      <c r="M24" s="98" t="str">
        <f>IF(Januar!M158&gt;0,Januar!M158,"")</f>
        <v/>
      </c>
      <c r="N24" s="98"/>
      <c r="O24" s="98" t="str">
        <f>IF(Januar!P158="K","",IF(Januar!O158&gt;0,Januar!O158,""))</f>
        <v/>
      </c>
      <c r="P24" s="118"/>
      <c r="Q24" s="480">
        <v>300</v>
      </c>
      <c r="R24" s="106">
        <v>0</v>
      </c>
      <c r="S24" s="427"/>
      <c r="T24" s="106">
        <v>0</v>
      </c>
      <c r="U24" s="427"/>
      <c r="V24" s="106">
        <v>0</v>
      </c>
      <c r="W24" s="427"/>
      <c r="X24" s="106">
        <v>0</v>
      </c>
      <c r="Y24" s="427"/>
      <c r="Z24" s="106">
        <v>0</v>
      </c>
      <c r="AA24" s="427"/>
      <c r="AB24" s="106">
        <v>0</v>
      </c>
      <c r="AC24" s="430"/>
      <c r="AD24" s="108">
        <v>0</v>
      </c>
      <c r="AE24" s="86"/>
      <c r="AF24" s="86"/>
    </row>
    <row r="25" spans="1:32" ht="15.75">
      <c r="A25" s="96" t="s">
        <v>29</v>
      </c>
      <c r="B25" s="97">
        <f t="shared" si="0"/>
        <v>41291</v>
      </c>
      <c r="C25" s="98" t="str">
        <f>IF(Januar!C168&gt;0,Januar!C168,"")</f>
        <v/>
      </c>
      <c r="D25" s="98"/>
      <c r="E25" s="98" t="str">
        <f>IF(Januar!E168&gt;0,Januar!E168,"")</f>
        <v/>
      </c>
      <c r="F25" s="98"/>
      <c r="G25" s="98" t="str">
        <f>IF(Januar!G168&gt;0,Januar!G168,"")</f>
        <v/>
      </c>
      <c r="H25" s="98"/>
      <c r="I25" s="98" t="str">
        <f>IF(Januar!I168&gt;0,Januar!I168,"")</f>
        <v/>
      </c>
      <c r="J25" s="98"/>
      <c r="K25" s="98" t="str">
        <f>IF(Januar!K168&gt;0,Januar!K168,"")</f>
        <v/>
      </c>
      <c r="L25" s="98"/>
      <c r="M25" s="98" t="str">
        <f>IF(Januar!IM68&gt;0,Januar!M168,"")</f>
        <v/>
      </c>
      <c r="N25" s="98"/>
      <c r="O25" s="98" t="str">
        <f>IF(Januar!P168="K","",IF(Januar!O168&gt;0,Januar!O168,""))</f>
        <v/>
      </c>
      <c r="P25" s="118"/>
      <c r="Q25" s="481">
        <v>320</v>
      </c>
      <c r="R25" s="106">
        <v>0</v>
      </c>
      <c r="S25" s="427"/>
      <c r="T25" s="106">
        <v>0</v>
      </c>
      <c r="U25" s="427"/>
      <c r="V25" s="106">
        <v>0</v>
      </c>
      <c r="W25" s="427"/>
      <c r="X25" s="106">
        <v>0</v>
      </c>
      <c r="Y25" s="427"/>
      <c r="Z25" s="106">
        <v>0</v>
      </c>
      <c r="AA25" s="427"/>
      <c r="AB25" s="106">
        <v>0</v>
      </c>
      <c r="AC25" s="430"/>
      <c r="AD25" s="108">
        <v>0</v>
      </c>
      <c r="AE25" s="86"/>
      <c r="AF25" s="86"/>
    </row>
    <row r="26" spans="1:32" ht="16.5" thickBot="1">
      <c r="A26" s="96" t="s">
        <v>30</v>
      </c>
      <c r="B26" s="97">
        <f t="shared" si="0"/>
        <v>41292</v>
      </c>
      <c r="C26" s="98" t="str">
        <f>IF(Januar!C178&gt;0,Januar!C178,"")</f>
        <v/>
      </c>
      <c r="D26" s="98"/>
      <c r="E26" s="98" t="str">
        <f>IF(Januar!E178&gt;0,Januar!E178,"")</f>
        <v/>
      </c>
      <c r="F26" s="98"/>
      <c r="G26" s="98" t="str">
        <f>IF(Januar!G178&gt;0,Januar!G178,"")</f>
        <v/>
      </c>
      <c r="H26" s="98"/>
      <c r="I26" s="98" t="str">
        <f>IF(Januar!I178&gt;0,Januar!I178,"")</f>
        <v/>
      </c>
      <c r="J26" s="98"/>
      <c r="K26" s="98" t="str">
        <f>IF(Januar!K178&gt;0,Januar!K178,"")</f>
        <v/>
      </c>
      <c r="L26" s="98"/>
      <c r="M26" s="98" t="str">
        <f>IF(Januar!M178&gt;0,Januar!M178,"")</f>
        <v/>
      </c>
      <c r="N26" s="98"/>
      <c r="O26" s="98" t="str">
        <f>IF(Januar!P178="K","",IF(Januar!O178&gt;0,Januar!O178,""))</f>
        <v/>
      </c>
      <c r="P26" s="118"/>
      <c r="Q26" s="482">
        <v>320</v>
      </c>
      <c r="R26" s="107">
        <v>0</v>
      </c>
      <c r="S26" s="428"/>
      <c r="T26" s="107">
        <v>0</v>
      </c>
      <c r="U26" s="428"/>
      <c r="V26" s="107">
        <v>0</v>
      </c>
      <c r="W26" s="428"/>
      <c r="X26" s="107">
        <v>0</v>
      </c>
      <c r="Y26" s="428"/>
      <c r="Z26" s="107">
        <v>0</v>
      </c>
      <c r="AA26" s="428"/>
      <c r="AB26" s="107">
        <v>0</v>
      </c>
      <c r="AC26" s="431"/>
      <c r="AD26" s="109">
        <v>0</v>
      </c>
      <c r="AE26" s="86"/>
      <c r="AF26" s="86"/>
    </row>
    <row r="27" spans="1:32" ht="15.75">
      <c r="A27" s="96" t="s">
        <v>31</v>
      </c>
      <c r="B27" s="97">
        <f t="shared" si="0"/>
        <v>41293</v>
      </c>
      <c r="C27" s="98" t="str">
        <f>IF(Januar!C188&gt;0,Januar!C188,"")</f>
        <v/>
      </c>
      <c r="D27" s="98"/>
      <c r="E27" s="98" t="str">
        <f>IF(Januar!E188&gt;0,Januar!E188,"")</f>
        <v/>
      </c>
      <c r="F27" s="98"/>
      <c r="G27" s="98" t="str">
        <f>IF(Januar!G188&gt;0,Januar!G188,"")</f>
        <v/>
      </c>
      <c r="H27" s="98"/>
      <c r="I27" s="98" t="str">
        <f>IF(Januar!I188&gt;0,Januar!I188,"")</f>
        <v/>
      </c>
      <c r="J27" s="98"/>
      <c r="K27" s="98" t="str">
        <f>IF(Januar!K188&gt;0,Januar!K188,"")</f>
        <v/>
      </c>
      <c r="L27" s="98"/>
      <c r="M27" s="98" t="str">
        <f>IF(Januar!M188&gt;0,Januar!M188,"")</f>
        <v/>
      </c>
      <c r="N27" s="98"/>
      <c r="O27" s="98" t="str">
        <f>IF(Januar!P188="K","",IF(Januar!O188&gt;0,Januar!O188,""))</f>
        <v/>
      </c>
      <c r="P27" s="118"/>
      <c r="Q27" s="484" t="s">
        <v>112</v>
      </c>
      <c r="R27" s="484"/>
      <c r="S27" s="484"/>
      <c r="T27" s="484"/>
      <c r="U27" s="484"/>
      <c r="V27" s="484"/>
      <c r="W27" s="484"/>
      <c r="X27" s="484"/>
      <c r="Y27" s="484"/>
      <c r="Z27" s="484"/>
      <c r="AA27" s="484"/>
      <c r="AB27" s="484"/>
      <c r="AC27" s="484"/>
      <c r="AD27" s="484"/>
      <c r="AE27" s="86"/>
      <c r="AF27" s="86"/>
    </row>
    <row r="28" spans="1:32" ht="31.5" customHeight="1">
      <c r="A28" s="96" t="s">
        <v>32</v>
      </c>
      <c r="B28" s="97">
        <f t="shared" si="0"/>
        <v>41294</v>
      </c>
      <c r="C28" s="98" t="str">
        <f>IF(Januar!C198&gt;0,Januar!C198,"")</f>
        <v/>
      </c>
      <c r="D28" s="98"/>
      <c r="E28" s="98" t="str">
        <f>IF(Januar!E198&gt;0,Januar!E198,"")</f>
        <v/>
      </c>
      <c r="F28" s="98"/>
      <c r="G28" s="98" t="str">
        <f>IF(Januar!G198&gt;0,Januar!G198,"")</f>
        <v/>
      </c>
      <c r="H28" s="98"/>
      <c r="I28" s="98" t="str">
        <f>IF(Januar!I198&gt;0,Januar!I198,"")</f>
        <v/>
      </c>
      <c r="J28" s="98"/>
      <c r="K28" s="98" t="str">
        <f>IF(Januar!K198&gt;0,Januar!K198,"")</f>
        <v/>
      </c>
      <c r="L28" s="98"/>
      <c r="M28" s="98" t="str">
        <f>IF(Januar!M198&gt;0,Januar!M198,"")</f>
        <v/>
      </c>
      <c r="N28" s="98"/>
      <c r="O28" s="98" t="str">
        <f>IF(Januar!P198="K","",IF(Januar!O198&gt;0,Januar!O198,""))</f>
        <v/>
      </c>
      <c r="P28" s="118"/>
      <c r="Q28" s="152" t="str">
        <f>IF(R12&gt;0,"Achtung!! HYPO",IF(T12&gt;0,"Achtung!! HYPO", IF(V12&gt;0,"Achtung!! Hypo",IF(X12&gt;0,"Achtung!! HYPO",IF(Z12&gt;0,"Achtung!! HYPO",IF(AB12&gt;0,"Achtung!! HYPO",IF(AD12&gt;0,"Achtung!! HYPO","")))))))</f>
        <v/>
      </c>
      <c r="R28" s="115"/>
      <c r="S28" s="115"/>
      <c r="T28" s="115"/>
      <c r="U28" s="115"/>
      <c r="V28" s="116"/>
      <c r="W28" s="116"/>
      <c r="X28" s="116"/>
      <c r="Y28" s="116"/>
      <c r="Z28" s="116"/>
      <c r="AA28" s="116"/>
      <c r="AB28" s="116"/>
      <c r="AC28" s="116"/>
      <c r="AD28" s="116"/>
      <c r="AE28" s="114"/>
      <c r="AF28" s="86"/>
    </row>
    <row r="29" spans="1:32" ht="15.75">
      <c r="A29" s="96" t="s">
        <v>33</v>
      </c>
      <c r="B29" s="97">
        <f t="shared" si="0"/>
        <v>41295</v>
      </c>
      <c r="C29" s="98" t="str">
        <f>IF(Januar!C208&gt;0,Januar!C208,"")</f>
        <v/>
      </c>
      <c r="D29" s="98"/>
      <c r="E29" s="98" t="str">
        <f>IF(Januar!E208&gt;0,Januar!E208,"")</f>
        <v/>
      </c>
      <c r="F29" s="98"/>
      <c r="G29" s="98" t="str">
        <f>IF(Januar!G208&gt;0,Januar!G208,"")</f>
        <v/>
      </c>
      <c r="H29" s="98"/>
      <c r="I29" s="98" t="str">
        <f>IF(Januar!I208&gt;0,Januar!I208,"")</f>
        <v/>
      </c>
      <c r="J29" s="98"/>
      <c r="K29" s="98" t="str">
        <f>IF(Januar!K208&gt;0,Januar!K208,"")</f>
        <v/>
      </c>
      <c r="L29" s="98"/>
      <c r="M29" s="98" t="str">
        <f>IF(Januar!M208&gt;0,Januar!M208,"")</f>
        <v/>
      </c>
      <c r="N29" s="98"/>
      <c r="O29" s="98" t="str">
        <f>IF(Januar!P208="K","",IF(Januar!O208&gt;0,Januar!O208,""))</f>
        <v/>
      </c>
      <c r="P29" s="249"/>
      <c r="Q29" s="115"/>
      <c r="R29" s="115"/>
      <c r="S29" s="115"/>
      <c r="T29" s="115"/>
      <c r="U29" s="115"/>
      <c r="V29" s="116"/>
      <c r="W29" s="116"/>
      <c r="X29" s="116"/>
      <c r="Y29" s="116"/>
      <c r="Z29" s="116"/>
      <c r="AA29" s="116"/>
      <c r="AB29" s="116"/>
      <c r="AC29" s="116"/>
      <c r="AD29" s="116"/>
      <c r="AE29" s="114"/>
      <c r="AF29" s="86"/>
    </row>
    <row r="30" spans="1:32" ht="15.75">
      <c r="A30" s="96" t="s">
        <v>24</v>
      </c>
      <c r="B30" s="97">
        <f t="shared" si="0"/>
        <v>41296</v>
      </c>
      <c r="C30" s="98" t="str">
        <f>IF(Januar!C218&gt;0,Januar!C218,"")</f>
        <v/>
      </c>
      <c r="D30" s="98"/>
      <c r="E30" s="98" t="str">
        <f>IF(Januar!E218&gt;0,Januar!E218,"")</f>
        <v/>
      </c>
      <c r="F30" s="98"/>
      <c r="G30" s="98" t="str">
        <f>IF(Januar!G218&gt;0,Januar!G218,"")</f>
        <v/>
      </c>
      <c r="H30" s="98"/>
      <c r="I30" s="98" t="str">
        <f>IF(Januar!I218&gt;0,Januar!I218,"")</f>
        <v/>
      </c>
      <c r="J30" s="98"/>
      <c r="K30" s="98" t="str">
        <f>IF(Januar!K218&gt;0,Januar!K218,"")</f>
        <v/>
      </c>
      <c r="L30" s="98"/>
      <c r="M30" s="98" t="str">
        <f>IF(Januar!M218&gt;0,Januar!M218,"")</f>
        <v/>
      </c>
      <c r="N30" s="98"/>
      <c r="O30" s="98" t="str">
        <f>IF(Januar!P218="K","",IF(Januar!O218&gt;0,Januar!O218,""))</f>
        <v/>
      </c>
      <c r="P30" s="249"/>
      <c r="Q30" s="117"/>
      <c r="R30" s="118"/>
      <c r="S30" s="118"/>
      <c r="T30" s="118"/>
      <c r="U30" s="118"/>
      <c r="V30" s="118"/>
      <c r="W30" s="118"/>
      <c r="X30" s="118"/>
      <c r="Y30" s="118"/>
      <c r="Z30" s="118"/>
      <c r="AA30" s="118"/>
      <c r="AB30" s="118"/>
      <c r="AC30" s="118"/>
      <c r="AD30" s="118"/>
      <c r="AE30" s="114"/>
      <c r="AF30" s="86"/>
    </row>
    <row r="31" spans="1:32">
      <c r="A31" s="96" t="s">
        <v>27</v>
      </c>
      <c r="B31" s="97">
        <f t="shared" si="0"/>
        <v>41297</v>
      </c>
      <c r="C31" s="98" t="str">
        <f>IF(Januar!C228&gt;0,Januar!C228,"")</f>
        <v/>
      </c>
      <c r="D31" s="98"/>
      <c r="E31" s="98" t="str">
        <f>IF(Januar!E228&gt;0,Januar!E228,"")</f>
        <v/>
      </c>
      <c r="F31" s="98"/>
      <c r="G31" s="98" t="str">
        <f>IF(Januar!G228&gt;0,Januar!G228,"")</f>
        <v/>
      </c>
      <c r="H31" s="98"/>
      <c r="I31" s="98" t="str">
        <f>IF(Januar!I228&gt;0,Januar!I228,"")</f>
        <v/>
      </c>
      <c r="J31" s="98"/>
      <c r="K31" s="98" t="str">
        <f>IF(Januar!K228&gt;0,Januar!K228,"")</f>
        <v/>
      </c>
      <c r="L31" s="98"/>
      <c r="M31" s="98" t="str">
        <f>IF(Januar!M228&gt;0,Januar!M228,"")</f>
        <v/>
      </c>
      <c r="N31" s="98"/>
      <c r="O31" s="98" t="str">
        <f>IF(Januar!P228="K","",IF(Januar!O228&gt;0,Januar!O228,""))</f>
        <v/>
      </c>
      <c r="P31" s="249"/>
      <c r="Q31" s="119"/>
      <c r="R31" s="120"/>
      <c r="S31" s="120"/>
      <c r="T31" s="120"/>
      <c r="U31" s="120"/>
      <c r="V31" s="120"/>
      <c r="W31" s="120"/>
      <c r="X31" s="120"/>
      <c r="Y31" s="120"/>
      <c r="Z31" s="120"/>
      <c r="AA31" s="120"/>
      <c r="AB31" s="120"/>
      <c r="AC31" s="120"/>
      <c r="AD31" s="120"/>
      <c r="AE31" s="114"/>
      <c r="AF31" s="86"/>
    </row>
    <row r="32" spans="1:32">
      <c r="A32" s="96" t="s">
        <v>29</v>
      </c>
      <c r="B32" s="97">
        <f t="shared" si="0"/>
        <v>41298</v>
      </c>
      <c r="C32" s="98" t="str">
        <f>IF(Januar!C238&gt;0,Januar!C238,"")</f>
        <v/>
      </c>
      <c r="D32" s="98"/>
      <c r="E32" s="98" t="str">
        <f>IF(Januar!E238&gt;0,Januar!E238,"")</f>
        <v/>
      </c>
      <c r="F32" s="98"/>
      <c r="G32" s="98" t="str">
        <f>IF(Januar!G238&gt;0,Januar!G238,"")</f>
        <v/>
      </c>
      <c r="H32" s="98"/>
      <c r="I32" s="98" t="str">
        <f>IF(Januar!I238&gt;0,Januar!I238,"")</f>
        <v/>
      </c>
      <c r="J32" s="98"/>
      <c r="K32" s="98" t="str">
        <f>IF(Januar!K238&gt;0,Januar!K238,"")</f>
        <v/>
      </c>
      <c r="L32" s="98"/>
      <c r="M32" s="98" t="str">
        <f>IF(Januar!M238&gt;0,Januar!M238,"")</f>
        <v/>
      </c>
      <c r="N32" s="98"/>
      <c r="O32" s="98" t="str">
        <f>IF(Januar!P238="K","",IF(Januar!O238&gt;0,Januar!O238,""))</f>
        <v/>
      </c>
      <c r="P32" s="249"/>
      <c r="Q32" s="121"/>
      <c r="R32" s="120"/>
      <c r="S32" s="120"/>
      <c r="T32" s="120"/>
      <c r="U32" s="120"/>
      <c r="V32" s="120"/>
      <c r="W32" s="120"/>
      <c r="X32" s="120"/>
      <c r="Y32" s="120"/>
      <c r="Z32" s="120"/>
      <c r="AA32" s="120"/>
      <c r="AB32" s="120"/>
      <c r="AC32" s="120"/>
      <c r="AD32" s="120"/>
      <c r="AE32" s="114"/>
      <c r="AF32" s="86"/>
    </row>
    <row r="33" spans="1:32">
      <c r="A33" s="96" t="s">
        <v>30</v>
      </c>
      <c r="B33" s="97">
        <f t="shared" si="0"/>
        <v>41299</v>
      </c>
      <c r="C33" s="98" t="str">
        <f>IF(Januar!C248&gt;0,Januar!C248,"")</f>
        <v/>
      </c>
      <c r="D33" s="98"/>
      <c r="E33" s="98" t="str">
        <f>IF(Januar!E248&gt;0,Januar!E248,"")</f>
        <v/>
      </c>
      <c r="F33" s="98"/>
      <c r="G33" s="98" t="str">
        <f>IF(Januar!G248&gt;0,Januar!G248,"")</f>
        <v/>
      </c>
      <c r="H33" s="98"/>
      <c r="I33" s="98" t="str">
        <f>IF(Januar!I248&gt;0,Januar!I248,"")</f>
        <v/>
      </c>
      <c r="J33" s="98"/>
      <c r="K33" s="98" t="str">
        <f>IF(Januar!K248&gt;0,Januar!K248,"")</f>
        <v/>
      </c>
      <c r="L33" s="98"/>
      <c r="M33" s="98" t="str">
        <f>IF(Januar!M248&gt;0,Januar!M248,"")</f>
        <v/>
      </c>
      <c r="N33" s="98"/>
      <c r="O33" s="98" t="str">
        <f>IF(Januar!P248="K","",IF(Januar!O248&gt;0,Januar!O248,""))</f>
        <v/>
      </c>
      <c r="P33" s="249"/>
      <c r="Q33" s="122"/>
      <c r="R33" s="120"/>
      <c r="S33" s="120"/>
      <c r="T33" s="120"/>
      <c r="U33" s="120"/>
      <c r="V33" s="120"/>
      <c r="W33" s="120"/>
      <c r="X33" s="120"/>
      <c r="Y33" s="120"/>
      <c r="Z33" s="120"/>
      <c r="AA33" s="120"/>
      <c r="AB33" s="120"/>
      <c r="AC33" s="120"/>
      <c r="AD33" s="120"/>
      <c r="AE33" s="114"/>
      <c r="AF33" s="86"/>
    </row>
    <row r="34" spans="1:32">
      <c r="A34" s="96" t="s">
        <v>31</v>
      </c>
      <c r="B34" s="97">
        <f t="shared" si="0"/>
        <v>41300</v>
      </c>
      <c r="C34" s="98" t="str">
        <f>IF(Januar!C258&gt;0,Januar!C258,"")</f>
        <v/>
      </c>
      <c r="D34" s="98"/>
      <c r="E34" s="98" t="str">
        <f>IF(Januar!E258&gt;0,Januar!E258,"")</f>
        <v/>
      </c>
      <c r="F34" s="98"/>
      <c r="G34" s="98" t="str">
        <f>IF(Januar!G258&gt;0,Januar!G258,"")</f>
        <v/>
      </c>
      <c r="H34" s="98"/>
      <c r="I34" s="98" t="str">
        <f>IF(Januar!I258&gt;0,Januar!I258,"")</f>
        <v/>
      </c>
      <c r="J34" s="98"/>
      <c r="K34" s="98" t="str">
        <f>IF(Januar!K258&gt;0,Januar!K258,"")</f>
        <v/>
      </c>
      <c r="L34" s="98"/>
      <c r="M34" s="98" t="str">
        <f>IF(Januar!M258&gt;0,Januar!M258,"")</f>
        <v/>
      </c>
      <c r="N34" s="98"/>
      <c r="O34" s="98" t="str">
        <f>IF(Januar!P258="K","",IF(Januar!O258&gt;0,Januar!O258,""))</f>
        <v/>
      </c>
      <c r="P34" s="249"/>
      <c r="Q34" s="123"/>
      <c r="R34" s="120"/>
      <c r="S34" s="120"/>
      <c r="T34" s="120"/>
      <c r="U34" s="120"/>
      <c r="V34" s="120"/>
      <c r="W34" s="120"/>
      <c r="X34" s="120"/>
      <c r="Y34" s="120"/>
      <c r="Z34" s="120"/>
      <c r="AA34" s="120"/>
      <c r="AB34" s="120"/>
      <c r="AC34" s="120"/>
      <c r="AD34" s="120"/>
      <c r="AE34" s="73"/>
    </row>
    <row r="35" spans="1:32">
      <c r="A35" s="96" t="s">
        <v>32</v>
      </c>
      <c r="B35" s="97">
        <f t="shared" si="0"/>
        <v>41301</v>
      </c>
      <c r="C35" s="98" t="str">
        <f>IF(Januar!C268&gt;0,Januar!C268,"")</f>
        <v/>
      </c>
      <c r="D35" s="98"/>
      <c r="E35" s="98" t="str">
        <f>IF(Januar!E268&gt;0,Januar!E268,"")</f>
        <v/>
      </c>
      <c r="F35" s="98"/>
      <c r="G35" s="98" t="str">
        <f>IF(Januar!G268&gt;0,Januar!G268,"")</f>
        <v/>
      </c>
      <c r="H35" s="98"/>
      <c r="I35" s="98" t="str">
        <f>IF(Januar!I268&gt;0,Januar!I268,"")</f>
        <v/>
      </c>
      <c r="J35" s="98"/>
      <c r="K35" s="98" t="str">
        <f>IF(Januar!K268&gt;0,Januar!K268,"")</f>
        <v/>
      </c>
      <c r="L35" s="98"/>
      <c r="M35" s="98" t="str">
        <f>IF(Januar!M268&gt;0,Januar!M268,"")</f>
        <v/>
      </c>
      <c r="N35" s="98"/>
      <c r="O35" s="98" t="str">
        <f>IF(Januar!P268="K","",IF(Januar!O268&gt;0,Januar!O268,""))</f>
        <v/>
      </c>
      <c r="P35" s="249"/>
      <c r="Q35" s="124"/>
      <c r="R35" s="120"/>
      <c r="S35" s="120"/>
      <c r="T35" s="120"/>
      <c r="U35" s="120"/>
      <c r="V35" s="120"/>
      <c r="W35" s="120"/>
      <c r="X35" s="120"/>
      <c r="Y35" s="120"/>
      <c r="Z35" s="120"/>
      <c r="AA35" s="120"/>
      <c r="AB35" s="120"/>
      <c r="AC35" s="120"/>
      <c r="AD35" s="120"/>
      <c r="AE35" s="73"/>
    </row>
    <row r="36" spans="1:32">
      <c r="A36" s="96" t="s">
        <v>33</v>
      </c>
      <c r="B36" s="97">
        <f t="shared" si="0"/>
        <v>41302</v>
      </c>
      <c r="C36" s="98" t="str">
        <f>IF(Januar!C278&gt;0,Januar!C278,"")</f>
        <v/>
      </c>
      <c r="D36" s="98"/>
      <c r="E36" s="98" t="str">
        <f>IF(Januar!E278&gt;0,Januar!E278,"")</f>
        <v/>
      </c>
      <c r="F36" s="98"/>
      <c r="G36" s="98" t="str">
        <f>IF(Januar!G278&gt;0,Januar!G278,"")</f>
        <v/>
      </c>
      <c r="H36" s="98"/>
      <c r="I36" s="98" t="str">
        <f>IF(Januar!I278&gt;0,Januar!I278,"")</f>
        <v/>
      </c>
      <c r="J36" s="98"/>
      <c r="K36" s="98" t="str">
        <f>IF(Januar!K278&gt;0,Januar!K278,"")</f>
        <v/>
      </c>
      <c r="L36" s="98"/>
      <c r="M36" s="98" t="str">
        <f>IF(Januar!M278&gt;0,Januar!M278,"")</f>
        <v/>
      </c>
      <c r="N36" s="98"/>
      <c r="O36" s="98" t="str">
        <f>IF(Januar!P278="K","",IF(Januar!O278&gt;0,Januar!O278,""))</f>
        <v/>
      </c>
      <c r="P36" s="249"/>
      <c r="Q36" s="125"/>
      <c r="R36" s="120"/>
      <c r="S36" s="120"/>
      <c r="T36" s="120"/>
      <c r="U36" s="120"/>
      <c r="V36" s="120"/>
      <c r="W36" s="120"/>
      <c r="X36" s="120"/>
      <c r="Y36" s="120"/>
      <c r="Z36" s="120"/>
      <c r="AA36" s="120"/>
      <c r="AB36" s="120"/>
      <c r="AC36" s="120"/>
      <c r="AD36" s="120"/>
      <c r="AE36" s="73"/>
    </row>
    <row r="37" spans="1:32">
      <c r="A37" s="113" t="s">
        <v>24</v>
      </c>
      <c r="B37" s="97">
        <f t="shared" si="0"/>
        <v>41303</v>
      </c>
      <c r="C37" s="98" t="str">
        <f>IF(Januar!C288&gt;0,Januar!C288,"")</f>
        <v/>
      </c>
      <c r="D37" s="98"/>
      <c r="E37" s="98" t="str">
        <f>IF(Januar!E288&gt;0,Januar!E288,"")</f>
        <v/>
      </c>
      <c r="F37" s="98"/>
      <c r="G37" s="98" t="str">
        <f>IF(Januar!G288&gt;0,Januar!G288,"")</f>
        <v/>
      </c>
      <c r="H37" s="98"/>
      <c r="I37" s="98" t="str">
        <f>IF(Januar!I288&gt;0,Januar!I288,"")</f>
        <v/>
      </c>
      <c r="J37" s="98"/>
      <c r="K37" s="98" t="str">
        <f>IF(Januar!K288&gt;0,Januar!K288,"")</f>
        <v/>
      </c>
      <c r="L37" s="98"/>
      <c r="M37" s="98" t="str">
        <f>IF(Januar!M288&gt;0,Januar!M288,"")</f>
        <v/>
      </c>
      <c r="N37" s="98"/>
      <c r="O37" s="98" t="str">
        <f>IF(Januar!P288="K","",IF(Januar!O288&gt;0,Januar!O288,""))</f>
        <v/>
      </c>
      <c r="P37" s="249"/>
      <c r="Q37" s="126"/>
      <c r="R37" s="120"/>
      <c r="S37" s="120"/>
      <c r="T37" s="120"/>
      <c r="U37" s="120"/>
      <c r="V37" s="120"/>
      <c r="W37" s="120"/>
      <c r="X37" s="120"/>
      <c r="Y37" s="120"/>
      <c r="Z37" s="120"/>
      <c r="AA37" s="120"/>
      <c r="AB37" s="120"/>
      <c r="AC37" s="120"/>
      <c r="AD37" s="120"/>
      <c r="AE37" s="73"/>
    </row>
    <row r="38" spans="1:32">
      <c r="A38" s="96" t="s">
        <v>27</v>
      </c>
      <c r="B38" s="97">
        <f t="shared" si="0"/>
        <v>41304</v>
      </c>
      <c r="C38" s="98" t="str">
        <f>IF(Januar!C298&gt;0,Januar!C298,"")</f>
        <v/>
      </c>
      <c r="D38" s="98"/>
      <c r="E38" s="98" t="str">
        <f>IF(Januar!E298&gt;0,Januar!E298,"")</f>
        <v/>
      </c>
      <c r="F38" s="98"/>
      <c r="G38" s="98" t="str">
        <f>IF(Januar!G298&gt;0,Januar!G298,"")</f>
        <v/>
      </c>
      <c r="H38" s="98"/>
      <c r="I38" s="98" t="str">
        <f>IF(Januar!I298&gt;0,Januar!I298,"")</f>
        <v/>
      </c>
      <c r="J38" s="98"/>
      <c r="K38" s="98" t="str">
        <f>IF(Januar!K298&gt;0,Januar!K298,"")</f>
        <v/>
      </c>
      <c r="L38" s="98"/>
      <c r="M38" s="98" t="str">
        <f>IF(Januar!M298&gt;0,Januar!M298,"")</f>
        <v/>
      </c>
      <c r="N38" s="98"/>
      <c r="O38" s="98" t="str">
        <f>IF(Januar!P298="K","",IF(Januar!O298&gt;0,Januar!O298,""))</f>
        <v/>
      </c>
      <c r="P38" s="249"/>
      <c r="Q38" s="127"/>
      <c r="R38" s="120"/>
      <c r="S38" s="120"/>
      <c r="T38" s="120"/>
      <c r="U38" s="120"/>
      <c r="V38" s="120"/>
      <c r="W38" s="120"/>
      <c r="X38" s="120"/>
      <c r="Y38" s="120"/>
      <c r="Z38" s="120"/>
      <c r="AA38" s="120"/>
      <c r="AB38" s="120"/>
      <c r="AC38" s="120"/>
      <c r="AD38" s="120"/>
      <c r="AE38" s="73"/>
    </row>
    <row r="39" spans="1:32">
      <c r="A39" s="96" t="s">
        <v>29</v>
      </c>
      <c r="B39" s="97">
        <f t="shared" si="0"/>
        <v>41305</v>
      </c>
      <c r="C39" s="98" t="str">
        <f>IF(Januar!C308&gt;0,Januar!C308,"")</f>
        <v/>
      </c>
      <c r="D39" s="98"/>
      <c r="E39" s="98" t="str">
        <f>IF(Januar!E308&gt;0,Januar!E308,"")</f>
        <v/>
      </c>
      <c r="F39" s="98"/>
      <c r="G39" s="98" t="str">
        <f>IF(Januar!G308&gt;0,Januar!G308,"")</f>
        <v/>
      </c>
      <c r="H39" s="98"/>
      <c r="I39" s="98" t="str">
        <f>IF(Januar!I308&gt;0,Januar!I308,"")</f>
        <v/>
      </c>
      <c r="J39" s="98"/>
      <c r="K39" s="98" t="str">
        <f>IF(Januar!K308&gt;0,Januar!K308,"")</f>
        <v/>
      </c>
      <c r="L39" s="98"/>
      <c r="M39" s="98" t="str">
        <f>IF(Januar!M308&gt;0,Januar!M308,"")</f>
        <v/>
      </c>
      <c r="N39" s="98"/>
      <c r="O39" s="98" t="str">
        <f>IF(Januar!P308="K","",IF(Januar!O308&gt;0,Januar!O308,""))</f>
        <v/>
      </c>
      <c r="P39" s="249"/>
      <c r="Q39" s="128"/>
      <c r="R39" s="120"/>
      <c r="S39" s="120"/>
      <c r="T39" s="120"/>
      <c r="U39" s="120"/>
      <c r="V39" s="120"/>
      <c r="W39" s="120"/>
      <c r="X39" s="120"/>
      <c r="Y39" s="120"/>
      <c r="Z39" s="120"/>
      <c r="AA39" s="120"/>
      <c r="AB39" s="120"/>
      <c r="AC39" s="120"/>
      <c r="AD39" s="120"/>
      <c r="AE39" s="73"/>
    </row>
    <row r="40" spans="1:32">
      <c r="A40" s="437"/>
      <c r="B40" s="376"/>
      <c r="C40" s="254"/>
      <c r="D40" s="254"/>
      <c r="E40" s="254"/>
      <c r="F40" s="254"/>
      <c r="G40" s="254"/>
      <c r="H40" s="254"/>
      <c r="I40" s="254"/>
      <c r="J40" s="254"/>
      <c r="K40" s="254"/>
      <c r="L40" s="254"/>
      <c r="M40" s="254"/>
      <c r="N40" s="254"/>
      <c r="O40" s="254"/>
      <c r="P40" s="249"/>
      <c r="Q40" s="129"/>
      <c r="R40" s="120"/>
      <c r="S40" s="120"/>
      <c r="T40" s="120"/>
      <c r="U40" s="120"/>
      <c r="V40" s="120"/>
      <c r="W40" s="120"/>
      <c r="X40" s="120"/>
      <c r="Y40" s="120"/>
      <c r="Z40" s="120"/>
      <c r="AA40" s="120"/>
      <c r="AB40" s="120"/>
      <c r="AC40" s="120"/>
      <c r="AD40" s="120"/>
      <c r="AE40" s="73"/>
    </row>
    <row r="41" spans="1:32">
      <c r="A41" s="437"/>
      <c r="B41" s="376"/>
      <c r="C41" s="254"/>
      <c r="D41" s="254"/>
      <c r="E41" s="254"/>
      <c r="F41" s="254"/>
      <c r="G41" s="254"/>
      <c r="H41" s="254"/>
      <c r="I41" s="254"/>
      <c r="J41" s="254"/>
      <c r="K41" s="254"/>
      <c r="L41" s="254"/>
      <c r="M41" s="254"/>
      <c r="N41" s="254"/>
      <c r="O41" s="254"/>
      <c r="P41" s="249"/>
      <c r="Q41" s="130"/>
      <c r="R41" s="120"/>
      <c r="S41" s="120"/>
      <c r="T41" s="120"/>
      <c r="U41" s="120"/>
      <c r="V41" s="120"/>
      <c r="W41" s="120"/>
      <c r="X41" s="120"/>
      <c r="Y41" s="120"/>
      <c r="Z41" s="120"/>
      <c r="AA41" s="120"/>
      <c r="AB41" s="120"/>
      <c r="AC41" s="120"/>
      <c r="AD41" s="120"/>
      <c r="AE41" s="73"/>
    </row>
    <row r="42" spans="1:32">
      <c r="A42" s="437"/>
      <c r="B42" s="376"/>
      <c r="C42" s="254"/>
      <c r="D42" s="254"/>
      <c r="E42" s="254"/>
      <c r="F42" s="254"/>
      <c r="G42" s="254"/>
      <c r="H42" s="254"/>
      <c r="I42" s="254"/>
      <c r="J42" s="254"/>
      <c r="K42" s="254"/>
      <c r="L42" s="254"/>
      <c r="M42" s="254"/>
      <c r="N42" s="254"/>
      <c r="O42" s="254"/>
      <c r="P42" s="249"/>
      <c r="Q42" s="131"/>
      <c r="R42" s="120"/>
      <c r="S42" s="120"/>
      <c r="T42" s="120"/>
      <c r="U42" s="120"/>
      <c r="V42" s="120"/>
      <c r="W42" s="120"/>
      <c r="X42" s="120"/>
      <c r="Y42" s="120"/>
      <c r="Z42" s="120"/>
      <c r="AA42" s="120"/>
      <c r="AB42" s="120"/>
      <c r="AC42" s="120"/>
      <c r="AD42" s="120"/>
      <c r="AE42" s="73"/>
    </row>
    <row r="43" spans="1:32">
      <c r="A43" s="437"/>
      <c r="B43" s="376"/>
      <c r="C43" s="254"/>
      <c r="D43" s="254"/>
      <c r="E43" s="254"/>
      <c r="F43" s="254"/>
      <c r="G43" s="254"/>
      <c r="H43" s="254"/>
      <c r="I43" s="254"/>
      <c r="J43" s="254"/>
      <c r="K43" s="254"/>
      <c r="L43" s="254"/>
      <c r="M43" s="254"/>
      <c r="N43" s="254"/>
      <c r="O43" s="254"/>
      <c r="P43" s="211"/>
      <c r="Q43" s="132"/>
      <c r="R43" s="120"/>
      <c r="S43" s="120"/>
      <c r="T43" s="120"/>
      <c r="U43" s="120"/>
      <c r="V43" s="120"/>
      <c r="W43" s="120"/>
      <c r="X43" s="120"/>
      <c r="Y43" s="120"/>
      <c r="Z43" s="120"/>
      <c r="AA43" s="120"/>
      <c r="AB43" s="120"/>
      <c r="AC43" s="120"/>
      <c r="AD43" s="120"/>
      <c r="AE43" s="73"/>
    </row>
    <row r="44" spans="1:32">
      <c r="A44" s="437"/>
      <c r="B44" s="376"/>
      <c r="C44" s="254"/>
      <c r="D44" s="254"/>
      <c r="E44" s="254"/>
      <c r="F44" s="254"/>
      <c r="G44" s="254"/>
      <c r="H44" s="254"/>
      <c r="I44" s="254"/>
      <c r="J44" s="254"/>
      <c r="K44" s="254"/>
      <c r="L44" s="254"/>
      <c r="M44" s="254"/>
      <c r="N44" s="254"/>
      <c r="O44" s="254"/>
      <c r="Q44" s="133"/>
      <c r="R44" s="120"/>
      <c r="S44" s="120"/>
      <c r="T44" s="120"/>
      <c r="U44" s="120"/>
      <c r="V44" s="120"/>
      <c r="W44" s="120"/>
      <c r="X44" s="120"/>
      <c r="Y44" s="120"/>
      <c r="Z44" s="120"/>
      <c r="AA44" s="120"/>
      <c r="AB44" s="120"/>
      <c r="AC44" s="120"/>
      <c r="AD44" s="120"/>
      <c r="AE44" s="73"/>
    </row>
    <row r="45" spans="1:32">
      <c r="A45" s="437"/>
      <c r="B45" s="376"/>
      <c r="C45" s="254"/>
      <c r="D45" s="254"/>
      <c r="E45" s="254"/>
      <c r="F45" s="254"/>
      <c r="G45" s="254"/>
      <c r="H45" s="254"/>
      <c r="I45" s="254"/>
      <c r="J45" s="254"/>
      <c r="K45" s="254"/>
      <c r="L45" s="254"/>
      <c r="M45" s="254"/>
      <c r="N45" s="254"/>
      <c r="O45" s="254"/>
      <c r="Q45" s="134"/>
      <c r="R45" s="120"/>
      <c r="S45" s="120"/>
      <c r="T45" s="120"/>
      <c r="U45" s="120"/>
      <c r="V45" s="120"/>
      <c r="W45" s="120"/>
      <c r="X45" s="120"/>
      <c r="Y45" s="120"/>
      <c r="Z45" s="120"/>
      <c r="AA45" s="120"/>
      <c r="AB45" s="120"/>
      <c r="AC45" s="120"/>
      <c r="AD45" s="120"/>
      <c r="AE45" s="73"/>
    </row>
    <row r="46" spans="1:32">
      <c r="A46" s="437"/>
      <c r="B46" s="376"/>
      <c r="C46" s="254"/>
      <c r="D46" s="254"/>
      <c r="E46" s="254"/>
      <c r="F46" s="254"/>
      <c r="G46" s="254"/>
      <c r="H46" s="254"/>
      <c r="I46" s="254"/>
      <c r="J46" s="254"/>
      <c r="K46" s="254"/>
      <c r="L46" s="254"/>
      <c r="M46" s="254"/>
      <c r="N46" s="254"/>
      <c r="O46" s="254"/>
    </row>
    <row r="47" spans="1:32">
      <c r="A47" s="437"/>
      <c r="B47" s="376"/>
      <c r="C47" s="254"/>
      <c r="D47" s="254"/>
      <c r="E47" s="254"/>
      <c r="F47" s="254"/>
      <c r="G47" s="254"/>
      <c r="H47" s="254"/>
      <c r="I47" s="254"/>
      <c r="J47" s="254"/>
      <c r="K47" s="254"/>
      <c r="L47" s="254"/>
      <c r="M47" s="254"/>
      <c r="N47" s="254"/>
      <c r="O47" s="254"/>
    </row>
    <row r="48" spans="1:32">
      <c r="A48" s="437"/>
      <c r="B48" s="376"/>
      <c r="C48" s="254"/>
      <c r="D48" s="254"/>
      <c r="E48" s="254"/>
      <c r="F48" s="254"/>
      <c r="G48" s="254"/>
      <c r="H48" s="254"/>
      <c r="I48" s="254"/>
      <c r="J48" s="254"/>
      <c r="K48" s="254"/>
      <c r="L48" s="254"/>
      <c r="M48" s="254"/>
      <c r="N48" s="254"/>
      <c r="O48" s="254"/>
    </row>
    <row r="49" spans="1:23">
      <c r="A49" s="437"/>
      <c r="B49" s="376"/>
      <c r="C49" s="254"/>
      <c r="D49" s="254"/>
      <c r="E49" s="254"/>
      <c r="F49" s="254"/>
      <c r="G49" s="254"/>
      <c r="H49" s="254"/>
      <c r="I49" s="254"/>
      <c r="J49" s="254"/>
      <c r="K49" s="254"/>
      <c r="L49" s="254"/>
      <c r="M49" s="254"/>
      <c r="N49" s="254"/>
      <c r="O49" s="254"/>
    </row>
    <row r="50" spans="1:23">
      <c r="A50" s="437"/>
      <c r="B50" s="376"/>
      <c r="C50" s="254"/>
      <c r="D50" s="254"/>
      <c r="E50" s="254"/>
      <c r="F50" s="254"/>
      <c r="G50" s="254"/>
      <c r="H50" s="254"/>
      <c r="I50" s="254"/>
      <c r="J50" s="254"/>
      <c r="K50" s="254"/>
      <c r="L50" s="254"/>
      <c r="M50" s="254"/>
      <c r="N50" s="254"/>
      <c r="O50" s="254"/>
      <c r="Q50" s="135"/>
      <c r="R50" s="136"/>
      <c r="S50" s="136"/>
      <c r="T50" s="136"/>
      <c r="U50" s="136"/>
      <c r="V50" s="137"/>
      <c r="W50" s="137"/>
    </row>
    <row r="51" spans="1:23">
      <c r="A51" s="437"/>
      <c r="B51" s="376"/>
      <c r="C51" s="254"/>
      <c r="D51" s="254"/>
      <c r="E51" s="254"/>
      <c r="F51" s="254"/>
      <c r="G51" s="254"/>
      <c r="H51" s="254"/>
      <c r="I51" s="254"/>
      <c r="J51" s="254"/>
      <c r="K51" s="254"/>
      <c r="L51" s="254"/>
      <c r="M51" s="254"/>
      <c r="N51" s="254"/>
      <c r="O51" s="254"/>
      <c r="Q51" s="135"/>
      <c r="R51" s="136"/>
      <c r="S51" s="136"/>
      <c r="T51" s="136"/>
      <c r="U51" s="136"/>
      <c r="V51" s="137"/>
      <c r="W51" s="137"/>
    </row>
    <row r="52" spans="1:23">
      <c r="A52" s="437"/>
      <c r="B52" s="376"/>
      <c r="C52" s="254"/>
      <c r="D52" s="254"/>
      <c r="E52" s="254"/>
      <c r="F52" s="254"/>
      <c r="G52" s="254"/>
      <c r="H52" s="254"/>
      <c r="I52" s="254"/>
      <c r="J52" s="254"/>
      <c r="K52" s="254"/>
      <c r="L52" s="254"/>
      <c r="M52" s="254"/>
      <c r="N52" s="254"/>
      <c r="O52" s="254"/>
      <c r="Q52" s="135"/>
      <c r="R52" s="138"/>
      <c r="S52" s="138"/>
      <c r="T52" s="138"/>
      <c r="U52" s="138"/>
      <c r="V52" s="137"/>
      <c r="W52" s="137"/>
    </row>
    <row r="53" spans="1:23">
      <c r="A53" s="437"/>
      <c r="B53" s="376"/>
      <c r="C53" s="254"/>
      <c r="D53" s="254"/>
      <c r="E53" s="254"/>
      <c r="F53" s="254"/>
      <c r="G53" s="254"/>
      <c r="H53" s="254"/>
      <c r="I53" s="254"/>
      <c r="J53" s="254"/>
      <c r="K53" s="254"/>
      <c r="L53" s="254"/>
      <c r="M53" s="254"/>
      <c r="N53" s="254"/>
      <c r="O53" s="254"/>
      <c r="Q53" s="135"/>
      <c r="R53" s="138"/>
      <c r="S53" s="138"/>
      <c r="T53" s="138"/>
      <c r="U53" s="138"/>
      <c r="V53" s="137"/>
      <c r="W53" s="137"/>
    </row>
    <row r="54" spans="1:23">
      <c r="A54" s="437"/>
      <c r="B54" s="376"/>
      <c r="C54" s="254"/>
      <c r="D54" s="254"/>
      <c r="E54" s="254"/>
      <c r="F54" s="254"/>
      <c r="G54" s="254"/>
      <c r="H54" s="254"/>
      <c r="I54" s="254"/>
      <c r="J54" s="254"/>
      <c r="K54" s="254"/>
      <c r="L54" s="254"/>
      <c r="M54" s="254"/>
      <c r="N54" s="254"/>
      <c r="O54" s="254"/>
      <c r="Q54" s="135"/>
      <c r="R54" s="138"/>
      <c r="S54" s="138"/>
      <c r="T54" s="138"/>
      <c r="U54" s="138"/>
      <c r="V54" s="137"/>
      <c r="W54" s="137"/>
    </row>
    <row r="55" spans="1:23">
      <c r="A55" s="437"/>
      <c r="B55" s="376"/>
      <c r="C55" s="254"/>
      <c r="D55" s="254"/>
      <c r="E55" s="254"/>
      <c r="F55" s="254"/>
      <c r="G55" s="254"/>
      <c r="H55" s="254"/>
      <c r="I55" s="254"/>
      <c r="J55" s="254"/>
      <c r="K55" s="254"/>
      <c r="L55" s="254"/>
      <c r="M55" s="254"/>
      <c r="N55" s="254"/>
      <c r="O55" s="254"/>
      <c r="Q55" s="135"/>
      <c r="R55" s="138"/>
      <c r="S55" s="138"/>
      <c r="T55" s="138"/>
      <c r="U55" s="138"/>
      <c r="V55" s="137"/>
      <c r="W55" s="137"/>
    </row>
    <row r="56" spans="1:23">
      <c r="A56" s="437"/>
      <c r="B56" s="376"/>
      <c r="C56" s="254"/>
      <c r="D56" s="254"/>
      <c r="E56" s="254"/>
      <c r="F56" s="254"/>
      <c r="G56" s="254"/>
      <c r="H56" s="254"/>
      <c r="I56" s="254"/>
      <c r="J56" s="254"/>
      <c r="K56" s="254"/>
      <c r="L56" s="254"/>
      <c r="M56" s="254"/>
      <c r="N56" s="254"/>
      <c r="O56" s="254"/>
      <c r="Q56" s="135"/>
      <c r="R56" s="138"/>
      <c r="S56" s="138"/>
      <c r="T56" s="138"/>
      <c r="U56" s="138"/>
      <c r="V56" s="137"/>
      <c r="W56" s="137"/>
    </row>
    <row r="57" spans="1:23">
      <c r="A57" s="437"/>
      <c r="B57" s="376"/>
      <c r="C57" s="254"/>
      <c r="D57" s="254"/>
      <c r="E57" s="254"/>
      <c r="F57" s="254"/>
      <c r="G57" s="254"/>
      <c r="H57" s="254"/>
      <c r="I57" s="254"/>
      <c r="J57" s="254"/>
      <c r="K57" s="254"/>
      <c r="L57" s="254"/>
      <c r="M57" s="254"/>
      <c r="N57" s="254"/>
      <c r="O57" s="254"/>
      <c r="Q57" s="135"/>
      <c r="R57" s="138"/>
      <c r="S57" s="138"/>
      <c r="T57" s="138"/>
      <c r="U57" s="138"/>
      <c r="V57" s="137"/>
      <c r="W57" s="137"/>
    </row>
    <row r="58" spans="1:23">
      <c r="A58" s="437"/>
      <c r="B58" s="376"/>
      <c r="C58" s="254"/>
      <c r="D58" s="254"/>
      <c r="E58" s="254"/>
      <c r="F58" s="254"/>
      <c r="G58" s="254"/>
      <c r="H58" s="254"/>
      <c r="I58" s="254"/>
      <c r="J58" s="254"/>
      <c r="K58" s="254"/>
      <c r="L58" s="254"/>
      <c r="M58" s="254"/>
      <c r="N58" s="254"/>
      <c r="O58" s="254"/>
      <c r="Q58" s="135"/>
      <c r="R58" s="138"/>
      <c r="S58" s="138"/>
      <c r="T58" s="138"/>
      <c r="U58" s="138"/>
      <c r="V58" s="137"/>
      <c r="W58" s="137"/>
    </row>
    <row r="59" spans="1:23">
      <c r="A59" s="437"/>
      <c r="B59" s="376"/>
      <c r="C59" s="254"/>
      <c r="D59" s="254"/>
      <c r="E59" s="254"/>
      <c r="F59" s="254"/>
      <c r="G59" s="254"/>
      <c r="H59" s="254"/>
      <c r="I59" s="254"/>
      <c r="J59" s="254"/>
      <c r="K59" s="254"/>
      <c r="L59" s="254"/>
      <c r="M59" s="254"/>
      <c r="N59" s="254"/>
      <c r="O59" s="254"/>
      <c r="Q59" s="135"/>
      <c r="R59" s="138"/>
      <c r="S59" s="138"/>
      <c r="T59" s="138"/>
      <c r="U59" s="138"/>
      <c r="V59" s="137"/>
      <c r="W59" s="137"/>
    </row>
    <row r="60" spans="1:23">
      <c r="A60" s="437"/>
      <c r="B60" s="376"/>
      <c r="C60" s="254"/>
      <c r="D60" s="254"/>
      <c r="E60" s="254"/>
      <c r="F60" s="254"/>
      <c r="G60" s="254"/>
      <c r="H60" s="254"/>
      <c r="I60" s="254"/>
      <c r="J60" s="254"/>
      <c r="K60" s="254"/>
      <c r="L60" s="254"/>
      <c r="M60" s="254"/>
      <c r="N60" s="254"/>
      <c r="O60" s="254"/>
      <c r="Q60" s="135"/>
      <c r="R60" s="138"/>
      <c r="S60" s="138"/>
      <c r="T60" s="138"/>
      <c r="U60" s="138"/>
      <c r="V60" s="137"/>
      <c r="W60" s="137"/>
    </row>
    <row r="61" spans="1:23">
      <c r="A61" s="437"/>
      <c r="B61" s="376"/>
      <c r="C61" s="254"/>
      <c r="D61" s="254"/>
      <c r="E61" s="254"/>
      <c r="F61" s="254"/>
      <c r="G61" s="254"/>
      <c r="H61" s="254"/>
      <c r="I61" s="254"/>
      <c r="J61" s="254"/>
      <c r="K61" s="254"/>
      <c r="L61" s="254"/>
      <c r="M61" s="254"/>
      <c r="N61" s="254"/>
      <c r="O61" s="254"/>
      <c r="Q61" s="135"/>
      <c r="R61" s="136"/>
      <c r="S61" s="136"/>
      <c r="T61" s="136"/>
      <c r="U61" s="136"/>
      <c r="V61" s="137"/>
      <c r="W61" s="137"/>
    </row>
    <row r="62" spans="1:23">
      <c r="A62" s="437"/>
      <c r="B62" s="376"/>
      <c r="C62" s="254"/>
      <c r="D62" s="254"/>
      <c r="E62" s="254"/>
      <c r="F62" s="254"/>
      <c r="G62" s="254"/>
      <c r="H62" s="254"/>
      <c r="I62" s="254"/>
      <c r="J62" s="254"/>
      <c r="K62" s="254"/>
      <c r="L62" s="254"/>
      <c r="M62" s="254"/>
      <c r="N62" s="254"/>
      <c r="O62" s="254"/>
      <c r="Q62" s="135"/>
      <c r="R62" s="138"/>
      <c r="S62" s="138"/>
      <c r="T62" s="138"/>
      <c r="U62" s="138"/>
      <c r="V62" s="137"/>
      <c r="W62" s="137"/>
    </row>
    <row r="63" spans="1:23">
      <c r="A63" s="437"/>
      <c r="B63" s="376"/>
      <c r="C63" s="254"/>
      <c r="D63" s="254"/>
      <c r="E63" s="254"/>
      <c r="F63" s="254"/>
      <c r="G63" s="254"/>
      <c r="H63" s="254"/>
      <c r="I63" s="254"/>
      <c r="J63" s="254"/>
      <c r="K63" s="254"/>
      <c r="L63" s="254"/>
      <c r="M63" s="254"/>
      <c r="N63" s="254"/>
      <c r="O63" s="254"/>
      <c r="Q63" s="135"/>
      <c r="R63" s="138"/>
      <c r="S63" s="138"/>
      <c r="T63" s="138"/>
      <c r="U63" s="138"/>
      <c r="V63" s="137"/>
      <c r="W63" s="137"/>
    </row>
    <row r="64" spans="1:23">
      <c r="A64" s="437"/>
      <c r="B64" s="376"/>
      <c r="C64" s="254"/>
      <c r="D64" s="254"/>
      <c r="E64" s="254"/>
      <c r="F64" s="254"/>
      <c r="G64" s="254"/>
      <c r="H64" s="254"/>
      <c r="I64" s="254"/>
      <c r="J64" s="254"/>
      <c r="K64" s="254"/>
      <c r="L64" s="254"/>
      <c r="M64" s="254"/>
      <c r="N64" s="254"/>
      <c r="O64" s="254"/>
      <c r="Q64" s="135"/>
      <c r="R64" s="138"/>
      <c r="S64" s="138"/>
      <c r="T64" s="138"/>
      <c r="U64" s="138"/>
      <c r="V64" s="137"/>
      <c r="W64" s="137"/>
    </row>
    <row r="65" spans="3:26">
      <c r="C65" s="254" t="s">
        <v>85</v>
      </c>
      <c r="D65" s="254"/>
      <c r="Q65" s="135"/>
      <c r="R65" s="138"/>
      <c r="S65" s="138"/>
      <c r="T65" s="138"/>
      <c r="U65" s="138"/>
      <c r="V65" s="137"/>
      <c r="W65" s="137"/>
    </row>
    <row r="66" spans="3:26">
      <c r="C66" s="254" t="s">
        <v>85</v>
      </c>
      <c r="D66" s="254"/>
      <c r="Q66" s="137"/>
      <c r="R66" s="137"/>
      <c r="S66" s="137"/>
      <c r="T66" s="137"/>
      <c r="U66" s="137"/>
      <c r="V66" s="137"/>
      <c r="W66" s="137"/>
    </row>
    <row r="67" spans="3:26">
      <c r="Q67" s="137"/>
      <c r="R67" s="137"/>
      <c r="S67" s="137"/>
      <c r="T67" s="137"/>
      <c r="U67" s="137"/>
      <c r="V67" s="137"/>
      <c r="W67" s="137"/>
      <c r="Z67" t="s">
        <v>34</v>
      </c>
    </row>
  </sheetData>
  <sheetProtection password="CC7D" sheet="1" objects="1" scenarios="1" selectLockedCells="1"/>
  <mergeCells count="1">
    <mergeCell ref="Q8:AD8"/>
  </mergeCells>
  <conditionalFormatting sqref="R12:AD26 R31:AD45">
    <cfRule type="cellIs" dxfId="15355" priority="18" operator="greaterThan">
      <formula>0</formula>
    </cfRule>
    <cfRule type="cellIs" dxfId="15354" priority="19" operator="equal">
      <formula>0</formula>
    </cfRule>
  </conditionalFormatting>
  <conditionalFormatting sqref="R12:AD26">
    <cfRule type="cellIs" dxfId="15353" priority="13" operator="equal">
      <formula>0</formula>
    </cfRule>
  </conditionalFormatting>
  <conditionalFormatting sqref="R12:AD12 R19:AD26">
    <cfRule type="cellIs" dxfId="15352" priority="12" operator="greaterThan">
      <formula>0</formula>
    </cfRule>
  </conditionalFormatting>
  <conditionalFormatting sqref="R13:AD15">
    <cfRule type="cellIs" dxfId="15351" priority="9" operator="greaterThan">
      <formula>0</formula>
    </cfRule>
  </conditionalFormatting>
  <conditionalFormatting sqref="R16:AD18">
    <cfRule type="cellIs" dxfId="15350" priority="8" operator="greaterThan">
      <formula>0</formula>
    </cfRule>
  </conditionalFormatting>
  <conditionalFormatting sqref="Q28">
    <cfRule type="containsText" dxfId="15349" priority="4" operator="containsText" text="Achtung!! HYPO">
      <formula>NOT(ISERROR(SEARCH("Achtung!! HYPO",Q28)))</formula>
    </cfRule>
  </conditionalFormatting>
  <conditionalFormatting sqref="Q8">
    <cfRule type="containsText" dxfId="15348" priority="3" operator="containsText" text="Achtung!! HYPO">
      <formula>NOT(ISERROR(SEARCH("Achtung!! HYPO",Q8)))</formula>
    </cfRule>
  </conditionalFormatting>
  <conditionalFormatting sqref="Q8">
    <cfRule type="containsText" dxfId="15347" priority="2" operator="containsText" text="Achtung!! HYPO">
      <formula>NOT(ISERROR(SEARCH("Achtung!! HYPO",Q8)))</formula>
    </cfRule>
  </conditionalFormatting>
  <conditionalFormatting sqref="Q8">
    <cfRule type="containsText" dxfId="15346" priority="1" operator="containsText" text="Achtung!! HYPO">
      <formula>NOT(ISERROR(SEARCH("Achtung!! HYPO",Q8)))</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legacyDrawing r:id="rId2"/>
</worksheet>
</file>

<file path=xl/worksheets/sheet30.xml><?xml version="1.0" encoding="utf-8"?>
<worksheet xmlns="http://schemas.openxmlformats.org/spreadsheetml/2006/main" xmlns:r="http://schemas.openxmlformats.org/officeDocument/2006/relationships">
  <sheetPr>
    <tabColor rgb="FFFFFF00"/>
  </sheetPr>
  <dimension ref="A1:L49"/>
  <sheetViews>
    <sheetView workbookViewId="0">
      <selection activeCell="B9" sqref="B9:D9"/>
    </sheetView>
  </sheetViews>
  <sheetFormatPr baseColWidth="10" defaultColWidth="11.42578125" defaultRowHeight="15"/>
  <cols>
    <col min="1" max="1" width="1.7109375" customWidth="1"/>
    <col min="2" max="2" width="10.28515625" customWidth="1"/>
    <col min="3" max="3" width="11.140625" customWidth="1"/>
    <col min="4" max="4" width="9.28515625" customWidth="1"/>
    <col min="5" max="5" width="14.140625" bestFit="1" customWidth="1"/>
    <col min="6" max="6" width="8.42578125" customWidth="1"/>
    <col min="7" max="7" width="9.42578125" customWidth="1"/>
    <col min="8" max="8" width="10.140625" customWidth="1"/>
    <col min="9" max="9" width="9.42578125" customWidth="1"/>
    <col min="10" max="10" width="9.5703125" customWidth="1"/>
    <col min="257" max="257" width="1.7109375" customWidth="1"/>
    <col min="258" max="258" width="10.28515625" customWidth="1"/>
    <col min="259" max="259" width="11.140625" customWidth="1"/>
    <col min="260" max="260" width="9.28515625" customWidth="1"/>
    <col min="261" max="261" width="10" customWidth="1"/>
    <col min="262" max="262" width="8.42578125" customWidth="1"/>
    <col min="263" max="263" width="9.42578125" customWidth="1"/>
    <col min="264" max="264" width="10.140625" customWidth="1"/>
    <col min="265" max="265" width="9.42578125" customWidth="1"/>
    <col min="266" max="266" width="9.5703125" customWidth="1"/>
    <col min="513" max="513" width="1.7109375" customWidth="1"/>
    <col min="514" max="514" width="10.28515625" customWidth="1"/>
    <col min="515" max="515" width="11.140625" customWidth="1"/>
    <col min="516" max="516" width="9.28515625" customWidth="1"/>
    <col min="517" max="517" width="10" customWidth="1"/>
    <col min="518" max="518" width="8.42578125" customWidth="1"/>
    <col min="519" max="519" width="9.42578125" customWidth="1"/>
    <col min="520" max="520" width="10.140625" customWidth="1"/>
    <col min="521" max="521" width="9.42578125" customWidth="1"/>
    <col min="522" max="522" width="9.5703125" customWidth="1"/>
    <col min="769" max="769" width="1.7109375" customWidth="1"/>
    <col min="770" max="770" width="10.28515625" customWidth="1"/>
    <col min="771" max="771" width="11.140625" customWidth="1"/>
    <col min="772" max="772" width="9.28515625" customWidth="1"/>
    <col min="773" max="773" width="10" customWidth="1"/>
    <col min="774" max="774" width="8.42578125" customWidth="1"/>
    <col min="775" max="775" width="9.42578125" customWidth="1"/>
    <col min="776" max="776" width="10.140625" customWidth="1"/>
    <col min="777" max="777" width="9.42578125" customWidth="1"/>
    <col min="778" max="778" width="9.5703125" customWidth="1"/>
    <col min="1025" max="1025" width="1.7109375" customWidth="1"/>
    <col min="1026" max="1026" width="10.28515625" customWidth="1"/>
    <col min="1027" max="1027" width="11.140625" customWidth="1"/>
    <col min="1028" max="1028" width="9.28515625" customWidth="1"/>
    <col min="1029" max="1029" width="10" customWidth="1"/>
    <col min="1030" max="1030" width="8.42578125" customWidth="1"/>
    <col min="1031" max="1031" width="9.42578125" customWidth="1"/>
    <col min="1032" max="1032" width="10.140625" customWidth="1"/>
    <col min="1033" max="1033" width="9.42578125" customWidth="1"/>
    <col min="1034" max="1034" width="9.5703125" customWidth="1"/>
    <col min="1281" max="1281" width="1.7109375" customWidth="1"/>
    <col min="1282" max="1282" width="10.28515625" customWidth="1"/>
    <col min="1283" max="1283" width="11.140625" customWidth="1"/>
    <col min="1284" max="1284" width="9.28515625" customWidth="1"/>
    <col min="1285" max="1285" width="10" customWidth="1"/>
    <col min="1286" max="1286" width="8.42578125" customWidth="1"/>
    <col min="1287" max="1287" width="9.42578125" customWidth="1"/>
    <col min="1288" max="1288" width="10.140625" customWidth="1"/>
    <col min="1289" max="1289" width="9.42578125" customWidth="1"/>
    <col min="1290" max="1290" width="9.5703125" customWidth="1"/>
    <col min="1537" max="1537" width="1.7109375" customWidth="1"/>
    <col min="1538" max="1538" width="10.28515625" customWidth="1"/>
    <col min="1539" max="1539" width="11.140625" customWidth="1"/>
    <col min="1540" max="1540" width="9.28515625" customWidth="1"/>
    <col min="1541" max="1541" width="10" customWidth="1"/>
    <col min="1542" max="1542" width="8.42578125" customWidth="1"/>
    <col min="1543" max="1543" width="9.42578125" customWidth="1"/>
    <col min="1544" max="1544" width="10.140625" customWidth="1"/>
    <col min="1545" max="1545" width="9.42578125" customWidth="1"/>
    <col min="1546" max="1546" width="9.5703125" customWidth="1"/>
    <col min="1793" max="1793" width="1.7109375" customWidth="1"/>
    <col min="1794" max="1794" width="10.28515625" customWidth="1"/>
    <col min="1795" max="1795" width="11.140625" customWidth="1"/>
    <col min="1796" max="1796" width="9.28515625" customWidth="1"/>
    <col min="1797" max="1797" width="10" customWidth="1"/>
    <col min="1798" max="1798" width="8.42578125" customWidth="1"/>
    <col min="1799" max="1799" width="9.42578125" customWidth="1"/>
    <col min="1800" max="1800" width="10.140625" customWidth="1"/>
    <col min="1801" max="1801" width="9.42578125" customWidth="1"/>
    <col min="1802" max="1802" width="9.5703125" customWidth="1"/>
    <col min="2049" max="2049" width="1.7109375" customWidth="1"/>
    <col min="2050" max="2050" width="10.28515625" customWidth="1"/>
    <col min="2051" max="2051" width="11.140625" customWidth="1"/>
    <col min="2052" max="2052" width="9.28515625" customWidth="1"/>
    <col min="2053" max="2053" width="10" customWidth="1"/>
    <col min="2054" max="2054" width="8.42578125" customWidth="1"/>
    <col min="2055" max="2055" width="9.42578125" customWidth="1"/>
    <col min="2056" max="2056" width="10.140625" customWidth="1"/>
    <col min="2057" max="2057" width="9.42578125" customWidth="1"/>
    <col min="2058" max="2058" width="9.5703125" customWidth="1"/>
    <col min="2305" max="2305" width="1.7109375" customWidth="1"/>
    <col min="2306" max="2306" width="10.28515625" customWidth="1"/>
    <col min="2307" max="2307" width="11.140625" customWidth="1"/>
    <col min="2308" max="2308" width="9.28515625" customWidth="1"/>
    <col min="2309" max="2309" width="10" customWidth="1"/>
    <col min="2310" max="2310" width="8.42578125" customWidth="1"/>
    <col min="2311" max="2311" width="9.42578125" customWidth="1"/>
    <col min="2312" max="2312" width="10.140625" customWidth="1"/>
    <col min="2313" max="2313" width="9.42578125" customWidth="1"/>
    <col min="2314" max="2314" width="9.5703125" customWidth="1"/>
    <col min="2561" max="2561" width="1.7109375" customWidth="1"/>
    <col min="2562" max="2562" width="10.28515625" customWidth="1"/>
    <col min="2563" max="2563" width="11.140625" customWidth="1"/>
    <col min="2564" max="2564" width="9.28515625" customWidth="1"/>
    <col min="2565" max="2565" width="10" customWidth="1"/>
    <col min="2566" max="2566" width="8.42578125" customWidth="1"/>
    <col min="2567" max="2567" width="9.42578125" customWidth="1"/>
    <col min="2568" max="2568" width="10.140625" customWidth="1"/>
    <col min="2569" max="2569" width="9.42578125" customWidth="1"/>
    <col min="2570" max="2570" width="9.5703125" customWidth="1"/>
    <col min="2817" max="2817" width="1.7109375" customWidth="1"/>
    <col min="2818" max="2818" width="10.28515625" customWidth="1"/>
    <col min="2819" max="2819" width="11.140625" customWidth="1"/>
    <col min="2820" max="2820" width="9.28515625" customWidth="1"/>
    <col min="2821" max="2821" width="10" customWidth="1"/>
    <col min="2822" max="2822" width="8.42578125" customWidth="1"/>
    <col min="2823" max="2823" width="9.42578125" customWidth="1"/>
    <col min="2824" max="2824" width="10.140625" customWidth="1"/>
    <col min="2825" max="2825" width="9.42578125" customWidth="1"/>
    <col min="2826" max="2826" width="9.5703125" customWidth="1"/>
    <col min="3073" max="3073" width="1.7109375" customWidth="1"/>
    <col min="3074" max="3074" width="10.28515625" customWidth="1"/>
    <col min="3075" max="3075" width="11.140625" customWidth="1"/>
    <col min="3076" max="3076" width="9.28515625" customWidth="1"/>
    <col min="3077" max="3077" width="10" customWidth="1"/>
    <col min="3078" max="3078" width="8.42578125" customWidth="1"/>
    <col min="3079" max="3079" width="9.42578125" customWidth="1"/>
    <col min="3080" max="3080" width="10.140625" customWidth="1"/>
    <col min="3081" max="3081" width="9.42578125" customWidth="1"/>
    <col min="3082" max="3082" width="9.5703125" customWidth="1"/>
    <col min="3329" max="3329" width="1.7109375" customWidth="1"/>
    <col min="3330" max="3330" width="10.28515625" customWidth="1"/>
    <col min="3331" max="3331" width="11.140625" customWidth="1"/>
    <col min="3332" max="3332" width="9.28515625" customWidth="1"/>
    <col min="3333" max="3333" width="10" customWidth="1"/>
    <col min="3334" max="3334" width="8.42578125" customWidth="1"/>
    <col min="3335" max="3335" width="9.42578125" customWidth="1"/>
    <col min="3336" max="3336" width="10.140625" customWidth="1"/>
    <col min="3337" max="3337" width="9.42578125" customWidth="1"/>
    <col min="3338" max="3338" width="9.5703125" customWidth="1"/>
    <col min="3585" max="3585" width="1.7109375" customWidth="1"/>
    <col min="3586" max="3586" width="10.28515625" customWidth="1"/>
    <col min="3587" max="3587" width="11.140625" customWidth="1"/>
    <col min="3588" max="3588" width="9.28515625" customWidth="1"/>
    <col min="3589" max="3589" width="10" customWidth="1"/>
    <col min="3590" max="3590" width="8.42578125" customWidth="1"/>
    <col min="3591" max="3591" width="9.42578125" customWidth="1"/>
    <col min="3592" max="3592" width="10.140625" customWidth="1"/>
    <col min="3593" max="3593" width="9.42578125" customWidth="1"/>
    <col min="3594" max="3594" width="9.5703125" customWidth="1"/>
    <col min="3841" max="3841" width="1.7109375" customWidth="1"/>
    <col min="3842" max="3842" width="10.28515625" customWidth="1"/>
    <col min="3843" max="3843" width="11.140625" customWidth="1"/>
    <col min="3844" max="3844" width="9.28515625" customWidth="1"/>
    <col min="3845" max="3845" width="10" customWidth="1"/>
    <col min="3846" max="3846" width="8.42578125" customWidth="1"/>
    <col min="3847" max="3847" width="9.42578125" customWidth="1"/>
    <col min="3848" max="3848" width="10.140625" customWidth="1"/>
    <col min="3849" max="3849" width="9.42578125" customWidth="1"/>
    <col min="3850" max="3850" width="9.5703125" customWidth="1"/>
    <col min="4097" max="4097" width="1.7109375" customWidth="1"/>
    <col min="4098" max="4098" width="10.28515625" customWidth="1"/>
    <col min="4099" max="4099" width="11.140625" customWidth="1"/>
    <col min="4100" max="4100" width="9.28515625" customWidth="1"/>
    <col min="4101" max="4101" width="10" customWidth="1"/>
    <col min="4102" max="4102" width="8.42578125" customWidth="1"/>
    <col min="4103" max="4103" width="9.42578125" customWidth="1"/>
    <col min="4104" max="4104" width="10.140625" customWidth="1"/>
    <col min="4105" max="4105" width="9.42578125" customWidth="1"/>
    <col min="4106" max="4106" width="9.5703125" customWidth="1"/>
    <col min="4353" max="4353" width="1.7109375" customWidth="1"/>
    <col min="4354" max="4354" width="10.28515625" customWidth="1"/>
    <col min="4355" max="4355" width="11.140625" customWidth="1"/>
    <col min="4356" max="4356" width="9.28515625" customWidth="1"/>
    <col min="4357" max="4357" width="10" customWidth="1"/>
    <col min="4358" max="4358" width="8.42578125" customWidth="1"/>
    <col min="4359" max="4359" width="9.42578125" customWidth="1"/>
    <col min="4360" max="4360" width="10.140625" customWidth="1"/>
    <col min="4361" max="4361" width="9.42578125" customWidth="1"/>
    <col min="4362" max="4362" width="9.5703125" customWidth="1"/>
    <col min="4609" max="4609" width="1.7109375" customWidth="1"/>
    <col min="4610" max="4610" width="10.28515625" customWidth="1"/>
    <col min="4611" max="4611" width="11.140625" customWidth="1"/>
    <col min="4612" max="4612" width="9.28515625" customWidth="1"/>
    <col min="4613" max="4613" width="10" customWidth="1"/>
    <col min="4614" max="4614" width="8.42578125" customWidth="1"/>
    <col min="4615" max="4615" width="9.42578125" customWidth="1"/>
    <col min="4616" max="4616" width="10.140625" customWidth="1"/>
    <col min="4617" max="4617" width="9.42578125" customWidth="1"/>
    <col min="4618" max="4618" width="9.5703125" customWidth="1"/>
    <col min="4865" max="4865" width="1.7109375" customWidth="1"/>
    <col min="4866" max="4866" width="10.28515625" customWidth="1"/>
    <col min="4867" max="4867" width="11.140625" customWidth="1"/>
    <col min="4868" max="4868" width="9.28515625" customWidth="1"/>
    <col min="4869" max="4869" width="10" customWidth="1"/>
    <col min="4870" max="4870" width="8.42578125" customWidth="1"/>
    <col min="4871" max="4871" width="9.42578125" customWidth="1"/>
    <col min="4872" max="4872" width="10.140625" customWidth="1"/>
    <col min="4873" max="4873" width="9.42578125" customWidth="1"/>
    <col min="4874" max="4874" width="9.5703125" customWidth="1"/>
    <col min="5121" max="5121" width="1.7109375" customWidth="1"/>
    <col min="5122" max="5122" width="10.28515625" customWidth="1"/>
    <col min="5123" max="5123" width="11.140625" customWidth="1"/>
    <col min="5124" max="5124" width="9.28515625" customWidth="1"/>
    <col min="5125" max="5125" width="10" customWidth="1"/>
    <col min="5126" max="5126" width="8.42578125" customWidth="1"/>
    <col min="5127" max="5127" width="9.42578125" customWidth="1"/>
    <col min="5128" max="5128" width="10.140625" customWidth="1"/>
    <col min="5129" max="5129" width="9.42578125" customWidth="1"/>
    <col min="5130" max="5130" width="9.5703125" customWidth="1"/>
    <col min="5377" max="5377" width="1.7109375" customWidth="1"/>
    <col min="5378" max="5378" width="10.28515625" customWidth="1"/>
    <col min="5379" max="5379" width="11.140625" customWidth="1"/>
    <col min="5380" max="5380" width="9.28515625" customWidth="1"/>
    <col min="5381" max="5381" width="10" customWidth="1"/>
    <col min="5382" max="5382" width="8.42578125" customWidth="1"/>
    <col min="5383" max="5383" width="9.42578125" customWidth="1"/>
    <col min="5384" max="5384" width="10.140625" customWidth="1"/>
    <col min="5385" max="5385" width="9.42578125" customWidth="1"/>
    <col min="5386" max="5386" width="9.5703125" customWidth="1"/>
    <col min="5633" max="5633" width="1.7109375" customWidth="1"/>
    <col min="5634" max="5634" width="10.28515625" customWidth="1"/>
    <col min="5635" max="5635" width="11.140625" customWidth="1"/>
    <col min="5636" max="5636" width="9.28515625" customWidth="1"/>
    <col min="5637" max="5637" width="10" customWidth="1"/>
    <col min="5638" max="5638" width="8.42578125" customWidth="1"/>
    <col min="5639" max="5639" width="9.42578125" customWidth="1"/>
    <col min="5640" max="5640" width="10.140625" customWidth="1"/>
    <col min="5641" max="5641" width="9.42578125" customWidth="1"/>
    <col min="5642" max="5642" width="9.5703125" customWidth="1"/>
    <col min="5889" max="5889" width="1.7109375" customWidth="1"/>
    <col min="5890" max="5890" width="10.28515625" customWidth="1"/>
    <col min="5891" max="5891" width="11.140625" customWidth="1"/>
    <col min="5892" max="5892" width="9.28515625" customWidth="1"/>
    <col min="5893" max="5893" width="10" customWidth="1"/>
    <col min="5894" max="5894" width="8.42578125" customWidth="1"/>
    <col min="5895" max="5895" width="9.42578125" customWidth="1"/>
    <col min="5896" max="5896" width="10.140625" customWidth="1"/>
    <col min="5897" max="5897" width="9.42578125" customWidth="1"/>
    <col min="5898" max="5898" width="9.5703125" customWidth="1"/>
    <col min="6145" max="6145" width="1.7109375" customWidth="1"/>
    <col min="6146" max="6146" width="10.28515625" customWidth="1"/>
    <col min="6147" max="6147" width="11.140625" customWidth="1"/>
    <col min="6148" max="6148" width="9.28515625" customWidth="1"/>
    <col min="6149" max="6149" width="10" customWidth="1"/>
    <col min="6150" max="6150" width="8.42578125" customWidth="1"/>
    <col min="6151" max="6151" width="9.42578125" customWidth="1"/>
    <col min="6152" max="6152" width="10.140625" customWidth="1"/>
    <col min="6153" max="6153" width="9.42578125" customWidth="1"/>
    <col min="6154" max="6154" width="9.5703125" customWidth="1"/>
    <col min="6401" max="6401" width="1.7109375" customWidth="1"/>
    <col min="6402" max="6402" width="10.28515625" customWidth="1"/>
    <col min="6403" max="6403" width="11.140625" customWidth="1"/>
    <col min="6404" max="6404" width="9.28515625" customWidth="1"/>
    <col min="6405" max="6405" width="10" customWidth="1"/>
    <col min="6406" max="6406" width="8.42578125" customWidth="1"/>
    <col min="6407" max="6407" width="9.42578125" customWidth="1"/>
    <col min="6408" max="6408" width="10.140625" customWidth="1"/>
    <col min="6409" max="6409" width="9.42578125" customWidth="1"/>
    <col min="6410" max="6410" width="9.5703125" customWidth="1"/>
    <col min="6657" max="6657" width="1.7109375" customWidth="1"/>
    <col min="6658" max="6658" width="10.28515625" customWidth="1"/>
    <col min="6659" max="6659" width="11.140625" customWidth="1"/>
    <col min="6660" max="6660" width="9.28515625" customWidth="1"/>
    <col min="6661" max="6661" width="10" customWidth="1"/>
    <col min="6662" max="6662" width="8.42578125" customWidth="1"/>
    <col min="6663" max="6663" width="9.42578125" customWidth="1"/>
    <col min="6664" max="6664" width="10.140625" customWidth="1"/>
    <col min="6665" max="6665" width="9.42578125" customWidth="1"/>
    <col min="6666" max="6666" width="9.5703125" customWidth="1"/>
    <col min="6913" max="6913" width="1.7109375" customWidth="1"/>
    <col min="6914" max="6914" width="10.28515625" customWidth="1"/>
    <col min="6915" max="6915" width="11.140625" customWidth="1"/>
    <col min="6916" max="6916" width="9.28515625" customWidth="1"/>
    <col min="6917" max="6917" width="10" customWidth="1"/>
    <col min="6918" max="6918" width="8.42578125" customWidth="1"/>
    <col min="6919" max="6919" width="9.42578125" customWidth="1"/>
    <col min="6920" max="6920" width="10.140625" customWidth="1"/>
    <col min="6921" max="6921" width="9.42578125" customWidth="1"/>
    <col min="6922" max="6922" width="9.5703125" customWidth="1"/>
    <col min="7169" max="7169" width="1.7109375" customWidth="1"/>
    <col min="7170" max="7170" width="10.28515625" customWidth="1"/>
    <col min="7171" max="7171" width="11.140625" customWidth="1"/>
    <col min="7172" max="7172" width="9.28515625" customWidth="1"/>
    <col min="7173" max="7173" width="10" customWidth="1"/>
    <col min="7174" max="7174" width="8.42578125" customWidth="1"/>
    <col min="7175" max="7175" width="9.42578125" customWidth="1"/>
    <col min="7176" max="7176" width="10.140625" customWidth="1"/>
    <col min="7177" max="7177" width="9.42578125" customWidth="1"/>
    <col min="7178" max="7178" width="9.5703125" customWidth="1"/>
    <col min="7425" max="7425" width="1.7109375" customWidth="1"/>
    <col min="7426" max="7426" width="10.28515625" customWidth="1"/>
    <col min="7427" max="7427" width="11.140625" customWidth="1"/>
    <col min="7428" max="7428" width="9.28515625" customWidth="1"/>
    <col min="7429" max="7429" width="10" customWidth="1"/>
    <col min="7430" max="7430" width="8.42578125" customWidth="1"/>
    <col min="7431" max="7431" width="9.42578125" customWidth="1"/>
    <col min="7432" max="7432" width="10.140625" customWidth="1"/>
    <col min="7433" max="7433" width="9.42578125" customWidth="1"/>
    <col min="7434" max="7434" width="9.5703125" customWidth="1"/>
    <col min="7681" max="7681" width="1.7109375" customWidth="1"/>
    <col min="7682" max="7682" width="10.28515625" customWidth="1"/>
    <col min="7683" max="7683" width="11.140625" customWidth="1"/>
    <col min="7684" max="7684" width="9.28515625" customWidth="1"/>
    <col min="7685" max="7685" width="10" customWidth="1"/>
    <col min="7686" max="7686" width="8.42578125" customWidth="1"/>
    <col min="7687" max="7687" width="9.42578125" customWidth="1"/>
    <col min="7688" max="7688" width="10.140625" customWidth="1"/>
    <col min="7689" max="7689" width="9.42578125" customWidth="1"/>
    <col min="7690" max="7690" width="9.5703125" customWidth="1"/>
    <col min="7937" max="7937" width="1.7109375" customWidth="1"/>
    <col min="7938" max="7938" width="10.28515625" customWidth="1"/>
    <col min="7939" max="7939" width="11.140625" customWidth="1"/>
    <col min="7940" max="7940" width="9.28515625" customWidth="1"/>
    <col min="7941" max="7941" width="10" customWidth="1"/>
    <col min="7942" max="7942" width="8.42578125" customWidth="1"/>
    <col min="7943" max="7943" width="9.42578125" customWidth="1"/>
    <col min="7944" max="7944" width="10.140625" customWidth="1"/>
    <col min="7945" max="7945" width="9.42578125" customWidth="1"/>
    <col min="7946" max="7946" width="9.5703125" customWidth="1"/>
    <col min="8193" max="8193" width="1.7109375" customWidth="1"/>
    <col min="8194" max="8194" width="10.28515625" customWidth="1"/>
    <col min="8195" max="8195" width="11.140625" customWidth="1"/>
    <col min="8196" max="8196" width="9.28515625" customWidth="1"/>
    <col min="8197" max="8197" width="10" customWidth="1"/>
    <col min="8198" max="8198" width="8.42578125" customWidth="1"/>
    <col min="8199" max="8199" width="9.42578125" customWidth="1"/>
    <col min="8200" max="8200" width="10.140625" customWidth="1"/>
    <col min="8201" max="8201" width="9.42578125" customWidth="1"/>
    <col min="8202" max="8202" width="9.5703125" customWidth="1"/>
    <col min="8449" max="8449" width="1.7109375" customWidth="1"/>
    <col min="8450" max="8450" width="10.28515625" customWidth="1"/>
    <col min="8451" max="8451" width="11.140625" customWidth="1"/>
    <col min="8452" max="8452" width="9.28515625" customWidth="1"/>
    <col min="8453" max="8453" width="10" customWidth="1"/>
    <col min="8454" max="8454" width="8.42578125" customWidth="1"/>
    <col min="8455" max="8455" width="9.42578125" customWidth="1"/>
    <col min="8456" max="8456" width="10.140625" customWidth="1"/>
    <col min="8457" max="8457" width="9.42578125" customWidth="1"/>
    <col min="8458" max="8458" width="9.5703125" customWidth="1"/>
    <col min="8705" max="8705" width="1.7109375" customWidth="1"/>
    <col min="8706" max="8706" width="10.28515625" customWidth="1"/>
    <col min="8707" max="8707" width="11.140625" customWidth="1"/>
    <col min="8708" max="8708" width="9.28515625" customWidth="1"/>
    <col min="8709" max="8709" width="10" customWidth="1"/>
    <col min="8710" max="8710" width="8.42578125" customWidth="1"/>
    <col min="8711" max="8711" width="9.42578125" customWidth="1"/>
    <col min="8712" max="8712" width="10.140625" customWidth="1"/>
    <col min="8713" max="8713" width="9.42578125" customWidth="1"/>
    <col min="8714" max="8714" width="9.5703125" customWidth="1"/>
    <col min="8961" max="8961" width="1.7109375" customWidth="1"/>
    <col min="8962" max="8962" width="10.28515625" customWidth="1"/>
    <col min="8963" max="8963" width="11.140625" customWidth="1"/>
    <col min="8964" max="8964" width="9.28515625" customWidth="1"/>
    <col min="8965" max="8965" width="10" customWidth="1"/>
    <col min="8966" max="8966" width="8.42578125" customWidth="1"/>
    <col min="8967" max="8967" width="9.42578125" customWidth="1"/>
    <col min="8968" max="8968" width="10.140625" customWidth="1"/>
    <col min="8969" max="8969" width="9.42578125" customWidth="1"/>
    <col min="8970" max="8970" width="9.5703125" customWidth="1"/>
    <col min="9217" max="9217" width="1.7109375" customWidth="1"/>
    <col min="9218" max="9218" width="10.28515625" customWidth="1"/>
    <col min="9219" max="9219" width="11.140625" customWidth="1"/>
    <col min="9220" max="9220" width="9.28515625" customWidth="1"/>
    <col min="9221" max="9221" width="10" customWidth="1"/>
    <col min="9222" max="9222" width="8.42578125" customWidth="1"/>
    <col min="9223" max="9223" width="9.42578125" customWidth="1"/>
    <col min="9224" max="9224" width="10.140625" customWidth="1"/>
    <col min="9225" max="9225" width="9.42578125" customWidth="1"/>
    <col min="9226" max="9226" width="9.5703125" customWidth="1"/>
    <col min="9473" max="9473" width="1.7109375" customWidth="1"/>
    <col min="9474" max="9474" width="10.28515625" customWidth="1"/>
    <col min="9475" max="9475" width="11.140625" customWidth="1"/>
    <col min="9476" max="9476" width="9.28515625" customWidth="1"/>
    <col min="9477" max="9477" width="10" customWidth="1"/>
    <col min="9478" max="9478" width="8.42578125" customWidth="1"/>
    <col min="9479" max="9479" width="9.42578125" customWidth="1"/>
    <col min="9480" max="9480" width="10.140625" customWidth="1"/>
    <col min="9481" max="9481" width="9.42578125" customWidth="1"/>
    <col min="9482" max="9482" width="9.5703125" customWidth="1"/>
    <col min="9729" max="9729" width="1.7109375" customWidth="1"/>
    <col min="9730" max="9730" width="10.28515625" customWidth="1"/>
    <col min="9731" max="9731" width="11.140625" customWidth="1"/>
    <col min="9732" max="9732" width="9.28515625" customWidth="1"/>
    <col min="9733" max="9733" width="10" customWidth="1"/>
    <col min="9734" max="9734" width="8.42578125" customWidth="1"/>
    <col min="9735" max="9735" width="9.42578125" customWidth="1"/>
    <col min="9736" max="9736" width="10.140625" customWidth="1"/>
    <col min="9737" max="9737" width="9.42578125" customWidth="1"/>
    <col min="9738" max="9738" width="9.5703125" customWidth="1"/>
    <col min="9985" max="9985" width="1.7109375" customWidth="1"/>
    <col min="9986" max="9986" width="10.28515625" customWidth="1"/>
    <col min="9987" max="9987" width="11.140625" customWidth="1"/>
    <col min="9988" max="9988" width="9.28515625" customWidth="1"/>
    <col min="9989" max="9989" width="10" customWidth="1"/>
    <col min="9990" max="9990" width="8.42578125" customWidth="1"/>
    <col min="9991" max="9991" width="9.42578125" customWidth="1"/>
    <col min="9992" max="9992" width="10.140625" customWidth="1"/>
    <col min="9993" max="9993" width="9.42578125" customWidth="1"/>
    <col min="9994" max="9994" width="9.5703125" customWidth="1"/>
    <col min="10241" max="10241" width="1.7109375" customWidth="1"/>
    <col min="10242" max="10242" width="10.28515625" customWidth="1"/>
    <col min="10243" max="10243" width="11.140625" customWidth="1"/>
    <col min="10244" max="10244" width="9.28515625" customWidth="1"/>
    <col min="10245" max="10245" width="10" customWidth="1"/>
    <col min="10246" max="10246" width="8.42578125" customWidth="1"/>
    <col min="10247" max="10247" width="9.42578125" customWidth="1"/>
    <col min="10248" max="10248" width="10.140625" customWidth="1"/>
    <col min="10249" max="10249" width="9.42578125" customWidth="1"/>
    <col min="10250" max="10250" width="9.5703125" customWidth="1"/>
    <col min="10497" max="10497" width="1.7109375" customWidth="1"/>
    <col min="10498" max="10498" width="10.28515625" customWidth="1"/>
    <col min="10499" max="10499" width="11.140625" customWidth="1"/>
    <col min="10500" max="10500" width="9.28515625" customWidth="1"/>
    <col min="10501" max="10501" width="10" customWidth="1"/>
    <col min="10502" max="10502" width="8.42578125" customWidth="1"/>
    <col min="10503" max="10503" width="9.42578125" customWidth="1"/>
    <col min="10504" max="10504" width="10.140625" customWidth="1"/>
    <col min="10505" max="10505" width="9.42578125" customWidth="1"/>
    <col min="10506" max="10506" width="9.5703125" customWidth="1"/>
    <col min="10753" max="10753" width="1.7109375" customWidth="1"/>
    <col min="10754" max="10754" width="10.28515625" customWidth="1"/>
    <col min="10755" max="10755" width="11.140625" customWidth="1"/>
    <col min="10756" max="10756" width="9.28515625" customWidth="1"/>
    <col min="10757" max="10757" width="10" customWidth="1"/>
    <col min="10758" max="10758" width="8.42578125" customWidth="1"/>
    <col min="10759" max="10759" width="9.42578125" customWidth="1"/>
    <col min="10760" max="10760" width="10.140625" customWidth="1"/>
    <col min="10761" max="10761" width="9.42578125" customWidth="1"/>
    <col min="10762" max="10762" width="9.5703125" customWidth="1"/>
    <col min="11009" max="11009" width="1.7109375" customWidth="1"/>
    <col min="11010" max="11010" width="10.28515625" customWidth="1"/>
    <col min="11011" max="11011" width="11.140625" customWidth="1"/>
    <col min="11012" max="11012" width="9.28515625" customWidth="1"/>
    <col min="11013" max="11013" width="10" customWidth="1"/>
    <col min="11014" max="11014" width="8.42578125" customWidth="1"/>
    <col min="11015" max="11015" width="9.42578125" customWidth="1"/>
    <col min="11016" max="11016" width="10.140625" customWidth="1"/>
    <col min="11017" max="11017" width="9.42578125" customWidth="1"/>
    <col min="11018" max="11018" width="9.5703125" customWidth="1"/>
    <col min="11265" max="11265" width="1.7109375" customWidth="1"/>
    <col min="11266" max="11266" width="10.28515625" customWidth="1"/>
    <col min="11267" max="11267" width="11.140625" customWidth="1"/>
    <col min="11268" max="11268" width="9.28515625" customWidth="1"/>
    <col min="11269" max="11269" width="10" customWidth="1"/>
    <col min="11270" max="11270" width="8.42578125" customWidth="1"/>
    <col min="11271" max="11271" width="9.42578125" customWidth="1"/>
    <col min="11272" max="11272" width="10.140625" customWidth="1"/>
    <col min="11273" max="11273" width="9.42578125" customWidth="1"/>
    <col min="11274" max="11274" width="9.5703125" customWidth="1"/>
    <col min="11521" max="11521" width="1.7109375" customWidth="1"/>
    <col min="11522" max="11522" width="10.28515625" customWidth="1"/>
    <col min="11523" max="11523" width="11.140625" customWidth="1"/>
    <col min="11524" max="11524" width="9.28515625" customWidth="1"/>
    <col min="11525" max="11525" width="10" customWidth="1"/>
    <col min="11526" max="11526" width="8.42578125" customWidth="1"/>
    <col min="11527" max="11527" width="9.42578125" customWidth="1"/>
    <col min="11528" max="11528" width="10.140625" customWidth="1"/>
    <col min="11529" max="11529" width="9.42578125" customWidth="1"/>
    <col min="11530" max="11530" width="9.5703125" customWidth="1"/>
    <col min="11777" max="11777" width="1.7109375" customWidth="1"/>
    <col min="11778" max="11778" width="10.28515625" customWidth="1"/>
    <col min="11779" max="11779" width="11.140625" customWidth="1"/>
    <col min="11780" max="11780" width="9.28515625" customWidth="1"/>
    <col min="11781" max="11781" width="10" customWidth="1"/>
    <col min="11782" max="11782" width="8.42578125" customWidth="1"/>
    <col min="11783" max="11783" width="9.42578125" customWidth="1"/>
    <col min="11784" max="11784" width="10.140625" customWidth="1"/>
    <col min="11785" max="11785" width="9.42578125" customWidth="1"/>
    <col min="11786" max="11786" width="9.5703125" customWidth="1"/>
    <col min="12033" max="12033" width="1.7109375" customWidth="1"/>
    <col min="12034" max="12034" width="10.28515625" customWidth="1"/>
    <col min="12035" max="12035" width="11.140625" customWidth="1"/>
    <col min="12036" max="12036" width="9.28515625" customWidth="1"/>
    <col min="12037" max="12037" width="10" customWidth="1"/>
    <col min="12038" max="12038" width="8.42578125" customWidth="1"/>
    <col min="12039" max="12039" width="9.42578125" customWidth="1"/>
    <col min="12040" max="12040" width="10.140625" customWidth="1"/>
    <col min="12041" max="12041" width="9.42578125" customWidth="1"/>
    <col min="12042" max="12042" width="9.5703125" customWidth="1"/>
    <col min="12289" max="12289" width="1.7109375" customWidth="1"/>
    <col min="12290" max="12290" width="10.28515625" customWidth="1"/>
    <col min="12291" max="12291" width="11.140625" customWidth="1"/>
    <col min="12292" max="12292" width="9.28515625" customWidth="1"/>
    <col min="12293" max="12293" width="10" customWidth="1"/>
    <col min="12294" max="12294" width="8.42578125" customWidth="1"/>
    <col min="12295" max="12295" width="9.42578125" customWidth="1"/>
    <col min="12296" max="12296" width="10.140625" customWidth="1"/>
    <col min="12297" max="12297" width="9.42578125" customWidth="1"/>
    <col min="12298" max="12298" width="9.5703125" customWidth="1"/>
    <col min="12545" max="12545" width="1.7109375" customWidth="1"/>
    <col min="12546" max="12546" width="10.28515625" customWidth="1"/>
    <col min="12547" max="12547" width="11.140625" customWidth="1"/>
    <col min="12548" max="12548" width="9.28515625" customWidth="1"/>
    <col min="12549" max="12549" width="10" customWidth="1"/>
    <col min="12550" max="12550" width="8.42578125" customWidth="1"/>
    <col min="12551" max="12551" width="9.42578125" customWidth="1"/>
    <col min="12552" max="12552" width="10.140625" customWidth="1"/>
    <col min="12553" max="12553" width="9.42578125" customWidth="1"/>
    <col min="12554" max="12554" width="9.5703125" customWidth="1"/>
    <col min="12801" max="12801" width="1.7109375" customWidth="1"/>
    <col min="12802" max="12802" width="10.28515625" customWidth="1"/>
    <col min="12803" max="12803" width="11.140625" customWidth="1"/>
    <col min="12804" max="12804" width="9.28515625" customWidth="1"/>
    <col min="12805" max="12805" width="10" customWidth="1"/>
    <col min="12806" max="12806" width="8.42578125" customWidth="1"/>
    <col min="12807" max="12807" width="9.42578125" customWidth="1"/>
    <col min="12808" max="12808" width="10.140625" customWidth="1"/>
    <col min="12809" max="12809" width="9.42578125" customWidth="1"/>
    <col min="12810" max="12810" width="9.5703125" customWidth="1"/>
    <col min="13057" max="13057" width="1.7109375" customWidth="1"/>
    <col min="13058" max="13058" width="10.28515625" customWidth="1"/>
    <col min="13059" max="13059" width="11.140625" customWidth="1"/>
    <col min="13060" max="13060" width="9.28515625" customWidth="1"/>
    <col min="13061" max="13061" width="10" customWidth="1"/>
    <col min="13062" max="13062" width="8.42578125" customWidth="1"/>
    <col min="13063" max="13063" width="9.42578125" customWidth="1"/>
    <col min="13064" max="13064" width="10.140625" customWidth="1"/>
    <col min="13065" max="13065" width="9.42578125" customWidth="1"/>
    <col min="13066" max="13066" width="9.5703125" customWidth="1"/>
    <col min="13313" max="13313" width="1.7109375" customWidth="1"/>
    <col min="13314" max="13314" width="10.28515625" customWidth="1"/>
    <col min="13315" max="13315" width="11.140625" customWidth="1"/>
    <col min="13316" max="13316" width="9.28515625" customWidth="1"/>
    <col min="13317" max="13317" width="10" customWidth="1"/>
    <col min="13318" max="13318" width="8.42578125" customWidth="1"/>
    <col min="13319" max="13319" width="9.42578125" customWidth="1"/>
    <col min="13320" max="13320" width="10.140625" customWidth="1"/>
    <col min="13321" max="13321" width="9.42578125" customWidth="1"/>
    <col min="13322" max="13322" width="9.5703125" customWidth="1"/>
    <col min="13569" max="13569" width="1.7109375" customWidth="1"/>
    <col min="13570" max="13570" width="10.28515625" customWidth="1"/>
    <col min="13571" max="13571" width="11.140625" customWidth="1"/>
    <col min="13572" max="13572" width="9.28515625" customWidth="1"/>
    <col min="13573" max="13573" width="10" customWidth="1"/>
    <col min="13574" max="13574" width="8.42578125" customWidth="1"/>
    <col min="13575" max="13575" width="9.42578125" customWidth="1"/>
    <col min="13576" max="13576" width="10.140625" customWidth="1"/>
    <col min="13577" max="13577" width="9.42578125" customWidth="1"/>
    <col min="13578" max="13578" width="9.5703125" customWidth="1"/>
    <col min="13825" max="13825" width="1.7109375" customWidth="1"/>
    <col min="13826" max="13826" width="10.28515625" customWidth="1"/>
    <col min="13827" max="13827" width="11.140625" customWidth="1"/>
    <col min="13828" max="13828" width="9.28515625" customWidth="1"/>
    <col min="13829" max="13829" width="10" customWidth="1"/>
    <col min="13830" max="13830" width="8.42578125" customWidth="1"/>
    <col min="13831" max="13831" width="9.42578125" customWidth="1"/>
    <col min="13832" max="13832" width="10.140625" customWidth="1"/>
    <col min="13833" max="13833" width="9.42578125" customWidth="1"/>
    <col min="13834" max="13834" width="9.5703125" customWidth="1"/>
    <col min="14081" max="14081" width="1.7109375" customWidth="1"/>
    <col min="14082" max="14082" width="10.28515625" customWidth="1"/>
    <col min="14083" max="14083" width="11.140625" customWidth="1"/>
    <col min="14084" max="14084" width="9.28515625" customWidth="1"/>
    <col min="14085" max="14085" width="10" customWidth="1"/>
    <col min="14086" max="14086" width="8.42578125" customWidth="1"/>
    <col min="14087" max="14087" width="9.42578125" customWidth="1"/>
    <col min="14088" max="14088" width="10.140625" customWidth="1"/>
    <col min="14089" max="14089" width="9.42578125" customWidth="1"/>
    <col min="14090" max="14090" width="9.5703125" customWidth="1"/>
    <col min="14337" max="14337" width="1.7109375" customWidth="1"/>
    <col min="14338" max="14338" width="10.28515625" customWidth="1"/>
    <col min="14339" max="14339" width="11.140625" customWidth="1"/>
    <col min="14340" max="14340" width="9.28515625" customWidth="1"/>
    <col min="14341" max="14341" width="10" customWidth="1"/>
    <col min="14342" max="14342" width="8.42578125" customWidth="1"/>
    <col min="14343" max="14343" width="9.42578125" customWidth="1"/>
    <col min="14344" max="14344" width="10.140625" customWidth="1"/>
    <col min="14345" max="14345" width="9.42578125" customWidth="1"/>
    <col min="14346" max="14346" width="9.5703125" customWidth="1"/>
    <col min="14593" max="14593" width="1.7109375" customWidth="1"/>
    <col min="14594" max="14594" width="10.28515625" customWidth="1"/>
    <col min="14595" max="14595" width="11.140625" customWidth="1"/>
    <col min="14596" max="14596" width="9.28515625" customWidth="1"/>
    <col min="14597" max="14597" width="10" customWidth="1"/>
    <col min="14598" max="14598" width="8.42578125" customWidth="1"/>
    <col min="14599" max="14599" width="9.42578125" customWidth="1"/>
    <col min="14600" max="14600" width="10.140625" customWidth="1"/>
    <col min="14601" max="14601" width="9.42578125" customWidth="1"/>
    <col min="14602" max="14602" width="9.5703125" customWidth="1"/>
    <col min="14849" max="14849" width="1.7109375" customWidth="1"/>
    <col min="14850" max="14850" width="10.28515625" customWidth="1"/>
    <col min="14851" max="14851" width="11.140625" customWidth="1"/>
    <col min="14852" max="14852" width="9.28515625" customWidth="1"/>
    <col min="14853" max="14853" width="10" customWidth="1"/>
    <col min="14854" max="14854" width="8.42578125" customWidth="1"/>
    <col min="14855" max="14855" width="9.42578125" customWidth="1"/>
    <col min="14856" max="14856" width="10.140625" customWidth="1"/>
    <col min="14857" max="14857" width="9.42578125" customWidth="1"/>
    <col min="14858" max="14858" width="9.5703125" customWidth="1"/>
    <col min="15105" max="15105" width="1.7109375" customWidth="1"/>
    <col min="15106" max="15106" width="10.28515625" customWidth="1"/>
    <col min="15107" max="15107" width="11.140625" customWidth="1"/>
    <col min="15108" max="15108" width="9.28515625" customWidth="1"/>
    <col min="15109" max="15109" width="10" customWidth="1"/>
    <col min="15110" max="15110" width="8.42578125" customWidth="1"/>
    <col min="15111" max="15111" width="9.42578125" customWidth="1"/>
    <col min="15112" max="15112" width="10.140625" customWidth="1"/>
    <col min="15113" max="15113" width="9.42578125" customWidth="1"/>
    <col min="15114" max="15114" width="9.5703125" customWidth="1"/>
    <col min="15361" max="15361" width="1.7109375" customWidth="1"/>
    <col min="15362" max="15362" width="10.28515625" customWidth="1"/>
    <col min="15363" max="15363" width="11.140625" customWidth="1"/>
    <col min="15364" max="15364" width="9.28515625" customWidth="1"/>
    <col min="15365" max="15365" width="10" customWidth="1"/>
    <col min="15366" max="15366" width="8.42578125" customWidth="1"/>
    <col min="15367" max="15367" width="9.42578125" customWidth="1"/>
    <col min="15368" max="15368" width="10.140625" customWidth="1"/>
    <col min="15369" max="15369" width="9.42578125" customWidth="1"/>
    <col min="15370" max="15370" width="9.5703125" customWidth="1"/>
    <col min="15617" max="15617" width="1.7109375" customWidth="1"/>
    <col min="15618" max="15618" width="10.28515625" customWidth="1"/>
    <col min="15619" max="15619" width="11.140625" customWidth="1"/>
    <col min="15620" max="15620" width="9.28515625" customWidth="1"/>
    <col min="15621" max="15621" width="10" customWidth="1"/>
    <col min="15622" max="15622" width="8.42578125" customWidth="1"/>
    <col min="15623" max="15623" width="9.42578125" customWidth="1"/>
    <col min="15624" max="15624" width="10.140625" customWidth="1"/>
    <col min="15625" max="15625" width="9.42578125" customWidth="1"/>
    <col min="15626" max="15626" width="9.5703125" customWidth="1"/>
    <col min="15873" max="15873" width="1.7109375" customWidth="1"/>
    <col min="15874" max="15874" width="10.28515625" customWidth="1"/>
    <col min="15875" max="15875" width="11.140625" customWidth="1"/>
    <col min="15876" max="15876" width="9.28515625" customWidth="1"/>
    <col min="15877" max="15877" width="10" customWidth="1"/>
    <col min="15878" max="15878" width="8.42578125" customWidth="1"/>
    <col min="15879" max="15879" width="9.42578125" customWidth="1"/>
    <col min="15880" max="15880" width="10.140625" customWidth="1"/>
    <col min="15881" max="15881" width="9.42578125" customWidth="1"/>
    <col min="15882" max="15882" width="9.5703125" customWidth="1"/>
    <col min="16129" max="16129" width="1.7109375" customWidth="1"/>
    <col min="16130" max="16130" width="10.28515625" customWidth="1"/>
    <col min="16131" max="16131" width="11.140625" customWidth="1"/>
    <col min="16132" max="16132" width="9.28515625" customWidth="1"/>
    <col min="16133" max="16133" width="10" customWidth="1"/>
    <col min="16134" max="16134" width="8.42578125" customWidth="1"/>
    <col min="16135" max="16135" width="9.42578125" customWidth="1"/>
    <col min="16136" max="16136" width="10.140625" customWidth="1"/>
    <col min="16137" max="16137" width="9.42578125" customWidth="1"/>
    <col min="16138" max="16138" width="9.5703125" customWidth="1"/>
  </cols>
  <sheetData>
    <row r="1" spans="1:12" ht="26.25">
      <c r="B1" s="274" t="s">
        <v>62</v>
      </c>
    </row>
    <row r="2" spans="1:12" s="275" customFormat="1" ht="25.5" customHeight="1" thickBot="1"/>
    <row r="3" spans="1:12" s="278" customFormat="1" ht="26.25" customHeight="1" thickBot="1">
      <c r="A3" s="276"/>
      <c r="B3" s="277" t="s">
        <v>63</v>
      </c>
      <c r="C3" s="338"/>
      <c r="D3" s="339"/>
      <c r="E3" s="277" t="s">
        <v>83</v>
      </c>
      <c r="F3" s="338"/>
      <c r="G3" s="339"/>
      <c r="I3" s="522" t="s">
        <v>84</v>
      </c>
      <c r="J3" s="542"/>
    </row>
    <row r="4" spans="1:12" s="282" customFormat="1" ht="18" customHeight="1" thickBot="1">
      <c r="H4" s="278"/>
      <c r="I4" s="543"/>
      <c r="J4" s="544"/>
      <c r="K4" s="278"/>
      <c r="L4" s="278"/>
    </row>
    <row r="5" spans="1:12" ht="27" thickBot="1">
      <c r="B5" s="285" t="s">
        <v>65</v>
      </c>
      <c r="C5" s="82"/>
      <c r="D5" s="354">
        <v>100</v>
      </c>
      <c r="I5" s="545"/>
      <c r="J5" s="546"/>
    </row>
    <row r="6" spans="1:12" ht="15.75" thickBot="1"/>
    <row r="7" spans="1:12" s="291" customFormat="1" ht="18.75" thickBot="1">
      <c r="B7" s="547" t="s">
        <v>66</v>
      </c>
      <c r="C7" s="548"/>
      <c r="D7" s="549"/>
      <c r="E7" s="547" t="s">
        <v>67</v>
      </c>
      <c r="F7" s="548"/>
      <c r="G7" s="549"/>
      <c r="H7" s="547" t="s">
        <v>68</v>
      </c>
      <c r="I7" s="548"/>
      <c r="J7" s="549"/>
    </row>
    <row r="8" spans="1:12" s="295" customFormat="1" ht="18.75" thickBot="1">
      <c r="B8" s="319" t="s">
        <v>48</v>
      </c>
      <c r="C8" s="320" t="s">
        <v>69</v>
      </c>
      <c r="D8" s="321" t="s">
        <v>70</v>
      </c>
      <c r="E8" s="319" t="s">
        <v>48</v>
      </c>
      <c r="F8" s="320" t="s">
        <v>69</v>
      </c>
      <c r="G8" s="321" t="s">
        <v>70</v>
      </c>
      <c r="H8" s="322" t="s">
        <v>48</v>
      </c>
      <c r="I8" s="320" t="s">
        <v>69</v>
      </c>
      <c r="J8" s="321" t="s">
        <v>70</v>
      </c>
    </row>
    <row r="9" spans="1:12" s="295" customFormat="1" ht="18.75" thickBot="1">
      <c r="B9" s="550">
        <v>10</v>
      </c>
      <c r="C9" s="551"/>
      <c r="D9" s="552"/>
      <c r="E9" s="340">
        <v>3</v>
      </c>
      <c r="F9" s="341">
        <v>3</v>
      </c>
      <c r="G9" s="343">
        <v>3</v>
      </c>
      <c r="H9" s="344">
        <v>4</v>
      </c>
      <c r="I9" s="341">
        <v>4</v>
      </c>
      <c r="J9" s="343">
        <v>4</v>
      </c>
    </row>
    <row r="10" spans="1:12" ht="15.75" thickBot="1"/>
    <row r="11" spans="1:12" s="295" customFormat="1" ht="18.75" thickBot="1">
      <c r="B11" s="538" t="s">
        <v>75</v>
      </c>
      <c r="C11" s="539"/>
      <c r="D11" s="518" t="s">
        <v>71</v>
      </c>
      <c r="E11" s="540"/>
      <c r="F11" s="540"/>
      <c r="G11" s="540"/>
      <c r="H11" s="540"/>
      <c r="I11" s="540"/>
      <c r="J11" s="541"/>
    </row>
    <row r="12" spans="1:12" s="295" customFormat="1" ht="18.75" thickBot="1">
      <c r="B12" s="305" t="s">
        <v>77</v>
      </c>
      <c r="C12" s="306" t="s">
        <v>21</v>
      </c>
      <c r="D12" s="518" t="s">
        <v>72</v>
      </c>
      <c r="E12" s="541"/>
      <c r="F12" s="518" t="s">
        <v>73</v>
      </c>
      <c r="G12" s="540"/>
      <c r="H12" s="541"/>
      <c r="I12" s="518" t="s">
        <v>74</v>
      </c>
      <c r="J12" s="541"/>
    </row>
    <row r="13" spans="1:12" s="324" customFormat="1" ht="15.75" thickBot="1">
      <c r="B13" s="325">
        <v>80</v>
      </c>
      <c r="C13" s="326">
        <v>100</v>
      </c>
      <c r="D13" s="553">
        <f t="shared" ref="D13:D38" si="0">($E$9*$H$9)+(C13-$D$5)/$B$9</f>
        <v>12</v>
      </c>
      <c r="E13" s="554"/>
      <c r="F13" s="553">
        <f>($F$9*$I$9)+(C13-$D$5)/$B$9</f>
        <v>12</v>
      </c>
      <c r="G13" s="555"/>
      <c r="H13" s="554"/>
      <c r="I13" s="553">
        <f>($G$9*$J$9)+(C13-$D$5)/$B$9</f>
        <v>12</v>
      </c>
      <c r="J13" s="554"/>
    </row>
    <row r="14" spans="1:12" s="324" customFormat="1" ht="15.75" thickBot="1">
      <c r="B14" s="325">
        <f>C13+1</f>
        <v>101</v>
      </c>
      <c r="C14" s="326">
        <f>C13+$B$9</f>
        <v>110</v>
      </c>
      <c r="D14" s="553">
        <f t="shared" si="0"/>
        <v>13</v>
      </c>
      <c r="E14" s="554"/>
      <c r="F14" s="553">
        <f t="shared" ref="F14:F35" si="1">($F$9*$I$9)+(C14-$D$5)/$B$9</f>
        <v>13</v>
      </c>
      <c r="G14" s="555"/>
      <c r="H14" s="554"/>
      <c r="I14" s="553">
        <f t="shared" ref="I14:I35" si="2">($G$9*$J$9)+(C14-$D$5)/$B$9</f>
        <v>13</v>
      </c>
      <c r="J14" s="554"/>
    </row>
    <row r="15" spans="1:12" s="324" customFormat="1" ht="15.75" thickBot="1">
      <c r="B15" s="325">
        <f t="shared" ref="B15:B35" si="3">C14+1</f>
        <v>111</v>
      </c>
      <c r="C15" s="326">
        <f t="shared" ref="C15:C35" si="4">C14+$B$9</f>
        <v>120</v>
      </c>
      <c r="D15" s="553">
        <f t="shared" si="0"/>
        <v>14</v>
      </c>
      <c r="E15" s="554"/>
      <c r="F15" s="553">
        <f t="shared" si="1"/>
        <v>14</v>
      </c>
      <c r="G15" s="555"/>
      <c r="H15" s="554"/>
      <c r="I15" s="553">
        <f t="shared" si="2"/>
        <v>14</v>
      </c>
      <c r="J15" s="554"/>
    </row>
    <row r="16" spans="1:12" s="324" customFormat="1" ht="15.75" thickBot="1">
      <c r="B16" s="325">
        <f t="shared" si="3"/>
        <v>121</v>
      </c>
      <c r="C16" s="326">
        <f t="shared" si="4"/>
        <v>130</v>
      </c>
      <c r="D16" s="553">
        <f t="shared" si="0"/>
        <v>15</v>
      </c>
      <c r="E16" s="554"/>
      <c r="F16" s="553">
        <f t="shared" si="1"/>
        <v>15</v>
      </c>
      <c r="G16" s="555"/>
      <c r="H16" s="554"/>
      <c r="I16" s="553">
        <f t="shared" si="2"/>
        <v>15</v>
      </c>
      <c r="J16" s="554"/>
    </row>
    <row r="17" spans="2:10" s="324" customFormat="1" ht="15.75" thickBot="1">
      <c r="B17" s="325">
        <f t="shared" si="3"/>
        <v>131</v>
      </c>
      <c r="C17" s="326">
        <f t="shared" si="4"/>
        <v>140</v>
      </c>
      <c r="D17" s="553">
        <f t="shared" si="0"/>
        <v>16</v>
      </c>
      <c r="E17" s="554"/>
      <c r="F17" s="553">
        <f t="shared" si="1"/>
        <v>16</v>
      </c>
      <c r="G17" s="555"/>
      <c r="H17" s="554"/>
      <c r="I17" s="553">
        <f t="shared" si="2"/>
        <v>16</v>
      </c>
      <c r="J17" s="554"/>
    </row>
    <row r="18" spans="2:10" s="324" customFormat="1" ht="15.75" thickBot="1">
      <c r="B18" s="325">
        <f t="shared" si="3"/>
        <v>141</v>
      </c>
      <c r="C18" s="326">
        <f t="shared" si="4"/>
        <v>150</v>
      </c>
      <c r="D18" s="553">
        <f t="shared" si="0"/>
        <v>17</v>
      </c>
      <c r="E18" s="554"/>
      <c r="F18" s="553">
        <f t="shared" si="1"/>
        <v>17</v>
      </c>
      <c r="G18" s="555"/>
      <c r="H18" s="554"/>
      <c r="I18" s="553">
        <f t="shared" si="2"/>
        <v>17</v>
      </c>
      <c r="J18" s="554"/>
    </row>
    <row r="19" spans="2:10" s="324" customFormat="1" ht="15.75" thickBot="1">
      <c r="B19" s="325">
        <f t="shared" si="3"/>
        <v>151</v>
      </c>
      <c r="C19" s="326">
        <f t="shared" si="4"/>
        <v>160</v>
      </c>
      <c r="D19" s="553">
        <f t="shared" si="0"/>
        <v>18</v>
      </c>
      <c r="E19" s="554"/>
      <c r="F19" s="553">
        <f t="shared" si="1"/>
        <v>18</v>
      </c>
      <c r="G19" s="555"/>
      <c r="H19" s="554"/>
      <c r="I19" s="553">
        <f t="shared" si="2"/>
        <v>18</v>
      </c>
      <c r="J19" s="554"/>
    </row>
    <row r="20" spans="2:10" s="324" customFormat="1" ht="15.75" thickBot="1">
      <c r="B20" s="325">
        <f t="shared" si="3"/>
        <v>161</v>
      </c>
      <c r="C20" s="326">
        <f t="shared" si="4"/>
        <v>170</v>
      </c>
      <c r="D20" s="553">
        <f t="shared" si="0"/>
        <v>19</v>
      </c>
      <c r="E20" s="554"/>
      <c r="F20" s="553">
        <f t="shared" si="1"/>
        <v>19</v>
      </c>
      <c r="G20" s="555"/>
      <c r="H20" s="554"/>
      <c r="I20" s="553">
        <f t="shared" si="2"/>
        <v>19</v>
      </c>
      <c r="J20" s="554"/>
    </row>
    <row r="21" spans="2:10" s="324" customFormat="1" ht="15.75" thickBot="1">
      <c r="B21" s="325">
        <f t="shared" si="3"/>
        <v>171</v>
      </c>
      <c r="C21" s="326">
        <f t="shared" si="4"/>
        <v>180</v>
      </c>
      <c r="D21" s="553">
        <f t="shared" si="0"/>
        <v>20</v>
      </c>
      <c r="E21" s="554"/>
      <c r="F21" s="553">
        <f t="shared" si="1"/>
        <v>20</v>
      </c>
      <c r="G21" s="555"/>
      <c r="H21" s="554"/>
      <c r="I21" s="553">
        <f t="shared" si="2"/>
        <v>20</v>
      </c>
      <c r="J21" s="554"/>
    </row>
    <row r="22" spans="2:10" s="324" customFormat="1" ht="15.75" thickBot="1">
      <c r="B22" s="325">
        <f t="shared" si="3"/>
        <v>181</v>
      </c>
      <c r="C22" s="326">
        <f t="shared" si="4"/>
        <v>190</v>
      </c>
      <c r="D22" s="553">
        <f t="shared" si="0"/>
        <v>21</v>
      </c>
      <c r="E22" s="554"/>
      <c r="F22" s="553">
        <f t="shared" si="1"/>
        <v>21</v>
      </c>
      <c r="G22" s="555"/>
      <c r="H22" s="554"/>
      <c r="I22" s="553">
        <f t="shared" si="2"/>
        <v>21</v>
      </c>
      <c r="J22" s="554"/>
    </row>
    <row r="23" spans="2:10" s="324" customFormat="1" ht="15.75" thickBot="1">
      <c r="B23" s="325">
        <f t="shared" si="3"/>
        <v>191</v>
      </c>
      <c r="C23" s="326">
        <f t="shared" si="4"/>
        <v>200</v>
      </c>
      <c r="D23" s="553">
        <f t="shared" si="0"/>
        <v>22</v>
      </c>
      <c r="E23" s="554"/>
      <c r="F23" s="553">
        <f t="shared" si="1"/>
        <v>22</v>
      </c>
      <c r="G23" s="555"/>
      <c r="H23" s="554"/>
      <c r="I23" s="553">
        <f t="shared" si="2"/>
        <v>22</v>
      </c>
      <c r="J23" s="554"/>
    </row>
    <row r="24" spans="2:10" s="324" customFormat="1" ht="15.75" thickBot="1">
      <c r="B24" s="325">
        <f t="shared" si="3"/>
        <v>201</v>
      </c>
      <c r="C24" s="326">
        <f t="shared" si="4"/>
        <v>210</v>
      </c>
      <c r="D24" s="553">
        <f t="shared" si="0"/>
        <v>23</v>
      </c>
      <c r="E24" s="554"/>
      <c r="F24" s="553">
        <f t="shared" si="1"/>
        <v>23</v>
      </c>
      <c r="G24" s="555"/>
      <c r="H24" s="554"/>
      <c r="I24" s="553">
        <f t="shared" si="2"/>
        <v>23</v>
      </c>
      <c r="J24" s="554"/>
    </row>
    <row r="25" spans="2:10" s="324" customFormat="1" ht="15.75" thickBot="1">
      <c r="B25" s="325">
        <f t="shared" si="3"/>
        <v>211</v>
      </c>
      <c r="C25" s="326">
        <f t="shared" si="4"/>
        <v>220</v>
      </c>
      <c r="D25" s="553">
        <f t="shared" si="0"/>
        <v>24</v>
      </c>
      <c r="E25" s="554"/>
      <c r="F25" s="553">
        <f t="shared" si="1"/>
        <v>24</v>
      </c>
      <c r="G25" s="555"/>
      <c r="H25" s="554"/>
      <c r="I25" s="553">
        <f t="shared" si="2"/>
        <v>24</v>
      </c>
      <c r="J25" s="554"/>
    </row>
    <row r="26" spans="2:10" s="324" customFormat="1" ht="15.75" thickBot="1">
      <c r="B26" s="325">
        <f t="shared" si="3"/>
        <v>221</v>
      </c>
      <c r="C26" s="326">
        <f t="shared" si="4"/>
        <v>230</v>
      </c>
      <c r="D26" s="553">
        <f t="shared" si="0"/>
        <v>25</v>
      </c>
      <c r="E26" s="554"/>
      <c r="F26" s="553">
        <f t="shared" si="1"/>
        <v>25</v>
      </c>
      <c r="G26" s="555"/>
      <c r="H26" s="554"/>
      <c r="I26" s="553">
        <f t="shared" si="2"/>
        <v>25</v>
      </c>
      <c r="J26" s="554"/>
    </row>
    <row r="27" spans="2:10" s="324" customFormat="1" ht="15.75" thickBot="1">
      <c r="B27" s="325">
        <f t="shared" si="3"/>
        <v>231</v>
      </c>
      <c r="C27" s="326">
        <f t="shared" si="4"/>
        <v>240</v>
      </c>
      <c r="D27" s="553">
        <f t="shared" si="0"/>
        <v>26</v>
      </c>
      <c r="E27" s="554"/>
      <c r="F27" s="553">
        <f t="shared" si="1"/>
        <v>26</v>
      </c>
      <c r="G27" s="555"/>
      <c r="H27" s="554"/>
      <c r="I27" s="553">
        <f t="shared" si="2"/>
        <v>26</v>
      </c>
      <c r="J27" s="554"/>
    </row>
    <row r="28" spans="2:10" s="324" customFormat="1" ht="15.75" thickBot="1">
      <c r="B28" s="325">
        <f t="shared" si="3"/>
        <v>241</v>
      </c>
      <c r="C28" s="326">
        <f t="shared" si="4"/>
        <v>250</v>
      </c>
      <c r="D28" s="553">
        <f t="shared" si="0"/>
        <v>27</v>
      </c>
      <c r="E28" s="554"/>
      <c r="F28" s="553">
        <f t="shared" si="1"/>
        <v>27</v>
      </c>
      <c r="G28" s="555"/>
      <c r="H28" s="554"/>
      <c r="I28" s="553">
        <f t="shared" si="2"/>
        <v>27</v>
      </c>
      <c r="J28" s="554"/>
    </row>
    <row r="29" spans="2:10" s="324" customFormat="1" ht="15.75" thickBot="1">
      <c r="B29" s="325">
        <f t="shared" si="3"/>
        <v>251</v>
      </c>
      <c r="C29" s="326">
        <f t="shared" si="4"/>
        <v>260</v>
      </c>
      <c r="D29" s="553">
        <f t="shared" si="0"/>
        <v>28</v>
      </c>
      <c r="E29" s="554"/>
      <c r="F29" s="553">
        <f t="shared" si="1"/>
        <v>28</v>
      </c>
      <c r="G29" s="555"/>
      <c r="H29" s="554"/>
      <c r="I29" s="553">
        <f t="shared" si="2"/>
        <v>28</v>
      </c>
      <c r="J29" s="554"/>
    </row>
    <row r="30" spans="2:10" s="324" customFormat="1" ht="15.75" thickBot="1">
      <c r="B30" s="325">
        <f t="shared" si="3"/>
        <v>261</v>
      </c>
      <c r="C30" s="326">
        <f t="shared" si="4"/>
        <v>270</v>
      </c>
      <c r="D30" s="553">
        <f t="shared" si="0"/>
        <v>29</v>
      </c>
      <c r="E30" s="554"/>
      <c r="F30" s="553">
        <f t="shared" si="1"/>
        <v>29</v>
      </c>
      <c r="G30" s="555"/>
      <c r="H30" s="554"/>
      <c r="I30" s="553">
        <f t="shared" si="2"/>
        <v>29</v>
      </c>
      <c r="J30" s="554"/>
    </row>
    <row r="31" spans="2:10" s="324" customFormat="1" ht="15.75" thickBot="1">
      <c r="B31" s="325">
        <f t="shared" si="3"/>
        <v>271</v>
      </c>
      <c r="C31" s="326">
        <f t="shared" si="4"/>
        <v>280</v>
      </c>
      <c r="D31" s="553">
        <f t="shared" si="0"/>
        <v>30</v>
      </c>
      <c r="E31" s="554"/>
      <c r="F31" s="553">
        <f t="shared" si="1"/>
        <v>30</v>
      </c>
      <c r="G31" s="555"/>
      <c r="H31" s="554"/>
      <c r="I31" s="553">
        <f t="shared" si="2"/>
        <v>30</v>
      </c>
      <c r="J31" s="554"/>
    </row>
    <row r="32" spans="2:10" s="324" customFormat="1" ht="15.75" thickBot="1">
      <c r="B32" s="325">
        <f t="shared" si="3"/>
        <v>281</v>
      </c>
      <c r="C32" s="326">
        <f t="shared" si="4"/>
        <v>290</v>
      </c>
      <c r="D32" s="553">
        <f t="shared" si="0"/>
        <v>31</v>
      </c>
      <c r="E32" s="554"/>
      <c r="F32" s="553">
        <f t="shared" si="1"/>
        <v>31</v>
      </c>
      <c r="G32" s="555"/>
      <c r="H32" s="554"/>
      <c r="I32" s="553">
        <f t="shared" si="2"/>
        <v>31</v>
      </c>
      <c r="J32" s="554"/>
    </row>
    <row r="33" spans="1:10" s="324" customFormat="1" ht="16.5" thickBot="1">
      <c r="A33" s="276"/>
      <c r="B33" s="325">
        <f t="shared" si="3"/>
        <v>291</v>
      </c>
      <c r="C33" s="326">
        <f t="shared" si="4"/>
        <v>300</v>
      </c>
      <c r="D33" s="553">
        <f t="shared" si="0"/>
        <v>32</v>
      </c>
      <c r="E33" s="554"/>
      <c r="F33" s="553">
        <f t="shared" si="1"/>
        <v>32</v>
      </c>
      <c r="G33" s="555"/>
      <c r="H33" s="554"/>
      <c r="I33" s="553">
        <f t="shared" si="2"/>
        <v>32</v>
      </c>
      <c r="J33" s="554"/>
    </row>
    <row r="34" spans="1:10" s="324" customFormat="1" ht="15.75" thickBot="1">
      <c r="B34" s="325">
        <f t="shared" si="3"/>
        <v>301</v>
      </c>
      <c r="C34" s="326">
        <f t="shared" si="4"/>
        <v>310</v>
      </c>
      <c r="D34" s="553">
        <f t="shared" si="0"/>
        <v>33</v>
      </c>
      <c r="E34" s="554"/>
      <c r="F34" s="553">
        <f t="shared" si="1"/>
        <v>33</v>
      </c>
      <c r="G34" s="555"/>
      <c r="H34" s="554"/>
      <c r="I34" s="553">
        <f t="shared" si="2"/>
        <v>33</v>
      </c>
      <c r="J34" s="554"/>
    </row>
    <row r="35" spans="1:10" s="324" customFormat="1" ht="15.75" thickBot="1">
      <c r="B35" s="325">
        <f t="shared" si="3"/>
        <v>311</v>
      </c>
      <c r="C35" s="326">
        <f t="shared" si="4"/>
        <v>320</v>
      </c>
      <c r="D35" s="553">
        <f t="shared" si="0"/>
        <v>34</v>
      </c>
      <c r="E35" s="554"/>
      <c r="F35" s="553">
        <f t="shared" si="1"/>
        <v>34</v>
      </c>
      <c r="G35" s="555"/>
      <c r="H35" s="554"/>
      <c r="I35" s="553">
        <f t="shared" si="2"/>
        <v>34</v>
      </c>
      <c r="J35" s="554"/>
    </row>
    <row r="36" spans="1:10" s="324" customFormat="1" ht="15.75" thickBot="1">
      <c r="B36" s="325">
        <f>C35+1</f>
        <v>321</v>
      </c>
      <c r="C36" s="326">
        <f>C35+$B$9</f>
        <v>330</v>
      </c>
      <c r="D36" s="553">
        <f t="shared" si="0"/>
        <v>35</v>
      </c>
      <c r="E36" s="554"/>
      <c r="F36" s="553">
        <f>($F$9*$I$9)+(C36-$D$5)/$B$9</f>
        <v>35</v>
      </c>
      <c r="G36" s="555"/>
      <c r="H36" s="554"/>
      <c r="I36" s="553">
        <f>($G$9*$J$9)+(C36-$D$5)/$B$9</f>
        <v>35</v>
      </c>
      <c r="J36" s="554"/>
    </row>
    <row r="37" spans="1:10" s="324" customFormat="1" ht="15.75" thickBot="1">
      <c r="B37" s="325">
        <f>C36+1</f>
        <v>331</v>
      </c>
      <c r="C37" s="326">
        <f>C36+$B$9</f>
        <v>340</v>
      </c>
      <c r="D37" s="553">
        <f t="shared" si="0"/>
        <v>36</v>
      </c>
      <c r="E37" s="554"/>
      <c r="F37" s="553">
        <f>($F$9*$I$9)+(C37-$D$5)/$B$9</f>
        <v>36</v>
      </c>
      <c r="G37" s="555"/>
      <c r="H37" s="554"/>
      <c r="I37" s="553">
        <f>($G$9*$J$9)+(C37-$D$5)/$B$9</f>
        <v>36</v>
      </c>
      <c r="J37" s="554"/>
    </row>
    <row r="38" spans="1:10" s="324" customFormat="1" ht="15.75" thickBot="1">
      <c r="B38" s="325">
        <f>C37+1</f>
        <v>341</v>
      </c>
      <c r="C38" s="326">
        <f>C37+$B$9</f>
        <v>350</v>
      </c>
      <c r="D38" s="553">
        <f t="shared" si="0"/>
        <v>37</v>
      </c>
      <c r="E38" s="554"/>
      <c r="F38" s="553">
        <f>($F$9*$I$9)+(C38-$D$5)/$B$9</f>
        <v>37</v>
      </c>
      <c r="G38" s="555"/>
      <c r="H38" s="554"/>
      <c r="I38" s="553">
        <f>($G$9*$J$9)+(C38-$D$5)/$B$9</f>
        <v>37</v>
      </c>
      <c r="J38" s="554"/>
    </row>
    <row r="39" spans="1:10" s="295" customFormat="1" ht="18">
      <c r="A39"/>
      <c r="B39"/>
      <c r="C39"/>
      <c r="D39"/>
      <c r="E39"/>
      <c r="F39"/>
      <c r="G39"/>
      <c r="H39"/>
      <c r="I39"/>
      <c r="J39"/>
    </row>
    <row r="40" spans="1:10" s="295" customFormat="1" ht="18"/>
    <row r="41" spans="1:10" s="295" customFormat="1" ht="18"/>
    <row r="42" spans="1:10" s="295" customFormat="1" ht="18"/>
    <row r="43" spans="1:10" s="295" customFormat="1" ht="18.75" thickBot="1"/>
    <row r="44" spans="1:10" s="295" customFormat="1" ht="18.75" thickBot="1">
      <c r="B44" s="531" t="s">
        <v>79</v>
      </c>
      <c r="C44" s="556"/>
      <c r="D44" s="557"/>
      <c r="E44" s="277" t="s">
        <v>80</v>
      </c>
      <c r="F44" s="315"/>
      <c r="G44" s="317" t="s">
        <v>81</v>
      </c>
      <c r="H44" s="277" t="s">
        <v>82</v>
      </c>
      <c r="I44" s="315"/>
      <c r="J44" s="317" t="s">
        <v>81</v>
      </c>
    </row>
    <row r="45" spans="1:10" s="295" customFormat="1" ht="18"/>
    <row r="46" spans="1:10" s="295" customFormat="1" ht="18"/>
    <row r="47" spans="1:10" s="295" customFormat="1" ht="18"/>
    <row r="49" s="314" customFormat="1" ht="29.25" customHeight="1"/>
  </sheetData>
  <sheetProtection password="CC7D" sheet="1" objects="1" scenarios="1" selectLockedCells="1"/>
  <mergeCells count="89">
    <mergeCell ref="D38:E38"/>
    <mergeCell ref="F38:H38"/>
    <mergeCell ref="I38:J38"/>
    <mergeCell ref="B44:D44"/>
    <mergeCell ref="D36:E36"/>
    <mergeCell ref="F36:H36"/>
    <mergeCell ref="I36:J36"/>
    <mergeCell ref="D37:E37"/>
    <mergeCell ref="F37:H37"/>
    <mergeCell ref="I37:J37"/>
    <mergeCell ref="D34:E34"/>
    <mergeCell ref="F34:H34"/>
    <mergeCell ref="I34:J34"/>
    <mergeCell ref="D35:E35"/>
    <mergeCell ref="F35:H35"/>
    <mergeCell ref="I35:J35"/>
    <mergeCell ref="D32:E32"/>
    <mergeCell ref="F32:H32"/>
    <mergeCell ref="I32:J32"/>
    <mergeCell ref="D33:E33"/>
    <mergeCell ref="F33:H33"/>
    <mergeCell ref="I33:J33"/>
    <mergeCell ref="D30:E30"/>
    <mergeCell ref="F30:H30"/>
    <mergeCell ref="I30:J30"/>
    <mergeCell ref="D31:E31"/>
    <mergeCell ref="F31:H31"/>
    <mergeCell ref="I31:J31"/>
    <mergeCell ref="D28:E28"/>
    <mergeCell ref="F28:H28"/>
    <mergeCell ref="I28:J28"/>
    <mergeCell ref="D29:E29"/>
    <mergeCell ref="F29:H29"/>
    <mergeCell ref="I29:J29"/>
    <mergeCell ref="D26:E26"/>
    <mergeCell ref="F26:H26"/>
    <mergeCell ref="I26:J26"/>
    <mergeCell ref="D27:E27"/>
    <mergeCell ref="F27:H27"/>
    <mergeCell ref="I27:J27"/>
    <mergeCell ref="D24:E24"/>
    <mergeCell ref="F24:H24"/>
    <mergeCell ref="I24:J24"/>
    <mergeCell ref="D25:E25"/>
    <mergeCell ref="F25:H25"/>
    <mergeCell ref="I25:J25"/>
    <mergeCell ref="D22:E22"/>
    <mergeCell ref="F22:H22"/>
    <mergeCell ref="I22:J22"/>
    <mergeCell ref="D23:E23"/>
    <mergeCell ref="F23:H23"/>
    <mergeCell ref="I23:J23"/>
    <mergeCell ref="D20:E20"/>
    <mergeCell ref="F20:H20"/>
    <mergeCell ref="I20:J20"/>
    <mergeCell ref="D21:E21"/>
    <mergeCell ref="F21:H21"/>
    <mergeCell ref="I21:J21"/>
    <mergeCell ref="D18:E18"/>
    <mergeCell ref="F18:H18"/>
    <mergeCell ref="I18:J18"/>
    <mergeCell ref="D19:E19"/>
    <mergeCell ref="F19:H19"/>
    <mergeCell ref="I19:J19"/>
    <mergeCell ref="D16:E16"/>
    <mergeCell ref="F16:H16"/>
    <mergeCell ref="I16:J16"/>
    <mergeCell ref="D17:E17"/>
    <mergeCell ref="F17:H17"/>
    <mergeCell ref="I17:J17"/>
    <mergeCell ref="D14:E14"/>
    <mergeCell ref="F14:H14"/>
    <mergeCell ref="I14:J14"/>
    <mergeCell ref="D15:E15"/>
    <mergeCell ref="F15:H15"/>
    <mergeCell ref="I15:J15"/>
    <mergeCell ref="D12:E12"/>
    <mergeCell ref="F12:H12"/>
    <mergeCell ref="I12:J12"/>
    <mergeCell ref="D13:E13"/>
    <mergeCell ref="F13:H13"/>
    <mergeCell ref="I13:J13"/>
    <mergeCell ref="B11:C11"/>
    <mergeCell ref="D11:J11"/>
    <mergeCell ref="I3:J5"/>
    <mergeCell ref="B7:D7"/>
    <mergeCell ref="E7:G7"/>
    <mergeCell ref="H7:J7"/>
    <mergeCell ref="B9:D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sheetPr>
    <tabColor rgb="FFFFFF00"/>
  </sheetPr>
  <dimension ref="A1:W33"/>
  <sheetViews>
    <sheetView workbookViewId="0">
      <selection activeCell="B9" sqref="B9:D9"/>
    </sheetView>
  </sheetViews>
  <sheetFormatPr baseColWidth="10" defaultRowHeight="15"/>
  <cols>
    <col min="1" max="1" width="2.28515625" customWidth="1"/>
    <col min="2" max="2" width="10.28515625" customWidth="1"/>
    <col min="3" max="3" width="11" customWidth="1"/>
    <col min="4" max="4" width="9.5703125" customWidth="1"/>
    <col min="5" max="5" width="14.140625" bestFit="1" customWidth="1"/>
    <col min="6" max="6" width="9.42578125" customWidth="1"/>
    <col min="7" max="7" width="9.7109375" customWidth="1"/>
    <col min="8" max="8" width="10.42578125" customWidth="1"/>
    <col min="9" max="9" width="9.5703125" customWidth="1"/>
    <col min="10" max="10" width="10.85546875" customWidth="1"/>
    <col min="257" max="257" width="2.28515625" customWidth="1"/>
    <col min="258" max="258" width="10.28515625" customWidth="1"/>
    <col min="259" max="259" width="11" customWidth="1"/>
    <col min="260" max="260" width="9.5703125" customWidth="1"/>
    <col min="261" max="261" width="10.28515625" customWidth="1"/>
    <col min="262" max="262" width="9.42578125" customWidth="1"/>
    <col min="263" max="263" width="9.7109375" customWidth="1"/>
    <col min="264" max="264" width="10.42578125" customWidth="1"/>
    <col min="265" max="265" width="9.5703125" customWidth="1"/>
    <col min="266" max="266" width="10.85546875" customWidth="1"/>
    <col min="513" max="513" width="2.28515625" customWidth="1"/>
    <col min="514" max="514" width="10.28515625" customWidth="1"/>
    <col min="515" max="515" width="11" customWidth="1"/>
    <col min="516" max="516" width="9.5703125" customWidth="1"/>
    <col min="517" max="517" width="10.28515625" customWidth="1"/>
    <col min="518" max="518" width="9.42578125" customWidth="1"/>
    <col min="519" max="519" width="9.7109375" customWidth="1"/>
    <col min="520" max="520" width="10.42578125" customWidth="1"/>
    <col min="521" max="521" width="9.5703125" customWidth="1"/>
    <col min="522" max="522" width="10.85546875" customWidth="1"/>
    <col min="769" max="769" width="2.28515625" customWidth="1"/>
    <col min="770" max="770" width="10.28515625" customWidth="1"/>
    <col min="771" max="771" width="11" customWidth="1"/>
    <col min="772" max="772" width="9.5703125" customWidth="1"/>
    <col min="773" max="773" width="10.28515625" customWidth="1"/>
    <col min="774" max="774" width="9.42578125" customWidth="1"/>
    <col min="775" max="775" width="9.7109375" customWidth="1"/>
    <col min="776" max="776" width="10.42578125" customWidth="1"/>
    <col min="777" max="777" width="9.5703125" customWidth="1"/>
    <col min="778" max="778" width="10.85546875" customWidth="1"/>
    <col min="1025" max="1025" width="2.28515625" customWidth="1"/>
    <col min="1026" max="1026" width="10.28515625" customWidth="1"/>
    <col min="1027" max="1027" width="11" customWidth="1"/>
    <col min="1028" max="1028" width="9.5703125" customWidth="1"/>
    <col min="1029" max="1029" width="10.28515625" customWidth="1"/>
    <col min="1030" max="1030" width="9.42578125" customWidth="1"/>
    <col min="1031" max="1031" width="9.7109375" customWidth="1"/>
    <col min="1032" max="1032" width="10.42578125" customWidth="1"/>
    <col min="1033" max="1033" width="9.5703125" customWidth="1"/>
    <col min="1034" max="1034" width="10.85546875" customWidth="1"/>
    <col min="1281" max="1281" width="2.28515625" customWidth="1"/>
    <col min="1282" max="1282" width="10.28515625" customWidth="1"/>
    <col min="1283" max="1283" width="11" customWidth="1"/>
    <col min="1284" max="1284" width="9.5703125" customWidth="1"/>
    <col min="1285" max="1285" width="10.28515625" customWidth="1"/>
    <col min="1286" max="1286" width="9.42578125" customWidth="1"/>
    <col min="1287" max="1287" width="9.7109375" customWidth="1"/>
    <col min="1288" max="1288" width="10.42578125" customWidth="1"/>
    <col min="1289" max="1289" width="9.5703125" customWidth="1"/>
    <col min="1290" max="1290" width="10.85546875" customWidth="1"/>
    <col min="1537" max="1537" width="2.28515625" customWidth="1"/>
    <col min="1538" max="1538" width="10.28515625" customWidth="1"/>
    <col min="1539" max="1539" width="11" customWidth="1"/>
    <col min="1540" max="1540" width="9.5703125" customWidth="1"/>
    <col min="1541" max="1541" width="10.28515625" customWidth="1"/>
    <col min="1542" max="1542" width="9.42578125" customWidth="1"/>
    <col min="1543" max="1543" width="9.7109375" customWidth="1"/>
    <col min="1544" max="1544" width="10.42578125" customWidth="1"/>
    <col min="1545" max="1545" width="9.5703125" customWidth="1"/>
    <col min="1546" max="1546" width="10.85546875" customWidth="1"/>
    <col min="1793" max="1793" width="2.28515625" customWidth="1"/>
    <col min="1794" max="1794" width="10.28515625" customWidth="1"/>
    <col min="1795" max="1795" width="11" customWidth="1"/>
    <col min="1796" max="1796" width="9.5703125" customWidth="1"/>
    <col min="1797" max="1797" width="10.28515625" customWidth="1"/>
    <col min="1798" max="1798" width="9.42578125" customWidth="1"/>
    <col min="1799" max="1799" width="9.7109375" customWidth="1"/>
    <col min="1800" max="1800" width="10.42578125" customWidth="1"/>
    <col min="1801" max="1801" width="9.5703125" customWidth="1"/>
    <col min="1802" max="1802" width="10.85546875" customWidth="1"/>
    <col min="2049" max="2049" width="2.28515625" customWidth="1"/>
    <col min="2050" max="2050" width="10.28515625" customWidth="1"/>
    <col min="2051" max="2051" width="11" customWidth="1"/>
    <col min="2052" max="2052" width="9.5703125" customWidth="1"/>
    <col min="2053" max="2053" width="10.28515625" customWidth="1"/>
    <col min="2054" max="2054" width="9.42578125" customWidth="1"/>
    <col min="2055" max="2055" width="9.7109375" customWidth="1"/>
    <col min="2056" max="2056" width="10.42578125" customWidth="1"/>
    <col min="2057" max="2057" width="9.5703125" customWidth="1"/>
    <col min="2058" max="2058" width="10.85546875" customWidth="1"/>
    <col min="2305" max="2305" width="2.28515625" customWidth="1"/>
    <col min="2306" max="2306" width="10.28515625" customWidth="1"/>
    <col min="2307" max="2307" width="11" customWidth="1"/>
    <col min="2308" max="2308" width="9.5703125" customWidth="1"/>
    <col min="2309" max="2309" width="10.28515625" customWidth="1"/>
    <col min="2310" max="2310" width="9.42578125" customWidth="1"/>
    <col min="2311" max="2311" width="9.7109375" customWidth="1"/>
    <col min="2312" max="2312" width="10.42578125" customWidth="1"/>
    <col min="2313" max="2313" width="9.5703125" customWidth="1"/>
    <col min="2314" max="2314" width="10.85546875" customWidth="1"/>
    <col min="2561" max="2561" width="2.28515625" customWidth="1"/>
    <col min="2562" max="2562" width="10.28515625" customWidth="1"/>
    <col min="2563" max="2563" width="11" customWidth="1"/>
    <col min="2564" max="2564" width="9.5703125" customWidth="1"/>
    <col min="2565" max="2565" width="10.28515625" customWidth="1"/>
    <col min="2566" max="2566" width="9.42578125" customWidth="1"/>
    <col min="2567" max="2567" width="9.7109375" customWidth="1"/>
    <col min="2568" max="2568" width="10.42578125" customWidth="1"/>
    <col min="2569" max="2569" width="9.5703125" customWidth="1"/>
    <col min="2570" max="2570" width="10.85546875" customWidth="1"/>
    <col min="2817" max="2817" width="2.28515625" customWidth="1"/>
    <col min="2818" max="2818" width="10.28515625" customWidth="1"/>
    <col min="2819" max="2819" width="11" customWidth="1"/>
    <col min="2820" max="2820" width="9.5703125" customWidth="1"/>
    <col min="2821" max="2821" width="10.28515625" customWidth="1"/>
    <col min="2822" max="2822" width="9.42578125" customWidth="1"/>
    <col min="2823" max="2823" width="9.7109375" customWidth="1"/>
    <col min="2824" max="2824" width="10.42578125" customWidth="1"/>
    <col min="2825" max="2825" width="9.5703125" customWidth="1"/>
    <col min="2826" max="2826" width="10.85546875" customWidth="1"/>
    <col min="3073" max="3073" width="2.28515625" customWidth="1"/>
    <col min="3074" max="3074" width="10.28515625" customWidth="1"/>
    <col min="3075" max="3075" width="11" customWidth="1"/>
    <col min="3076" max="3076" width="9.5703125" customWidth="1"/>
    <col min="3077" max="3077" width="10.28515625" customWidth="1"/>
    <col min="3078" max="3078" width="9.42578125" customWidth="1"/>
    <col min="3079" max="3079" width="9.7109375" customWidth="1"/>
    <col min="3080" max="3080" width="10.42578125" customWidth="1"/>
    <col min="3081" max="3081" width="9.5703125" customWidth="1"/>
    <col min="3082" max="3082" width="10.85546875" customWidth="1"/>
    <col min="3329" max="3329" width="2.28515625" customWidth="1"/>
    <col min="3330" max="3330" width="10.28515625" customWidth="1"/>
    <col min="3331" max="3331" width="11" customWidth="1"/>
    <col min="3332" max="3332" width="9.5703125" customWidth="1"/>
    <col min="3333" max="3333" width="10.28515625" customWidth="1"/>
    <col min="3334" max="3334" width="9.42578125" customWidth="1"/>
    <col min="3335" max="3335" width="9.7109375" customWidth="1"/>
    <col min="3336" max="3336" width="10.42578125" customWidth="1"/>
    <col min="3337" max="3337" width="9.5703125" customWidth="1"/>
    <col min="3338" max="3338" width="10.85546875" customWidth="1"/>
    <col min="3585" max="3585" width="2.28515625" customWidth="1"/>
    <col min="3586" max="3586" width="10.28515625" customWidth="1"/>
    <col min="3587" max="3587" width="11" customWidth="1"/>
    <col min="3588" max="3588" width="9.5703125" customWidth="1"/>
    <col min="3589" max="3589" width="10.28515625" customWidth="1"/>
    <col min="3590" max="3590" width="9.42578125" customWidth="1"/>
    <col min="3591" max="3591" width="9.7109375" customWidth="1"/>
    <col min="3592" max="3592" width="10.42578125" customWidth="1"/>
    <col min="3593" max="3593" width="9.5703125" customWidth="1"/>
    <col min="3594" max="3594" width="10.85546875" customWidth="1"/>
    <col min="3841" max="3841" width="2.28515625" customWidth="1"/>
    <col min="3842" max="3842" width="10.28515625" customWidth="1"/>
    <col min="3843" max="3843" width="11" customWidth="1"/>
    <col min="3844" max="3844" width="9.5703125" customWidth="1"/>
    <col min="3845" max="3845" width="10.28515625" customWidth="1"/>
    <col min="3846" max="3846" width="9.42578125" customWidth="1"/>
    <col min="3847" max="3847" width="9.7109375" customWidth="1"/>
    <col min="3848" max="3848" width="10.42578125" customWidth="1"/>
    <col min="3849" max="3849" width="9.5703125" customWidth="1"/>
    <col min="3850" max="3850" width="10.85546875" customWidth="1"/>
    <col min="4097" max="4097" width="2.28515625" customWidth="1"/>
    <col min="4098" max="4098" width="10.28515625" customWidth="1"/>
    <col min="4099" max="4099" width="11" customWidth="1"/>
    <col min="4100" max="4100" width="9.5703125" customWidth="1"/>
    <col min="4101" max="4101" width="10.28515625" customWidth="1"/>
    <col min="4102" max="4102" width="9.42578125" customWidth="1"/>
    <col min="4103" max="4103" width="9.7109375" customWidth="1"/>
    <col min="4104" max="4104" width="10.42578125" customWidth="1"/>
    <col min="4105" max="4105" width="9.5703125" customWidth="1"/>
    <col min="4106" max="4106" width="10.85546875" customWidth="1"/>
    <col min="4353" max="4353" width="2.28515625" customWidth="1"/>
    <col min="4354" max="4354" width="10.28515625" customWidth="1"/>
    <col min="4355" max="4355" width="11" customWidth="1"/>
    <col min="4356" max="4356" width="9.5703125" customWidth="1"/>
    <col min="4357" max="4357" width="10.28515625" customWidth="1"/>
    <col min="4358" max="4358" width="9.42578125" customWidth="1"/>
    <col min="4359" max="4359" width="9.7109375" customWidth="1"/>
    <col min="4360" max="4360" width="10.42578125" customWidth="1"/>
    <col min="4361" max="4361" width="9.5703125" customWidth="1"/>
    <col min="4362" max="4362" width="10.85546875" customWidth="1"/>
    <col min="4609" max="4609" width="2.28515625" customWidth="1"/>
    <col min="4610" max="4610" width="10.28515625" customWidth="1"/>
    <col min="4611" max="4611" width="11" customWidth="1"/>
    <col min="4612" max="4612" width="9.5703125" customWidth="1"/>
    <col min="4613" max="4613" width="10.28515625" customWidth="1"/>
    <col min="4614" max="4614" width="9.42578125" customWidth="1"/>
    <col min="4615" max="4615" width="9.7109375" customWidth="1"/>
    <col min="4616" max="4616" width="10.42578125" customWidth="1"/>
    <col min="4617" max="4617" width="9.5703125" customWidth="1"/>
    <col min="4618" max="4618" width="10.85546875" customWidth="1"/>
    <col min="4865" max="4865" width="2.28515625" customWidth="1"/>
    <col min="4866" max="4866" width="10.28515625" customWidth="1"/>
    <col min="4867" max="4867" width="11" customWidth="1"/>
    <col min="4868" max="4868" width="9.5703125" customWidth="1"/>
    <col min="4869" max="4869" width="10.28515625" customWidth="1"/>
    <col min="4870" max="4870" width="9.42578125" customWidth="1"/>
    <col min="4871" max="4871" width="9.7109375" customWidth="1"/>
    <col min="4872" max="4872" width="10.42578125" customWidth="1"/>
    <col min="4873" max="4873" width="9.5703125" customWidth="1"/>
    <col min="4874" max="4874" width="10.85546875" customWidth="1"/>
    <col min="5121" max="5121" width="2.28515625" customWidth="1"/>
    <col min="5122" max="5122" width="10.28515625" customWidth="1"/>
    <col min="5123" max="5123" width="11" customWidth="1"/>
    <col min="5124" max="5124" width="9.5703125" customWidth="1"/>
    <col min="5125" max="5125" width="10.28515625" customWidth="1"/>
    <col min="5126" max="5126" width="9.42578125" customWidth="1"/>
    <col min="5127" max="5127" width="9.7109375" customWidth="1"/>
    <col min="5128" max="5128" width="10.42578125" customWidth="1"/>
    <col min="5129" max="5129" width="9.5703125" customWidth="1"/>
    <col min="5130" max="5130" width="10.85546875" customWidth="1"/>
    <col min="5377" max="5377" width="2.28515625" customWidth="1"/>
    <col min="5378" max="5378" width="10.28515625" customWidth="1"/>
    <col min="5379" max="5379" width="11" customWidth="1"/>
    <col min="5380" max="5380" width="9.5703125" customWidth="1"/>
    <col min="5381" max="5381" width="10.28515625" customWidth="1"/>
    <col min="5382" max="5382" width="9.42578125" customWidth="1"/>
    <col min="5383" max="5383" width="9.7109375" customWidth="1"/>
    <col min="5384" max="5384" width="10.42578125" customWidth="1"/>
    <col min="5385" max="5385" width="9.5703125" customWidth="1"/>
    <col min="5386" max="5386" width="10.85546875" customWidth="1"/>
    <col min="5633" max="5633" width="2.28515625" customWidth="1"/>
    <col min="5634" max="5634" width="10.28515625" customWidth="1"/>
    <col min="5635" max="5635" width="11" customWidth="1"/>
    <col min="5636" max="5636" width="9.5703125" customWidth="1"/>
    <col min="5637" max="5637" width="10.28515625" customWidth="1"/>
    <col min="5638" max="5638" width="9.42578125" customWidth="1"/>
    <col min="5639" max="5639" width="9.7109375" customWidth="1"/>
    <col min="5640" max="5640" width="10.42578125" customWidth="1"/>
    <col min="5641" max="5641" width="9.5703125" customWidth="1"/>
    <col min="5642" max="5642" width="10.85546875" customWidth="1"/>
    <col min="5889" max="5889" width="2.28515625" customWidth="1"/>
    <col min="5890" max="5890" width="10.28515625" customWidth="1"/>
    <col min="5891" max="5891" width="11" customWidth="1"/>
    <col min="5892" max="5892" width="9.5703125" customWidth="1"/>
    <col min="5893" max="5893" width="10.28515625" customWidth="1"/>
    <col min="5894" max="5894" width="9.42578125" customWidth="1"/>
    <col min="5895" max="5895" width="9.7109375" customWidth="1"/>
    <col min="5896" max="5896" width="10.42578125" customWidth="1"/>
    <col min="5897" max="5897" width="9.5703125" customWidth="1"/>
    <col min="5898" max="5898" width="10.85546875" customWidth="1"/>
    <col min="6145" max="6145" width="2.28515625" customWidth="1"/>
    <col min="6146" max="6146" width="10.28515625" customWidth="1"/>
    <col min="6147" max="6147" width="11" customWidth="1"/>
    <col min="6148" max="6148" width="9.5703125" customWidth="1"/>
    <col min="6149" max="6149" width="10.28515625" customWidth="1"/>
    <col min="6150" max="6150" width="9.42578125" customWidth="1"/>
    <col min="6151" max="6151" width="9.7109375" customWidth="1"/>
    <col min="6152" max="6152" width="10.42578125" customWidth="1"/>
    <col min="6153" max="6153" width="9.5703125" customWidth="1"/>
    <col min="6154" max="6154" width="10.85546875" customWidth="1"/>
    <col min="6401" max="6401" width="2.28515625" customWidth="1"/>
    <col min="6402" max="6402" width="10.28515625" customWidth="1"/>
    <col min="6403" max="6403" width="11" customWidth="1"/>
    <col min="6404" max="6404" width="9.5703125" customWidth="1"/>
    <col min="6405" max="6405" width="10.28515625" customWidth="1"/>
    <col min="6406" max="6406" width="9.42578125" customWidth="1"/>
    <col min="6407" max="6407" width="9.7109375" customWidth="1"/>
    <col min="6408" max="6408" width="10.42578125" customWidth="1"/>
    <col min="6409" max="6409" width="9.5703125" customWidth="1"/>
    <col min="6410" max="6410" width="10.85546875" customWidth="1"/>
    <col min="6657" max="6657" width="2.28515625" customWidth="1"/>
    <col min="6658" max="6658" width="10.28515625" customWidth="1"/>
    <col min="6659" max="6659" width="11" customWidth="1"/>
    <col min="6660" max="6660" width="9.5703125" customWidth="1"/>
    <col min="6661" max="6661" width="10.28515625" customWidth="1"/>
    <col min="6662" max="6662" width="9.42578125" customWidth="1"/>
    <col min="6663" max="6663" width="9.7109375" customWidth="1"/>
    <col min="6664" max="6664" width="10.42578125" customWidth="1"/>
    <col min="6665" max="6665" width="9.5703125" customWidth="1"/>
    <col min="6666" max="6666" width="10.85546875" customWidth="1"/>
    <col min="6913" max="6913" width="2.28515625" customWidth="1"/>
    <col min="6914" max="6914" width="10.28515625" customWidth="1"/>
    <col min="6915" max="6915" width="11" customWidth="1"/>
    <col min="6916" max="6916" width="9.5703125" customWidth="1"/>
    <col min="6917" max="6917" width="10.28515625" customWidth="1"/>
    <col min="6918" max="6918" width="9.42578125" customWidth="1"/>
    <col min="6919" max="6919" width="9.7109375" customWidth="1"/>
    <col min="6920" max="6920" width="10.42578125" customWidth="1"/>
    <col min="6921" max="6921" width="9.5703125" customWidth="1"/>
    <col min="6922" max="6922" width="10.85546875" customWidth="1"/>
    <col min="7169" max="7169" width="2.28515625" customWidth="1"/>
    <col min="7170" max="7170" width="10.28515625" customWidth="1"/>
    <col min="7171" max="7171" width="11" customWidth="1"/>
    <col min="7172" max="7172" width="9.5703125" customWidth="1"/>
    <col min="7173" max="7173" width="10.28515625" customWidth="1"/>
    <col min="7174" max="7174" width="9.42578125" customWidth="1"/>
    <col min="7175" max="7175" width="9.7109375" customWidth="1"/>
    <col min="7176" max="7176" width="10.42578125" customWidth="1"/>
    <col min="7177" max="7177" width="9.5703125" customWidth="1"/>
    <col min="7178" max="7178" width="10.85546875" customWidth="1"/>
    <col min="7425" max="7425" width="2.28515625" customWidth="1"/>
    <col min="7426" max="7426" width="10.28515625" customWidth="1"/>
    <col min="7427" max="7427" width="11" customWidth="1"/>
    <col min="7428" max="7428" width="9.5703125" customWidth="1"/>
    <col min="7429" max="7429" width="10.28515625" customWidth="1"/>
    <col min="7430" max="7430" width="9.42578125" customWidth="1"/>
    <col min="7431" max="7431" width="9.7109375" customWidth="1"/>
    <col min="7432" max="7432" width="10.42578125" customWidth="1"/>
    <col min="7433" max="7433" width="9.5703125" customWidth="1"/>
    <col min="7434" max="7434" width="10.85546875" customWidth="1"/>
    <col min="7681" max="7681" width="2.28515625" customWidth="1"/>
    <col min="7682" max="7682" width="10.28515625" customWidth="1"/>
    <col min="7683" max="7683" width="11" customWidth="1"/>
    <col min="7684" max="7684" width="9.5703125" customWidth="1"/>
    <col min="7685" max="7685" width="10.28515625" customWidth="1"/>
    <col min="7686" max="7686" width="9.42578125" customWidth="1"/>
    <col min="7687" max="7687" width="9.7109375" customWidth="1"/>
    <col min="7688" max="7688" width="10.42578125" customWidth="1"/>
    <col min="7689" max="7689" width="9.5703125" customWidth="1"/>
    <col min="7690" max="7690" width="10.85546875" customWidth="1"/>
    <col min="7937" max="7937" width="2.28515625" customWidth="1"/>
    <col min="7938" max="7938" width="10.28515625" customWidth="1"/>
    <col min="7939" max="7939" width="11" customWidth="1"/>
    <col min="7940" max="7940" width="9.5703125" customWidth="1"/>
    <col min="7941" max="7941" width="10.28515625" customWidth="1"/>
    <col min="7942" max="7942" width="9.42578125" customWidth="1"/>
    <col min="7943" max="7943" width="9.7109375" customWidth="1"/>
    <col min="7944" max="7944" width="10.42578125" customWidth="1"/>
    <col min="7945" max="7945" width="9.5703125" customWidth="1"/>
    <col min="7946" max="7946" width="10.85546875" customWidth="1"/>
    <col min="8193" max="8193" width="2.28515625" customWidth="1"/>
    <col min="8194" max="8194" width="10.28515625" customWidth="1"/>
    <col min="8195" max="8195" width="11" customWidth="1"/>
    <col min="8196" max="8196" width="9.5703125" customWidth="1"/>
    <col min="8197" max="8197" width="10.28515625" customWidth="1"/>
    <col min="8198" max="8198" width="9.42578125" customWidth="1"/>
    <col min="8199" max="8199" width="9.7109375" customWidth="1"/>
    <col min="8200" max="8200" width="10.42578125" customWidth="1"/>
    <col min="8201" max="8201" width="9.5703125" customWidth="1"/>
    <col min="8202" max="8202" width="10.85546875" customWidth="1"/>
    <col min="8449" max="8449" width="2.28515625" customWidth="1"/>
    <col min="8450" max="8450" width="10.28515625" customWidth="1"/>
    <col min="8451" max="8451" width="11" customWidth="1"/>
    <col min="8452" max="8452" width="9.5703125" customWidth="1"/>
    <col min="8453" max="8453" width="10.28515625" customWidth="1"/>
    <col min="8454" max="8454" width="9.42578125" customWidth="1"/>
    <col min="8455" max="8455" width="9.7109375" customWidth="1"/>
    <col min="8456" max="8456" width="10.42578125" customWidth="1"/>
    <col min="8457" max="8457" width="9.5703125" customWidth="1"/>
    <col min="8458" max="8458" width="10.85546875" customWidth="1"/>
    <col min="8705" max="8705" width="2.28515625" customWidth="1"/>
    <col min="8706" max="8706" width="10.28515625" customWidth="1"/>
    <col min="8707" max="8707" width="11" customWidth="1"/>
    <col min="8708" max="8708" width="9.5703125" customWidth="1"/>
    <col min="8709" max="8709" width="10.28515625" customWidth="1"/>
    <col min="8710" max="8710" width="9.42578125" customWidth="1"/>
    <col min="8711" max="8711" width="9.7109375" customWidth="1"/>
    <col min="8712" max="8712" width="10.42578125" customWidth="1"/>
    <col min="8713" max="8713" width="9.5703125" customWidth="1"/>
    <col min="8714" max="8714" width="10.85546875" customWidth="1"/>
    <col min="8961" max="8961" width="2.28515625" customWidth="1"/>
    <col min="8962" max="8962" width="10.28515625" customWidth="1"/>
    <col min="8963" max="8963" width="11" customWidth="1"/>
    <col min="8964" max="8964" width="9.5703125" customWidth="1"/>
    <col min="8965" max="8965" width="10.28515625" customWidth="1"/>
    <col min="8966" max="8966" width="9.42578125" customWidth="1"/>
    <col min="8967" max="8967" width="9.7109375" customWidth="1"/>
    <col min="8968" max="8968" width="10.42578125" customWidth="1"/>
    <col min="8969" max="8969" width="9.5703125" customWidth="1"/>
    <col min="8970" max="8970" width="10.85546875" customWidth="1"/>
    <col min="9217" max="9217" width="2.28515625" customWidth="1"/>
    <col min="9218" max="9218" width="10.28515625" customWidth="1"/>
    <col min="9219" max="9219" width="11" customWidth="1"/>
    <col min="9220" max="9220" width="9.5703125" customWidth="1"/>
    <col min="9221" max="9221" width="10.28515625" customWidth="1"/>
    <col min="9222" max="9222" width="9.42578125" customWidth="1"/>
    <col min="9223" max="9223" width="9.7109375" customWidth="1"/>
    <col min="9224" max="9224" width="10.42578125" customWidth="1"/>
    <col min="9225" max="9225" width="9.5703125" customWidth="1"/>
    <col min="9226" max="9226" width="10.85546875" customWidth="1"/>
    <col min="9473" max="9473" width="2.28515625" customWidth="1"/>
    <col min="9474" max="9474" width="10.28515625" customWidth="1"/>
    <col min="9475" max="9475" width="11" customWidth="1"/>
    <col min="9476" max="9476" width="9.5703125" customWidth="1"/>
    <col min="9477" max="9477" width="10.28515625" customWidth="1"/>
    <col min="9478" max="9478" width="9.42578125" customWidth="1"/>
    <col min="9479" max="9479" width="9.7109375" customWidth="1"/>
    <col min="9480" max="9480" width="10.42578125" customWidth="1"/>
    <col min="9481" max="9481" width="9.5703125" customWidth="1"/>
    <col min="9482" max="9482" width="10.85546875" customWidth="1"/>
    <col min="9729" max="9729" width="2.28515625" customWidth="1"/>
    <col min="9730" max="9730" width="10.28515625" customWidth="1"/>
    <col min="9731" max="9731" width="11" customWidth="1"/>
    <col min="9732" max="9732" width="9.5703125" customWidth="1"/>
    <col min="9733" max="9733" width="10.28515625" customWidth="1"/>
    <col min="9734" max="9734" width="9.42578125" customWidth="1"/>
    <col min="9735" max="9735" width="9.7109375" customWidth="1"/>
    <col min="9736" max="9736" width="10.42578125" customWidth="1"/>
    <col min="9737" max="9737" width="9.5703125" customWidth="1"/>
    <col min="9738" max="9738" width="10.85546875" customWidth="1"/>
    <col min="9985" max="9985" width="2.28515625" customWidth="1"/>
    <col min="9986" max="9986" width="10.28515625" customWidth="1"/>
    <col min="9987" max="9987" width="11" customWidth="1"/>
    <col min="9988" max="9988" width="9.5703125" customWidth="1"/>
    <col min="9989" max="9989" width="10.28515625" customWidth="1"/>
    <col min="9990" max="9990" width="9.42578125" customWidth="1"/>
    <col min="9991" max="9991" width="9.7109375" customWidth="1"/>
    <col min="9992" max="9992" width="10.42578125" customWidth="1"/>
    <col min="9993" max="9993" width="9.5703125" customWidth="1"/>
    <col min="9994" max="9994" width="10.85546875" customWidth="1"/>
    <col min="10241" max="10241" width="2.28515625" customWidth="1"/>
    <col min="10242" max="10242" width="10.28515625" customWidth="1"/>
    <col min="10243" max="10243" width="11" customWidth="1"/>
    <col min="10244" max="10244" width="9.5703125" customWidth="1"/>
    <col min="10245" max="10245" width="10.28515625" customWidth="1"/>
    <col min="10246" max="10246" width="9.42578125" customWidth="1"/>
    <col min="10247" max="10247" width="9.7109375" customWidth="1"/>
    <col min="10248" max="10248" width="10.42578125" customWidth="1"/>
    <col min="10249" max="10249" width="9.5703125" customWidth="1"/>
    <col min="10250" max="10250" width="10.85546875" customWidth="1"/>
    <col min="10497" max="10497" width="2.28515625" customWidth="1"/>
    <col min="10498" max="10498" width="10.28515625" customWidth="1"/>
    <col min="10499" max="10499" width="11" customWidth="1"/>
    <col min="10500" max="10500" width="9.5703125" customWidth="1"/>
    <col min="10501" max="10501" width="10.28515625" customWidth="1"/>
    <col min="10502" max="10502" width="9.42578125" customWidth="1"/>
    <col min="10503" max="10503" width="9.7109375" customWidth="1"/>
    <col min="10504" max="10504" width="10.42578125" customWidth="1"/>
    <col min="10505" max="10505" width="9.5703125" customWidth="1"/>
    <col min="10506" max="10506" width="10.85546875" customWidth="1"/>
    <col min="10753" max="10753" width="2.28515625" customWidth="1"/>
    <col min="10754" max="10754" width="10.28515625" customWidth="1"/>
    <col min="10755" max="10755" width="11" customWidth="1"/>
    <col min="10756" max="10756" width="9.5703125" customWidth="1"/>
    <col min="10757" max="10757" width="10.28515625" customWidth="1"/>
    <col min="10758" max="10758" width="9.42578125" customWidth="1"/>
    <col min="10759" max="10759" width="9.7109375" customWidth="1"/>
    <col min="10760" max="10760" width="10.42578125" customWidth="1"/>
    <col min="10761" max="10761" width="9.5703125" customWidth="1"/>
    <col min="10762" max="10762" width="10.85546875" customWidth="1"/>
    <col min="11009" max="11009" width="2.28515625" customWidth="1"/>
    <col min="11010" max="11010" width="10.28515625" customWidth="1"/>
    <col min="11011" max="11011" width="11" customWidth="1"/>
    <col min="11012" max="11012" width="9.5703125" customWidth="1"/>
    <col min="11013" max="11013" width="10.28515625" customWidth="1"/>
    <col min="11014" max="11014" width="9.42578125" customWidth="1"/>
    <col min="11015" max="11015" width="9.7109375" customWidth="1"/>
    <col min="11016" max="11016" width="10.42578125" customWidth="1"/>
    <col min="11017" max="11017" width="9.5703125" customWidth="1"/>
    <col min="11018" max="11018" width="10.85546875" customWidth="1"/>
    <col min="11265" max="11265" width="2.28515625" customWidth="1"/>
    <col min="11266" max="11266" width="10.28515625" customWidth="1"/>
    <col min="11267" max="11267" width="11" customWidth="1"/>
    <col min="11268" max="11268" width="9.5703125" customWidth="1"/>
    <col min="11269" max="11269" width="10.28515625" customWidth="1"/>
    <col min="11270" max="11270" width="9.42578125" customWidth="1"/>
    <col min="11271" max="11271" width="9.7109375" customWidth="1"/>
    <col min="11272" max="11272" width="10.42578125" customWidth="1"/>
    <col min="11273" max="11273" width="9.5703125" customWidth="1"/>
    <col min="11274" max="11274" width="10.85546875" customWidth="1"/>
    <col min="11521" max="11521" width="2.28515625" customWidth="1"/>
    <col min="11522" max="11522" width="10.28515625" customWidth="1"/>
    <col min="11523" max="11523" width="11" customWidth="1"/>
    <col min="11524" max="11524" width="9.5703125" customWidth="1"/>
    <col min="11525" max="11525" width="10.28515625" customWidth="1"/>
    <col min="11526" max="11526" width="9.42578125" customWidth="1"/>
    <col min="11527" max="11527" width="9.7109375" customWidth="1"/>
    <col min="11528" max="11528" width="10.42578125" customWidth="1"/>
    <col min="11529" max="11529" width="9.5703125" customWidth="1"/>
    <col min="11530" max="11530" width="10.85546875" customWidth="1"/>
    <col min="11777" max="11777" width="2.28515625" customWidth="1"/>
    <col min="11778" max="11778" width="10.28515625" customWidth="1"/>
    <col min="11779" max="11779" width="11" customWidth="1"/>
    <col min="11780" max="11780" width="9.5703125" customWidth="1"/>
    <col min="11781" max="11781" width="10.28515625" customWidth="1"/>
    <col min="11782" max="11782" width="9.42578125" customWidth="1"/>
    <col min="11783" max="11783" width="9.7109375" customWidth="1"/>
    <col min="11784" max="11784" width="10.42578125" customWidth="1"/>
    <col min="11785" max="11785" width="9.5703125" customWidth="1"/>
    <col min="11786" max="11786" width="10.85546875" customWidth="1"/>
    <col min="12033" max="12033" width="2.28515625" customWidth="1"/>
    <col min="12034" max="12034" width="10.28515625" customWidth="1"/>
    <col min="12035" max="12035" width="11" customWidth="1"/>
    <col min="12036" max="12036" width="9.5703125" customWidth="1"/>
    <col min="12037" max="12037" width="10.28515625" customWidth="1"/>
    <col min="12038" max="12038" width="9.42578125" customWidth="1"/>
    <col min="12039" max="12039" width="9.7109375" customWidth="1"/>
    <col min="12040" max="12040" width="10.42578125" customWidth="1"/>
    <col min="12041" max="12041" width="9.5703125" customWidth="1"/>
    <col min="12042" max="12042" width="10.85546875" customWidth="1"/>
    <col min="12289" max="12289" width="2.28515625" customWidth="1"/>
    <col min="12290" max="12290" width="10.28515625" customWidth="1"/>
    <col min="12291" max="12291" width="11" customWidth="1"/>
    <col min="12292" max="12292" width="9.5703125" customWidth="1"/>
    <col min="12293" max="12293" width="10.28515625" customWidth="1"/>
    <col min="12294" max="12294" width="9.42578125" customWidth="1"/>
    <col min="12295" max="12295" width="9.7109375" customWidth="1"/>
    <col min="12296" max="12296" width="10.42578125" customWidth="1"/>
    <col min="12297" max="12297" width="9.5703125" customWidth="1"/>
    <col min="12298" max="12298" width="10.85546875" customWidth="1"/>
    <col min="12545" max="12545" width="2.28515625" customWidth="1"/>
    <col min="12546" max="12546" width="10.28515625" customWidth="1"/>
    <col min="12547" max="12547" width="11" customWidth="1"/>
    <col min="12548" max="12548" width="9.5703125" customWidth="1"/>
    <col min="12549" max="12549" width="10.28515625" customWidth="1"/>
    <col min="12550" max="12550" width="9.42578125" customWidth="1"/>
    <col min="12551" max="12551" width="9.7109375" customWidth="1"/>
    <col min="12552" max="12552" width="10.42578125" customWidth="1"/>
    <col min="12553" max="12553" width="9.5703125" customWidth="1"/>
    <col min="12554" max="12554" width="10.85546875" customWidth="1"/>
    <col min="12801" max="12801" width="2.28515625" customWidth="1"/>
    <col min="12802" max="12802" width="10.28515625" customWidth="1"/>
    <col min="12803" max="12803" width="11" customWidth="1"/>
    <col min="12804" max="12804" width="9.5703125" customWidth="1"/>
    <col min="12805" max="12805" width="10.28515625" customWidth="1"/>
    <col min="12806" max="12806" width="9.42578125" customWidth="1"/>
    <col min="12807" max="12807" width="9.7109375" customWidth="1"/>
    <col min="12808" max="12808" width="10.42578125" customWidth="1"/>
    <col min="12809" max="12809" width="9.5703125" customWidth="1"/>
    <col min="12810" max="12810" width="10.85546875" customWidth="1"/>
    <col min="13057" max="13057" width="2.28515625" customWidth="1"/>
    <col min="13058" max="13058" width="10.28515625" customWidth="1"/>
    <col min="13059" max="13059" width="11" customWidth="1"/>
    <col min="13060" max="13060" width="9.5703125" customWidth="1"/>
    <col min="13061" max="13061" width="10.28515625" customWidth="1"/>
    <col min="13062" max="13062" width="9.42578125" customWidth="1"/>
    <col min="13063" max="13063" width="9.7109375" customWidth="1"/>
    <col min="13064" max="13064" width="10.42578125" customWidth="1"/>
    <col min="13065" max="13065" width="9.5703125" customWidth="1"/>
    <col min="13066" max="13066" width="10.85546875" customWidth="1"/>
    <col min="13313" max="13313" width="2.28515625" customWidth="1"/>
    <col min="13314" max="13314" width="10.28515625" customWidth="1"/>
    <col min="13315" max="13315" width="11" customWidth="1"/>
    <col min="13316" max="13316" width="9.5703125" customWidth="1"/>
    <col min="13317" max="13317" width="10.28515625" customWidth="1"/>
    <col min="13318" max="13318" width="9.42578125" customWidth="1"/>
    <col min="13319" max="13319" width="9.7109375" customWidth="1"/>
    <col min="13320" max="13320" width="10.42578125" customWidth="1"/>
    <col min="13321" max="13321" width="9.5703125" customWidth="1"/>
    <col min="13322" max="13322" width="10.85546875" customWidth="1"/>
    <col min="13569" max="13569" width="2.28515625" customWidth="1"/>
    <col min="13570" max="13570" width="10.28515625" customWidth="1"/>
    <col min="13571" max="13571" width="11" customWidth="1"/>
    <col min="13572" max="13572" width="9.5703125" customWidth="1"/>
    <col min="13573" max="13573" width="10.28515625" customWidth="1"/>
    <col min="13574" max="13574" width="9.42578125" customWidth="1"/>
    <col min="13575" max="13575" width="9.7109375" customWidth="1"/>
    <col min="13576" max="13576" width="10.42578125" customWidth="1"/>
    <col min="13577" max="13577" width="9.5703125" customWidth="1"/>
    <col min="13578" max="13578" width="10.85546875" customWidth="1"/>
    <col min="13825" max="13825" width="2.28515625" customWidth="1"/>
    <col min="13826" max="13826" width="10.28515625" customWidth="1"/>
    <col min="13827" max="13827" width="11" customWidth="1"/>
    <col min="13828" max="13828" width="9.5703125" customWidth="1"/>
    <col min="13829" max="13829" width="10.28515625" customWidth="1"/>
    <col min="13830" max="13830" width="9.42578125" customWidth="1"/>
    <col min="13831" max="13831" width="9.7109375" customWidth="1"/>
    <col min="13832" max="13832" width="10.42578125" customWidth="1"/>
    <col min="13833" max="13833" width="9.5703125" customWidth="1"/>
    <col min="13834" max="13834" width="10.85546875" customWidth="1"/>
    <col min="14081" max="14081" width="2.28515625" customWidth="1"/>
    <col min="14082" max="14082" width="10.28515625" customWidth="1"/>
    <col min="14083" max="14083" width="11" customWidth="1"/>
    <col min="14084" max="14084" width="9.5703125" customWidth="1"/>
    <col min="14085" max="14085" width="10.28515625" customWidth="1"/>
    <col min="14086" max="14086" width="9.42578125" customWidth="1"/>
    <col min="14087" max="14087" width="9.7109375" customWidth="1"/>
    <col min="14088" max="14088" width="10.42578125" customWidth="1"/>
    <col min="14089" max="14089" width="9.5703125" customWidth="1"/>
    <col min="14090" max="14090" width="10.85546875" customWidth="1"/>
    <col min="14337" max="14337" width="2.28515625" customWidth="1"/>
    <col min="14338" max="14338" width="10.28515625" customWidth="1"/>
    <col min="14339" max="14339" width="11" customWidth="1"/>
    <col min="14340" max="14340" width="9.5703125" customWidth="1"/>
    <col min="14341" max="14341" width="10.28515625" customWidth="1"/>
    <col min="14342" max="14342" width="9.42578125" customWidth="1"/>
    <col min="14343" max="14343" width="9.7109375" customWidth="1"/>
    <col min="14344" max="14344" width="10.42578125" customWidth="1"/>
    <col min="14345" max="14345" width="9.5703125" customWidth="1"/>
    <col min="14346" max="14346" width="10.85546875" customWidth="1"/>
    <col min="14593" max="14593" width="2.28515625" customWidth="1"/>
    <col min="14594" max="14594" width="10.28515625" customWidth="1"/>
    <col min="14595" max="14595" width="11" customWidth="1"/>
    <col min="14596" max="14596" width="9.5703125" customWidth="1"/>
    <col min="14597" max="14597" width="10.28515625" customWidth="1"/>
    <col min="14598" max="14598" width="9.42578125" customWidth="1"/>
    <col min="14599" max="14599" width="9.7109375" customWidth="1"/>
    <col min="14600" max="14600" width="10.42578125" customWidth="1"/>
    <col min="14601" max="14601" width="9.5703125" customWidth="1"/>
    <col min="14602" max="14602" width="10.85546875" customWidth="1"/>
    <col min="14849" max="14849" width="2.28515625" customWidth="1"/>
    <col min="14850" max="14850" width="10.28515625" customWidth="1"/>
    <col min="14851" max="14851" width="11" customWidth="1"/>
    <col min="14852" max="14852" width="9.5703125" customWidth="1"/>
    <col min="14853" max="14853" width="10.28515625" customWidth="1"/>
    <col min="14854" max="14854" width="9.42578125" customWidth="1"/>
    <col min="14855" max="14855" width="9.7109375" customWidth="1"/>
    <col min="14856" max="14856" width="10.42578125" customWidth="1"/>
    <col min="14857" max="14857" width="9.5703125" customWidth="1"/>
    <col min="14858" max="14858" width="10.85546875" customWidth="1"/>
    <col min="15105" max="15105" width="2.28515625" customWidth="1"/>
    <col min="15106" max="15106" width="10.28515625" customWidth="1"/>
    <col min="15107" max="15107" width="11" customWidth="1"/>
    <col min="15108" max="15108" width="9.5703125" customWidth="1"/>
    <col min="15109" max="15109" width="10.28515625" customWidth="1"/>
    <col min="15110" max="15110" width="9.42578125" customWidth="1"/>
    <col min="15111" max="15111" width="9.7109375" customWidth="1"/>
    <col min="15112" max="15112" width="10.42578125" customWidth="1"/>
    <col min="15113" max="15113" width="9.5703125" customWidth="1"/>
    <col min="15114" max="15114" width="10.85546875" customWidth="1"/>
    <col min="15361" max="15361" width="2.28515625" customWidth="1"/>
    <col min="15362" max="15362" width="10.28515625" customWidth="1"/>
    <col min="15363" max="15363" width="11" customWidth="1"/>
    <col min="15364" max="15364" width="9.5703125" customWidth="1"/>
    <col min="15365" max="15365" width="10.28515625" customWidth="1"/>
    <col min="15366" max="15366" width="9.42578125" customWidth="1"/>
    <col min="15367" max="15367" width="9.7109375" customWidth="1"/>
    <col min="15368" max="15368" width="10.42578125" customWidth="1"/>
    <col min="15369" max="15369" width="9.5703125" customWidth="1"/>
    <col min="15370" max="15370" width="10.85546875" customWidth="1"/>
    <col min="15617" max="15617" width="2.28515625" customWidth="1"/>
    <col min="15618" max="15618" width="10.28515625" customWidth="1"/>
    <col min="15619" max="15619" width="11" customWidth="1"/>
    <col min="15620" max="15620" width="9.5703125" customWidth="1"/>
    <col min="15621" max="15621" width="10.28515625" customWidth="1"/>
    <col min="15622" max="15622" width="9.42578125" customWidth="1"/>
    <col min="15623" max="15623" width="9.7109375" customWidth="1"/>
    <col min="15624" max="15624" width="10.42578125" customWidth="1"/>
    <col min="15625" max="15625" width="9.5703125" customWidth="1"/>
    <col min="15626" max="15626" width="10.85546875" customWidth="1"/>
    <col min="15873" max="15873" width="2.28515625" customWidth="1"/>
    <col min="15874" max="15874" width="10.28515625" customWidth="1"/>
    <col min="15875" max="15875" width="11" customWidth="1"/>
    <col min="15876" max="15876" width="9.5703125" customWidth="1"/>
    <col min="15877" max="15877" width="10.28515625" customWidth="1"/>
    <col min="15878" max="15878" width="9.42578125" customWidth="1"/>
    <col min="15879" max="15879" width="9.7109375" customWidth="1"/>
    <col min="15880" max="15880" width="10.42578125" customWidth="1"/>
    <col min="15881" max="15881" width="9.5703125" customWidth="1"/>
    <col min="15882" max="15882" width="10.85546875" customWidth="1"/>
    <col min="16129" max="16129" width="2.28515625" customWidth="1"/>
    <col min="16130" max="16130" width="10.28515625" customWidth="1"/>
    <col min="16131" max="16131" width="11" customWidth="1"/>
    <col min="16132" max="16132" width="9.5703125" customWidth="1"/>
    <col min="16133" max="16133" width="10.28515625" customWidth="1"/>
    <col min="16134" max="16134" width="9.42578125" customWidth="1"/>
    <col min="16135" max="16135" width="9.7109375" customWidth="1"/>
    <col min="16136" max="16136" width="10.42578125" customWidth="1"/>
    <col min="16137" max="16137" width="9.5703125" customWidth="1"/>
    <col min="16138" max="16138" width="10.85546875" customWidth="1"/>
  </cols>
  <sheetData>
    <row r="1" spans="1:23" ht="26.25">
      <c r="B1" s="274" t="s">
        <v>62</v>
      </c>
    </row>
    <row r="2" spans="1:23" s="275" customFormat="1" ht="25.5" customHeight="1" thickBot="1">
      <c r="S2" s="521"/>
      <c r="T2" s="521"/>
      <c r="U2" s="521"/>
    </row>
    <row r="3" spans="1:23" s="278" customFormat="1" ht="26.25" customHeight="1" thickBot="1">
      <c r="A3" s="276"/>
      <c r="B3" s="277" t="s">
        <v>63</v>
      </c>
      <c r="C3" s="338"/>
      <c r="D3" s="339"/>
      <c r="E3" s="277" t="s">
        <v>83</v>
      </c>
      <c r="F3" s="338"/>
      <c r="G3" s="339"/>
      <c r="I3" s="522" t="s">
        <v>84</v>
      </c>
      <c r="J3" s="523"/>
      <c r="K3" s="281"/>
    </row>
    <row r="4" spans="1:23" s="282" customFormat="1" ht="18" customHeight="1" thickBot="1">
      <c r="H4" s="278"/>
      <c r="I4" s="524"/>
      <c r="J4" s="525"/>
      <c r="K4" s="281"/>
      <c r="L4" s="278"/>
      <c r="P4" s="278"/>
      <c r="Q4" s="278"/>
      <c r="R4" s="278"/>
      <c r="S4" s="278"/>
      <c r="T4" s="278"/>
      <c r="U4" s="278"/>
      <c r="V4" s="278"/>
      <c r="W4" s="278"/>
    </row>
    <row r="5" spans="1:23" ht="27" thickBot="1">
      <c r="B5" s="285" t="s">
        <v>65</v>
      </c>
      <c r="C5" s="82"/>
      <c r="D5" s="354">
        <v>100</v>
      </c>
      <c r="I5" s="526"/>
      <c r="J5" s="527"/>
      <c r="K5" s="281"/>
    </row>
    <row r="6" spans="1:23" ht="15.75" thickBot="1"/>
    <row r="7" spans="1:23" s="291" customFormat="1" ht="18.75" thickBot="1">
      <c r="B7" s="547" t="s">
        <v>66</v>
      </c>
      <c r="C7" s="548"/>
      <c r="D7" s="549"/>
      <c r="E7" s="547" t="s">
        <v>67</v>
      </c>
      <c r="F7" s="548"/>
      <c r="G7" s="549"/>
      <c r="H7" s="547" t="s">
        <v>68</v>
      </c>
      <c r="I7" s="548"/>
      <c r="J7" s="549"/>
    </row>
    <row r="8" spans="1:23" s="295" customFormat="1" ht="18.75" thickBot="1">
      <c r="B8" s="319" t="s">
        <v>48</v>
      </c>
      <c r="C8" s="320" t="s">
        <v>69</v>
      </c>
      <c r="D8" s="321" t="s">
        <v>70</v>
      </c>
      <c r="E8" s="319" t="s">
        <v>48</v>
      </c>
      <c r="F8" s="320" t="s">
        <v>69</v>
      </c>
      <c r="G8" s="321" t="s">
        <v>70</v>
      </c>
      <c r="H8" s="322" t="s">
        <v>48</v>
      </c>
      <c r="I8" s="320" t="s">
        <v>69</v>
      </c>
      <c r="J8" s="321" t="s">
        <v>70</v>
      </c>
    </row>
    <row r="9" spans="1:23" s="295" customFormat="1" ht="18.75" thickBot="1">
      <c r="B9" s="550">
        <v>20</v>
      </c>
      <c r="C9" s="561"/>
      <c r="D9" s="562"/>
      <c r="E9" s="340">
        <v>4</v>
      </c>
      <c r="F9" s="341">
        <v>3</v>
      </c>
      <c r="G9" s="343">
        <v>3</v>
      </c>
      <c r="H9" s="344">
        <v>4</v>
      </c>
      <c r="I9" s="341">
        <v>4</v>
      </c>
      <c r="J9" s="343">
        <v>4</v>
      </c>
    </row>
    <row r="10" spans="1:23" ht="15.75" thickBot="1"/>
    <row r="11" spans="1:23" s="295" customFormat="1" ht="18.75" thickBot="1">
      <c r="B11" s="563" t="s">
        <v>75</v>
      </c>
      <c r="C11" s="564"/>
      <c r="D11" s="540" t="s">
        <v>71</v>
      </c>
      <c r="E11" s="540"/>
      <c r="F11" s="540"/>
      <c r="G11" s="540"/>
      <c r="H11" s="540"/>
      <c r="I11" s="540"/>
      <c r="J11" s="541"/>
    </row>
    <row r="12" spans="1:23" s="295" customFormat="1" ht="18.75" thickBot="1">
      <c r="B12" s="305" t="s">
        <v>77</v>
      </c>
      <c r="C12" s="306" t="s">
        <v>21</v>
      </c>
      <c r="D12" s="540" t="s">
        <v>72</v>
      </c>
      <c r="E12" s="541"/>
      <c r="F12" s="518" t="s">
        <v>73</v>
      </c>
      <c r="G12" s="519"/>
      <c r="H12" s="520"/>
      <c r="I12" s="518" t="s">
        <v>74</v>
      </c>
      <c r="J12" s="565"/>
    </row>
    <row r="13" spans="1:23" s="295" customFormat="1" ht="18.75" thickBot="1">
      <c r="B13" s="307">
        <v>80</v>
      </c>
      <c r="C13" s="299">
        <v>100</v>
      </c>
      <c r="D13" s="558">
        <f t="shared" ref="D13:D28" si="0">($E$9*$H$9)+(C13-$D$5)/$B$9</f>
        <v>16</v>
      </c>
      <c r="E13" s="559"/>
      <c r="F13" s="558">
        <f>($F$9*$I$9)+(C13-$D$5)/$B$9</f>
        <v>12</v>
      </c>
      <c r="G13" s="560"/>
      <c r="H13" s="559"/>
      <c r="I13" s="558">
        <f>($G$9*$J$9)+(C13-$D$5)/$B$9</f>
        <v>12</v>
      </c>
      <c r="J13" s="559"/>
    </row>
    <row r="14" spans="1:23" s="295" customFormat="1" ht="18.75" thickBot="1">
      <c r="B14" s="307">
        <f>C13+1</f>
        <v>101</v>
      </c>
      <c r="C14" s="299">
        <f>C13+$B$9</f>
        <v>120</v>
      </c>
      <c r="D14" s="558">
        <f t="shared" si="0"/>
        <v>17</v>
      </c>
      <c r="E14" s="559"/>
      <c r="F14" s="558">
        <f t="shared" ref="F14:F28" si="1">($F$9*$I$9)+(C14-$D$5)/$B$9</f>
        <v>13</v>
      </c>
      <c r="G14" s="560"/>
      <c r="H14" s="559"/>
      <c r="I14" s="558">
        <f t="shared" ref="I14:I28" si="2">($G$9*$J$9)+(C14-$D$5)/$B$9</f>
        <v>13</v>
      </c>
      <c r="J14" s="559"/>
    </row>
    <row r="15" spans="1:23" s="295" customFormat="1" ht="18.75" thickBot="1">
      <c r="B15" s="307">
        <f t="shared" ref="B15:B28" si="3">C14+1</f>
        <v>121</v>
      </c>
      <c r="C15" s="299">
        <f t="shared" ref="C15:C28" si="4">C14+$B$9</f>
        <v>140</v>
      </c>
      <c r="D15" s="558">
        <f t="shared" si="0"/>
        <v>18</v>
      </c>
      <c r="E15" s="559"/>
      <c r="F15" s="558">
        <f t="shared" si="1"/>
        <v>14</v>
      </c>
      <c r="G15" s="560"/>
      <c r="H15" s="559"/>
      <c r="I15" s="558">
        <f t="shared" si="2"/>
        <v>14</v>
      </c>
      <c r="J15" s="559"/>
    </row>
    <row r="16" spans="1:23" s="295" customFormat="1" ht="18.75" thickBot="1">
      <c r="B16" s="307">
        <f t="shared" si="3"/>
        <v>141</v>
      </c>
      <c r="C16" s="299">
        <f t="shared" si="4"/>
        <v>160</v>
      </c>
      <c r="D16" s="558">
        <f t="shared" si="0"/>
        <v>19</v>
      </c>
      <c r="E16" s="559"/>
      <c r="F16" s="558">
        <f t="shared" si="1"/>
        <v>15</v>
      </c>
      <c r="G16" s="560"/>
      <c r="H16" s="559"/>
      <c r="I16" s="558">
        <f t="shared" si="2"/>
        <v>15</v>
      </c>
      <c r="J16" s="559"/>
    </row>
    <row r="17" spans="2:10" s="295" customFormat="1" ht="18.75" thickBot="1">
      <c r="B17" s="307">
        <f t="shared" si="3"/>
        <v>161</v>
      </c>
      <c r="C17" s="299">
        <f t="shared" si="4"/>
        <v>180</v>
      </c>
      <c r="D17" s="558">
        <f t="shared" si="0"/>
        <v>20</v>
      </c>
      <c r="E17" s="559"/>
      <c r="F17" s="558">
        <f t="shared" si="1"/>
        <v>16</v>
      </c>
      <c r="G17" s="560"/>
      <c r="H17" s="559"/>
      <c r="I17" s="558">
        <f t="shared" si="2"/>
        <v>16</v>
      </c>
      <c r="J17" s="559"/>
    </row>
    <row r="18" spans="2:10" s="295" customFormat="1" ht="18.75" thickBot="1">
      <c r="B18" s="307">
        <f t="shared" si="3"/>
        <v>181</v>
      </c>
      <c r="C18" s="299">
        <f t="shared" si="4"/>
        <v>200</v>
      </c>
      <c r="D18" s="558">
        <f t="shared" si="0"/>
        <v>21</v>
      </c>
      <c r="E18" s="559"/>
      <c r="F18" s="558">
        <f t="shared" si="1"/>
        <v>17</v>
      </c>
      <c r="G18" s="560"/>
      <c r="H18" s="559"/>
      <c r="I18" s="558">
        <f t="shared" si="2"/>
        <v>17</v>
      </c>
      <c r="J18" s="559"/>
    </row>
    <row r="19" spans="2:10" s="295" customFormat="1" ht="18.75" thickBot="1">
      <c r="B19" s="307">
        <f t="shared" si="3"/>
        <v>201</v>
      </c>
      <c r="C19" s="299">
        <f t="shared" si="4"/>
        <v>220</v>
      </c>
      <c r="D19" s="558">
        <f t="shared" si="0"/>
        <v>22</v>
      </c>
      <c r="E19" s="559"/>
      <c r="F19" s="558">
        <f t="shared" si="1"/>
        <v>18</v>
      </c>
      <c r="G19" s="560"/>
      <c r="H19" s="559"/>
      <c r="I19" s="558">
        <f t="shared" si="2"/>
        <v>18</v>
      </c>
      <c r="J19" s="559"/>
    </row>
    <row r="20" spans="2:10" s="295" customFormat="1" ht="18.75" thickBot="1">
      <c r="B20" s="307">
        <f t="shared" si="3"/>
        <v>221</v>
      </c>
      <c r="C20" s="299">
        <f t="shared" si="4"/>
        <v>240</v>
      </c>
      <c r="D20" s="558">
        <f t="shared" si="0"/>
        <v>23</v>
      </c>
      <c r="E20" s="559"/>
      <c r="F20" s="558">
        <f t="shared" si="1"/>
        <v>19</v>
      </c>
      <c r="G20" s="560"/>
      <c r="H20" s="559"/>
      <c r="I20" s="558">
        <f t="shared" si="2"/>
        <v>19</v>
      </c>
      <c r="J20" s="559"/>
    </row>
    <row r="21" spans="2:10" s="295" customFormat="1" ht="18.75" thickBot="1">
      <c r="B21" s="307">
        <f t="shared" si="3"/>
        <v>241</v>
      </c>
      <c r="C21" s="299">
        <f t="shared" si="4"/>
        <v>260</v>
      </c>
      <c r="D21" s="566">
        <f t="shared" si="0"/>
        <v>24</v>
      </c>
      <c r="E21" s="567"/>
      <c r="F21" s="566">
        <f t="shared" si="1"/>
        <v>20</v>
      </c>
      <c r="G21" s="568"/>
      <c r="H21" s="567"/>
      <c r="I21" s="566">
        <f t="shared" si="2"/>
        <v>20</v>
      </c>
      <c r="J21" s="567"/>
    </row>
    <row r="22" spans="2:10" s="295" customFormat="1" ht="18.75" thickBot="1">
      <c r="B22" s="307">
        <f t="shared" si="3"/>
        <v>261</v>
      </c>
      <c r="C22" s="299">
        <f t="shared" si="4"/>
        <v>280</v>
      </c>
      <c r="D22" s="566">
        <f t="shared" si="0"/>
        <v>25</v>
      </c>
      <c r="E22" s="567"/>
      <c r="F22" s="566">
        <f t="shared" si="1"/>
        <v>21</v>
      </c>
      <c r="G22" s="568"/>
      <c r="H22" s="567"/>
      <c r="I22" s="566">
        <f t="shared" si="2"/>
        <v>21</v>
      </c>
      <c r="J22" s="567"/>
    </row>
    <row r="23" spans="2:10" s="295" customFormat="1" ht="18.75" thickBot="1">
      <c r="B23" s="307">
        <f t="shared" si="3"/>
        <v>281</v>
      </c>
      <c r="C23" s="299">
        <f t="shared" si="4"/>
        <v>300</v>
      </c>
      <c r="D23" s="566">
        <f t="shared" si="0"/>
        <v>26</v>
      </c>
      <c r="E23" s="567"/>
      <c r="F23" s="566">
        <f t="shared" si="1"/>
        <v>22</v>
      </c>
      <c r="G23" s="568"/>
      <c r="H23" s="567"/>
      <c r="I23" s="566">
        <f t="shared" si="2"/>
        <v>22</v>
      </c>
      <c r="J23" s="567"/>
    </row>
    <row r="24" spans="2:10" s="295" customFormat="1" ht="18.75" thickBot="1">
      <c r="B24" s="307">
        <f t="shared" si="3"/>
        <v>301</v>
      </c>
      <c r="C24" s="299">
        <f t="shared" si="4"/>
        <v>320</v>
      </c>
      <c r="D24" s="566">
        <f t="shared" si="0"/>
        <v>27</v>
      </c>
      <c r="E24" s="567"/>
      <c r="F24" s="566">
        <f t="shared" si="1"/>
        <v>23</v>
      </c>
      <c r="G24" s="568"/>
      <c r="H24" s="567"/>
      <c r="I24" s="566">
        <f t="shared" si="2"/>
        <v>23</v>
      </c>
      <c r="J24" s="567"/>
    </row>
    <row r="25" spans="2:10" s="295" customFormat="1" ht="18.75" thickBot="1">
      <c r="B25" s="307">
        <f t="shared" si="3"/>
        <v>321</v>
      </c>
      <c r="C25" s="299">
        <f t="shared" si="4"/>
        <v>340</v>
      </c>
      <c r="D25" s="566">
        <f t="shared" si="0"/>
        <v>28</v>
      </c>
      <c r="E25" s="567"/>
      <c r="F25" s="566">
        <f t="shared" si="1"/>
        <v>24</v>
      </c>
      <c r="G25" s="568"/>
      <c r="H25" s="567"/>
      <c r="I25" s="566">
        <f t="shared" si="2"/>
        <v>24</v>
      </c>
      <c r="J25" s="567"/>
    </row>
    <row r="26" spans="2:10" s="295" customFormat="1" ht="18.75" thickBot="1">
      <c r="B26" s="307">
        <f t="shared" si="3"/>
        <v>341</v>
      </c>
      <c r="C26" s="299">
        <f t="shared" si="4"/>
        <v>360</v>
      </c>
      <c r="D26" s="566">
        <f t="shared" si="0"/>
        <v>29</v>
      </c>
      <c r="E26" s="567"/>
      <c r="F26" s="566">
        <f t="shared" si="1"/>
        <v>25</v>
      </c>
      <c r="G26" s="568"/>
      <c r="H26" s="567"/>
      <c r="I26" s="566">
        <f t="shared" si="2"/>
        <v>25</v>
      </c>
      <c r="J26" s="567"/>
    </row>
    <row r="27" spans="2:10" s="295" customFormat="1" ht="18.75" thickBot="1">
      <c r="B27" s="307">
        <f t="shared" si="3"/>
        <v>361</v>
      </c>
      <c r="C27" s="299">
        <f t="shared" si="4"/>
        <v>380</v>
      </c>
      <c r="D27" s="566">
        <f t="shared" si="0"/>
        <v>30</v>
      </c>
      <c r="E27" s="567"/>
      <c r="F27" s="566">
        <f t="shared" si="1"/>
        <v>26</v>
      </c>
      <c r="G27" s="568"/>
      <c r="H27" s="567"/>
      <c r="I27" s="566">
        <f t="shared" si="2"/>
        <v>26</v>
      </c>
      <c r="J27" s="567"/>
    </row>
    <row r="28" spans="2:10" s="295" customFormat="1" ht="18.75" thickBot="1">
      <c r="B28" s="307">
        <f t="shared" si="3"/>
        <v>381</v>
      </c>
      <c r="C28" s="299">
        <f t="shared" si="4"/>
        <v>400</v>
      </c>
      <c r="D28" s="566">
        <f t="shared" si="0"/>
        <v>31</v>
      </c>
      <c r="E28" s="567"/>
      <c r="F28" s="566">
        <f t="shared" si="1"/>
        <v>27</v>
      </c>
      <c r="G28" s="568"/>
      <c r="H28" s="567"/>
      <c r="I28" s="566">
        <f t="shared" si="2"/>
        <v>27</v>
      </c>
      <c r="J28" s="567"/>
    </row>
    <row r="29" spans="2:10" s="295" customFormat="1" ht="18">
      <c r="B29" s="323"/>
      <c r="C29" s="323"/>
      <c r="D29" s="289"/>
      <c r="E29" s="290"/>
      <c r="F29" s="289"/>
      <c r="G29" s="290"/>
      <c r="H29" s="290"/>
      <c r="I29" s="289"/>
      <c r="J29" s="290"/>
    </row>
    <row r="30" spans="2:10" s="295" customFormat="1" ht="18">
      <c r="B30" s="323"/>
      <c r="C30" s="323"/>
      <c r="D30" s="289"/>
      <c r="E30" s="290"/>
      <c r="F30" s="289"/>
      <c r="G30" s="290"/>
      <c r="H30" s="290"/>
      <c r="I30" s="289"/>
      <c r="J30" s="290"/>
    </row>
    <row r="31" spans="2:10" s="295" customFormat="1" ht="18">
      <c r="B31" s="323"/>
      <c r="C31" s="323"/>
      <c r="D31" s="289"/>
      <c r="E31" s="290"/>
      <c r="F31" s="289"/>
      <c r="G31" s="290"/>
      <c r="H31" s="290"/>
      <c r="I31" s="289"/>
      <c r="J31" s="290"/>
    </row>
    <row r="32" spans="2:10" ht="15.75" thickBot="1"/>
    <row r="33" spans="2:10" s="314" customFormat="1" ht="29.25" customHeight="1" thickBot="1">
      <c r="B33" s="531" t="s">
        <v>79</v>
      </c>
      <c r="C33" s="532"/>
      <c r="D33" s="533"/>
      <c r="E33" s="277" t="s">
        <v>80</v>
      </c>
      <c r="F33" s="315"/>
      <c r="G33" s="317" t="s">
        <v>81</v>
      </c>
      <c r="H33" s="277" t="s">
        <v>82</v>
      </c>
      <c r="I33" s="315"/>
      <c r="J33" s="317" t="s">
        <v>81</v>
      </c>
    </row>
  </sheetData>
  <sheetProtection password="CC7D" sheet="1" objects="1" scenarios="1" selectLockedCells="1"/>
  <mergeCells count="60">
    <mergeCell ref="D28:E28"/>
    <mergeCell ref="F28:H28"/>
    <mergeCell ref="I28:J28"/>
    <mergeCell ref="B33:D33"/>
    <mergeCell ref="D26:E26"/>
    <mergeCell ref="F26:H26"/>
    <mergeCell ref="I26:J26"/>
    <mergeCell ref="D27:E27"/>
    <mergeCell ref="F27:H27"/>
    <mergeCell ref="I27:J27"/>
    <mergeCell ref="D24:E24"/>
    <mergeCell ref="F24:H24"/>
    <mergeCell ref="I24:J24"/>
    <mergeCell ref="D25:E25"/>
    <mergeCell ref="F25:H25"/>
    <mergeCell ref="I25:J25"/>
    <mergeCell ref="D22:E22"/>
    <mergeCell ref="F22:H22"/>
    <mergeCell ref="I22:J22"/>
    <mergeCell ref="D23:E23"/>
    <mergeCell ref="F23:H23"/>
    <mergeCell ref="I23:J23"/>
    <mergeCell ref="D20:E20"/>
    <mergeCell ref="F20:H20"/>
    <mergeCell ref="I20:J20"/>
    <mergeCell ref="D21:E21"/>
    <mergeCell ref="F21:H21"/>
    <mergeCell ref="I21:J21"/>
    <mergeCell ref="D18:E18"/>
    <mergeCell ref="F18:H18"/>
    <mergeCell ref="I18:J18"/>
    <mergeCell ref="D19:E19"/>
    <mergeCell ref="F19:H19"/>
    <mergeCell ref="I19:J19"/>
    <mergeCell ref="D16:E16"/>
    <mergeCell ref="F16:H16"/>
    <mergeCell ref="I16:J16"/>
    <mergeCell ref="D17:E17"/>
    <mergeCell ref="F17:H17"/>
    <mergeCell ref="I17:J17"/>
    <mergeCell ref="D14:E14"/>
    <mergeCell ref="F14:H14"/>
    <mergeCell ref="I14:J14"/>
    <mergeCell ref="D15:E15"/>
    <mergeCell ref="F15:H15"/>
    <mergeCell ref="I15:J15"/>
    <mergeCell ref="D13:E13"/>
    <mergeCell ref="F13:H13"/>
    <mergeCell ref="I13:J13"/>
    <mergeCell ref="S2:U2"/>
    <mergeCell ref="I3:J5"/>
    <mergeCell ref="B7:D7"/>
    <mergeCell ref="E7:G7"/>
    <mergeCell ref="H7:J7"/>
    <mergeCell ref="B9:D9"/>
    <mergeCell ref="B11:C11"/>
    <mergeCell ref="D11:J11"/>
    <mergeCell ref="D12:E12"/>
    <mergeCell ref="F12:H12"/>
    <mergeCell ref="I12:J12"/>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sheetPr>
    <tabColor rgb="FFFFFF00"/>
  </sheetPr>
  <dimension ref="A1:W26"/>
  <sheetViews>
    <sheetView workbookViewId="0">
      <selection activeCell="C8" sqref="C8"/>
    </sheetView>
  </sheetViews>
  <sheetFormatPr baseColWidth="10" defaultRowHeight="15"/>
  <cols>
    <col min="5" max="5" width="14.140625" bestFit="1" customWidth="1"/>
  </cols>
  <sheetData>
    <row r="1" spans="1:23" ht="26.25">
      <c r="B1" s="274" t="s">
        <v>62</v>
      </c>
    </row>
    <row r="2" spans="1:23" s="275" customFormat="1" ht="25.5" customHeight="1" thickBot="1">
      <c r="S2" s="521"/>
      <c r="T2" s="521"/>
      <c r="U2" s="521"/>
    </row>
    <row r="3" spans="1:23" s="278" customFormat="1" ht="26.25" customHeight="1" thickBot="1">
      <c r="A3" s="276"/>
      <c r="B3" s="277" t="s">
        <v>63</v>
      </c>
      <c r="C3" s="338"/>
      <c r="D3" s="339"/>
      <c r="E3" s="277" t="s">
        <v>83</v>
      </c>
      <c r="F3" s="338"/>
      <c r="G3" s="339"/>
      <c r="I3" s="522" t="s">
        <v>84</v>
      </c>
      <c r="J3" s="523"/>
      <c r="K3" s="281"/>
    </row>
    <row r="4" spans="1:23" s="282" customFormat="1" ht="18" customHeight="1" thickBot="1">
      <c r="H4" s="278"/>
      <c r="I4" s="524"/>
      <c r="J4" s="525"/>
      <c r="K4" s="281"/>
      <c r="L4" s="278"/>
      <c r="P4" s="278"/>
      <c r="Q4" s="278"/>
      <c r="R4" s="278"/>
      <c r="S4" s="278"/>
      <c r="T4" s="278"/>
      <c r="U4" s="278"/>
      <c r="V4" s="278"/>
      <c r="W4" s="278"/>
    </row>
    <row r="5" spans="1:23" ht="27" thickBot="1">
      <c r="B5" s="285" t="s">
        <v>65</v>
      </c>
      <c r="C5" s="82"/>
      <c r="D5" s="354">
        <v>100</v>
      </c>
      <c r="I5" s="526"/>
      <c r="J5" s="527"/>
      <c r="K5" s="281"/>
    </row>
    <row r="6" spans="1:23" ht="15.75" thickBot="1"/>
    <row r="7" spans="1:23" s="291" customFormat="1" ht="18.75" thickBot="1">
      <c r="B7" s="528" t="s">
        <v>66</v>
      </c>
      <c r="C7" s="529"/>
      <c r="D7" s="530"/>
      <c r="E7" s="528" t="s">
        <v>67</v>
      </c>
      <c r="F7" s="529"/>
      <c r="G7" s="530"/>
      <c r="H7" s="528" t="s">
        <v>68</v>
      </c>
      <c r="I7" s="529"/>
      <c r="J7" s="530"/>
    </row>
    <row r="8" spans="1:23" s="295" customFormat="1" ht="18.75" thickBot="1">
      <c r="B8" s="296" t="s">
        <v>48</v>
      </c>
      <c r="C8" s="297" t="s">
        <v>69</v>
      </c>
      <c r="D8" s="298" t="s">
        <v>70</v>
      </c>
      <c r="E8" s="296" t="s">
        <v>48</v>
      </c>
      <c r="F8" s="297" t="s">
        <v>69</v>
      </c>
      <c r="G8" s="299" t="s">
        <v>70</v>
      </c>
      <c r="H8" s="300" t="s">
        <v>48</v>
      </c>
      <c r="I8" s="297" t="s">
        <v>69</v>
      </c>
      <c r="J8" s="299" t="s">
        <v>70</v>
      </c>
    </row>
    <row r="9" spans="1:23" s="295" customFormat="1" ht="18.75" thickBot="1">
      <c r="B9" s="550">
        <v>10</v>
      </c>
      <c r="C9" s="561"/>
      <c r="D9" s="562"/>
      <c r="E9" s="340">
        <v>4</v>
      </c>
      <c r="F9" s="341">
        <v>3</v>
      </c>
      <c r="G9" s="343">
        <v>3</v>
      </c>
      <c r="H9" s="344">
        <v>4</v>
      </c>
      <c r="I9" s="341">
        <v>4</v>
      </c>
      <c r="J9" s="343">
        <v>4</v>
      </c>
    </row>
    <row r="11" spans="1:23" ht="15.75" thickBot="1"/>
    <row r="12" spans="1:23" s="295" customFormat="1" ht="18.75" thickBot="1">
      <c r="B12" s="563" t="s">
        <v>75</v>
      </c>
      <c r="C12" s="564"/>
      <c r="D12" s="540" t="s">
        <v>71</v>
      </c>
      <c r="E12" s="540"/>
      <c r="F12" s="540"/>
      <c r="G12" s="540"/>
      <c r="H12" s="540"/>
      <c r="I12" s="540"/>
      <c r="J12" s="541"/>
    </row>
    <row r="13" spans="1:23" s="295" customFormat="1" ht="18.75" thickBot="1">
      <c r="B13" s="305" t="s">
        <v>77</v>
      </c>
      <c r="C13" s="306" t="s">
        <v>21</v>
      </c>
      <c r="D13" s="540" t="s">
        <v>72</v>
      </c>
      <c r="E13" s="541"/>
      <c r="F13" s="518" t="s">
        <v>73</v>
      </c>
      <c r="G13" s="519"/>
      <c r="H13" s="520"/>
      <c r="I13" s="518" t="s">
        <v>74</v>
      </c>
      <c r="J13" s="565"/>
    </row>
    <row r="14" spans="1:23" s="295" customFormat="1" ht="18.75" thickBot="1">
      <c r="B14" s="307">
        <v>80</v>
      </c>
      <c r="C14" s="299">
        <v>100</v>
      </c>
      <c r="D14" s="558">
        <f t="shared" ref="D14:D24" si="0">($E$9*$H$9)+(C14-$D$5)/$B$9</f>
        <v>16</v>
      </c>
      <c r="E14" s="559"/>
      <c r="F14" s="558">
        <f>($F$9*$I$9)+(C14-$D$5)/$B$9</f>
        <v>12</v>
      </c>
      <c r="G14" s="560"/>
      <c r="H14" s="559"/>
      <c r="I14" s="558">
        <f>($G$9*$J$9)+(C14-$D$5)/$B$9</f>
        <v>12</v>
      </c>
      <c r="J14" s="559"/>
    </row>
    <row r="15" spans="1:23" s="295" customFormat="1" ht="18.75" thickBot="1">
      <c r="B15" s="307">
        <f>C14+1</f>
        <v>101</v>
      </c>
      <c r="C15" s="299">
        <f>C14+$B$9</f>
        <v>110</v>
      </c>
      <c r="D15" s="558">
        <f t="shared" si="0"/>
        <v>17</v>
      </c>
      <c r="E15" s="559"/>
      <c r="F15" s="558">
        <f t="shared" ref="F15:F22" si="1">($F$9*$I$9)+(C15-$D$5)/$B$9</f>
        <v>13</v>
      </c>
      <c r="G15" s="560"/>
      <c r="H15" s="559"/>
      <c r="I15" s="558">
        <f t="shared" ref="I15:I22" si="2">($G$9*$J$9)+(C15-$D$5)/$B$9</f>
        <v>13</v>
      </c>
      <c r="J15" s="559"/>
    </row>
    <row r="16" spans="1:23" s="295" customFormat="1" ht="18.75" thickBot="1">
      <c r="B16" s="307">
        <f t="shared" ref="B16:B22" si="3">C15+1</f>
        <v>111</v>
      </c>
      <c r="C16" s="299">
        <f t="shared" ref="C16:C22" si="4">C15+$B$9</f>
        <v>120</v>
      </c>
      <c r="D16" s="558">
        <f t="shared" si="0"/>
        <v>18</v>
      </c>
      <c r="E16" s="559"/>
      <c r="F16" s="558">
        <f t="shared" si="1"/>
        <v>14</v>
      </c>
      <c r="G16" s="560"/>
      <c r="H16" s="559"/>
      <c r="I16" s="558">
        <f t="shared" si="2"/>
        <v>14</v>
      </c>
      <c r="J16" s="559"/>
    </row>
    <row r="17" spans="2:10" s="295" customFormat="1" ht="18.75" thickBot="1">
      <c r="B17" s="307">
        <f t="shared" si="3"/>
        <v>121</v>
      </c>
      <c r="C17" s="299">
        <f t="shared" si="4"/>
        <v>130</v>
      </c>
      <c r="D17" s="558">
        <f t="shared" si="0"/>
        <v>19</v>
      </c>
      <c r="E17" s="559"/>
      <c r="F17" s="558">
        <f t="shared" si="1"/>
        <v>15</v>
      </c>
      <c r="G17" s="560"/>
      <c r="H17" s="559"/>
      <c r="I17" s="558">
        <f t="shared" si="2"/>
        <v>15</v>
      </c>
      <c r="J17" s="559"/>
    </row>
    <row r="18" spans="2:10" s="295" customFormat="1" ht="18.75" thickBot="1">
      <c r="B18" s="307">
        <f t="shared" si="3"/>
        <v>131</v>
      </c>
      <c r="C18" s="299">
        <f t="shared" si="4"/>
        <v>140</v>
      </c>
      <c r="D18" s="558">
        <f t="shared" si="0"/>
        <v>20</v>
      </c>
      <c r="E18" s="559"/>
      <c r="F18" s="558">
        <f t="shared" si="1"/>
        <v>16</v>
      </c>
      <c r="G18" s="560"/>
      <c r="H18" s="559"/>
      <c r="I18" s="558">
        <f t="shared" si="2"/>
        <v>16</v>
      </c>
      <c r="J18" s="559"/>
    </row>
    <row r="19" spans="2:10" s="295" customFormat="1" ht="18.75" thickBot="1">
      <c r="B19" s="307">
        <f t="shared" si="3"/>
        <v>141</v>
      </c>
      <c r="C19" s="299">
        <f t="shared" si="4"/>
        <v>150</v>
      </c>
      <c r="D19" s="558">
        <f t="shared" si="0"/>
        <v>21</v>
      </c>
      <c r="E19" s="559"/>
      <c r="F19" s="558">
        <f t="shared" si="1"/>
        <v>17</v>
      </c>
      <c r="G19" s="560"/>
      <c r="H19" s="559"/>
      <c r="I19" s="558">
        <f t="shared" si="2"/>
        <v>17</v>
      </c>
      <c r="J19" s="559"/>
    </row>
    <row r="20" spans="2:10" s="295" customFormat="1" ht="18.75" thickBot="1">
      <c r="B20" s="307">
        <f t="shared" si="3"/>
        <v>151</v>
      </c>
      <c r="C20" s="299">
        <f t="shared" si="4"/>
        <v>160</v>
      </c>
      <c r="D20" s="558">
        <f t="shared" si="0"/>
        <v>22</v>
      </c>
      <c r="E20" s="559"/>
      <c r="F20" s="558">
        <f t="shared" si="1"/>
        <v>18</v>
      </c>
      <c r="G20" s="560"/>
      <c r="H20" s="559"/>
      <c r="I20" s="558">
        <f t="shared" si="2"/>
        <v>18</v>
      </c>
      <c r="J20" s="559"/>
    </row>
    <row r="21" spans="2:10" s="295" customFormat="1" ht="18.75" thickBot="1">
      <c r="B21" s="307">
        <f t="shared" si="3"/>
        <v>161</v>
      </c>
      <c r="C21" s="299">
        <f t="shared" si="4"/>
        <v>170</v>
      </c>
      <c r="D21" s="558">
        <f t="shared" si="0"/>
        <v>23</v>
      </c>
      <c r="E21" s="559"/>
      <c r="F21" s="558">
        <f t="shared" si="1"/>
        <v>19</v>
      </c>
      <c r="G21" s="560"/>
      <c r="H21" s="559"/>
      <c r="I21" s="558">
        <f t="shared" si="2"/>
        <v>19</v>
      </c>
      <c r="J21" s="559"/>
    </row>
    <row r="22" spans="2:10" s="295" customFormat="1" ht="18.75" thickBot="1">
      <c r="B22" s="307">
        <f t="shared" si="3"/>
        <v>171</v>
      </c>
      <c r="C22" s="299">
        <f t="shared" si="4"/>
        <v>180</v>
      </c>
      <c r="D22" s="566">
        <f t="shared" si="0"/>
        <v>24</v>
      </c>
      <c r="E22" s="567"/>
      <c r="F22" s="566">
        <f t="shared" si="1"/>
        <v>20</v>
      </c>
      <c r="G22" s="568"/>
      <c r="H22" s="567"/>
      <c r="I22" s="566">
        <f t="shared" si="2"/>
        <v>20</v>
      </c>
      <c r="J22" s="567"/>
    </row>
    <row r="23" spans="2:10" s="295" customFormat="1" ht="18.75" thickBot="1">
      <c r="B23" s="307">
        <f>C22+1</f>
        <v>181</v>
      </c>
      <c r="C23" s="299">
        <f>C22+$B$9</f>
        <v>190</v>
      </c>
      <c r="D23" s="566">
        <f t="shared" si="0"/>
        <v>25</v>
      </c>
      <c r="E23" s="567"/>
      <c r="F23" s="566">
        <f>($F$9*$I$9)+(C23-$D$5)/$B$9</f>
        <v>21</v>
      </c>
      <c r="G23" s="568"/>
      <c r="H23" s="567"/>
      <c r="I23" s="566">
        <f>($G$9*$J$9)+(C23-$D$5)/$B$9</f>
        <v>21</v>
      </c>
      <c r="J23" s="567"/>
    </row>
    <row r="24" spans="2:10" s="295" customFormat="1" ht="18.75" thickBot="1">
      <c r="B24" s="307">
        <f>C23+1</f>
        <v>191</v>
      </c>
      <c r="C24" s="299">
        <f>C23+$B$9</f>
        <v>200</v>
      </c>
      <c r="D24" s="566">
        <f t="shared" si="0"/>
        <v>26</v>
      </c>
      <c r="E24" s="567"/>
      <c r="F24" s="566">
        <f>($F$9*$I$9)+(C24-$D$5)/$B$9</f>
        <v>22</v>
      </c>
      <c r="G24" s="568"/>
      <c r="H24" s="567"/>
      <c r="I24" s="566">
        <f>($G$9*$J$9)+(C24-$D$5)/$B$9</f>
        <v>22</v>
      </c>
      <c r="J24" s="567"/>
    </row>
    <row r="25" spans="2:10" ht="15.75" thickBot="1"/>
    <row r="26" spans="2:10" s="314" customFormat="1" ht="29.25" customHeight="1" thickBot="1">
      <c r="B26" s="531" t="s">
        <v>79</v>
      </c>
      <c r="C26" s="532"/>
      <c r="D26" s="533"/>
      <c r="E26" s="277" t="s">
        <v>80</v>
      </c>
      <c r="F26" s="315"/>
      <c r="G26" s="317" t="s">
        <v>81</v>
      </c>
      <c r="H26" s="277" t="s">
        <v>82</v>
      </c>
      <c r="I26" s="315"/>
      <c r="J26" s="317" t="s">
        <v>81</v>
      </c>
    </row>
  </sheetData>
  <sheetProtection password="CC7D" sheet="1" objects="1" scenarios="1"/>
  <mergeCells count="45">
    <mergeCell ref="B26:D26"/>
    <mergeCell ref="D23:E23"/>
    <mergeCell ref="F23:H23"/>
    <mergeCell ref="I23:J23"/>
    <mergeCell ref="D24:E24"/>
    <mergeCell ref="F24:H24"/>
    <mergeCell ref="I24:J24"/>
    <mergeCell ref="D21:E21"/>
    <mergeCell ref="F21:H21"/>
    <mergeCell ref="I21:J21"/>
    <mergeCell ref="D22:E22"/>
    <mergeCell ref="F22:H22"/>
    <mergeCell ref="I22:J22"/>
    <mergeCell ref="D19:E19"/>
    <mergeCell ref="F19:H19"/>
    <mergeCell ref="I19:J19"/>
    <mergeCell ref="D20:E20"/>
    <mergeCell ref="F20:H20"/>
    <mergeCell ref="I20:J20"/>
    <mergeCell ref="D17:E17"/>
    <mergeCell ref="F17:H17"/>
    <mergeCell ref="I17:J17"/>
    <mergeCell ref="D18:E18"/>
    <mergeCell ref="F18:H18"/>
    <mergeCell ref="I18:J18"/>
    <mergeCell ref="D15:E15"/>
    <mergeCell ref="F15:H15"/>
    <mergeCell ref="I15:J15"/>
    <mergeCell ref="D16:E16"/>
    <mergeCell ref="F16:H16"/>
    <mergeCell ref="I16:J16"/>
    <mergeCell ref="D14:E14"/>
    <mergeCell ref="F14:H14"/>
    <mergeCell ref="I14:J14"/>
    <mergeCell ref="S2:U2"/>
    <mergeCell ref="I3:J5"/>
    <mergeCell ref="B7:D7"/>
    <mergeCell ref="E7:G7"/>
    <mergeCell ref="H7:J7"/>
    <mergeCell ref="B9:D9"/>
    <mergeCell ref="B12:C12"/>
    <mergeCell ref="D12:J12"/>
    <mergeCell ref="D13:E13"/>
    <mergeCell ref="F13:H13"/>
    <mergeCell ref="I13:J1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sheetPr>
    <tabColor rgb="FFFFFF00"/>
  </sheetPr>
  <dimension ref="A1:W24"/>
  <sheetViews>
    <sheetView workbookViewId="0">
      <selection activeCell="C8" sqref="C8"/>
    </sheetView>
  </sheetViews>
  <sheetFormatPr baseColWidth="10" defaultRowHeight="15"/>
  <cols>
    <col min="5" max="5" width="14.140625" bestFit="1" customWidth="1"/>
  </cols>
  <sheetData>
    <row r="1" spans="1:23" ht="26.25">
      <c r="B1" s="274" t="s">
        <v>62</v>
      </c>
    </row>
    <row r="2" spans="1:23" s="275" customFormat="1" ht="25.5" customHeight="1" thickBot="1">
      <c r="S2" s="521"/>
      <c r="T2" s="521"/>
      <c r="U2" s="521"/>
    </row>
    <row r="3" spans="1:23" s="278" customFormat="1" ht="26.25" customHeight="1" thickBot="1">
      <c r="A3" s="276"/>
      <c r="B3" s="277" t="s">
        <v>63</v>
      </c>
      <c r="C3" s="338"/>
      <c r="D3" s="339"/>
      <c r="E3" s="277" t="s">
        <v>83</v>
      </c>
      <c r="F3" s="338"/>
      <c r="G3" s="339"/>
      <c r="I3" s="569" t="s">
        <v>84</v>
      </c>
      <c r="J3" s="570"/>
      <c r="K3" s="281"/>
    </row>
    <row r="4" spans="1:23" s="282" customFormat="1" ht="18" customHeight="1" thickBot="1">
      <c r="H4" s="278"/>
      <c r="I4" s="570"/>
      <c r="J4" s="570"/>
      <c r="K4" s="281"/>
      <c r="L4" s="278"/>
      <c r="P4" s="278"/>
      <c r="Q4" s="278"/>
      <c r="R4" s="278"/>
      <c r="S4" s="278"/>
      <c r="T4" s="278"/>
      <c r="U4" s="278"/>
      <c r="V4" s="278"/>
      <c r="W4" s="278"/>
    </row>
    <row r="5" spans="1:23" ht="27" thickBot="1">
      <c r="B5" s="285" t="s">
        <v>65</v>
      </c>
      <c r="C5" s="82"/>
      <c r="D5" s="354">
        <v>100</v>
      </c>
      <c r="I5" s="570"/>
      <c r="J5" s="570"/>
      <c r="K5" s="281"/>
    </row>
    <row r="6" spans="1:23" ht="15.75" thickBot="1"/>
    <row r="7" spans="1:23" s="291" customFormat="1" ht="18.75" thickBot="1">
      <c r="B7" s="528" t="s">
        <v>66</v>
      </c>
      <c r="C7" s="529"/>
      <c r="D7" s="530"/>
      <c r="E7" s="528" t="s">
        <v>67</v>
      </c>
      <c r="F7" s="529"/>
      <c r="G7" s="530"/>
      <c r="H7" s="528" t="s">
        <v>68</v>
      </c>
      <c r="I7" s="529"/>
      <c r="J7" s="530"/>
    </row>
    <row r="8" spans="1:23" s="295" customFormat="1" ht="18.75" thickBot="1">
      <c r="B8" s="296" t="s">
        <v>48</v>
      </c>
      <c r="C8" s="297" t="s">
        <v>69</v>
      </c>
      <c r="D8" s="298" t="s">
        <v>70</v>
      </c>
      <c r="E8" s="296" t="s">
        <v>48</v>
      </c>
      <c r="F8" s="297" t="s">
        <v>69</v>
      </c>
      <c r="G8" s="299" t="s">
        <v>70</v>
      </c>
      <c r="H8" s="300" t="s">
        <v>48</v>
      </c>
      <c r="I8" s="297" t="s">
        <v>69</v>
      </c>
      <c r="J8" s="299" t="s">
        <v>70</v>
      </c>
    </row>
    <row r="9" spans="1:23" s="295" customFormat="1" ht="18.75" thickBot="1">
      <c r="B9" s="550">
        <v>10</v>
      </c>
      <c r="C9" s="561"/>
      <c r="D9" s="562"/>
      <c r="E9" s="340">
        <v>4</v>
      </c>
      <c r="F9" s="341">
        <v>3</v>
      </c>
      <c r="G9" s="343">
        <v>3</v>
      </c>
      <c r="H9" s="344">
        <v>4</v>
      </c>
      <c r="I9" s="341">
        <v>4</v>
      </c>
      <c r="J9" s="343">
        <v>4</v>
      </c>
    </row>
    <row r="11" spans="1:23" ht="15.75" thickBot="1"/>
    <row r="12" spans="1:23" s="295" customFormat="1" ht="18.75" thickBot="1">
      <c r="B12" s="563" t="s">
        <v>75</v>
      </c>
      <c r="C12" s="564"/>
      <c r="D12" s="540" t="s">
        <v>71</v>
      </c>
      <c r="E12" s="540"/>
      <c r="F12" s="540"/>
      <c r="G12" s="540"/>
      <c r="H12" s="540"/>
      <c r="I12" s="540"/>
      <c r="J12" s="541"/>
    </row>
    <row r="13" spans="1:23" s="295" customFormat="1" ht="18.75" thickBot="1">
      <c r="B13" s="305" t="s">
        <v>77</v>
      </c>
      <c r="C13" s="306" t="s">
        <v>21</v>
      </c>
      <c r="D13" s="540" t="s">
        <v>72</v>
      </c>
      <c r="E13" s="541"/>
      <c r="F13" s="518" t="s">
        <v>73</v>
      </c>
      <c r="G13" s="519"/>
      <c r="H13" s="520"/>
      <c r="I13" s="518" t="s">
        <v>74</v>
      </c>
      <c r="J13" s="565"/>
    </row>
    <row r="14" spans="1:23" s="295" customFormat="1" ht="18.75" thickBot="1">
      <c r="B14" s="307">
        <v>80</v>
      </c>
      <c r="C14" s="299">
        <v>100</v>
      </c>
      <c r="D14" s="558">
        <f t="shared" ref="D14:D22" si="0">($E$9*$H$9)+(C14-$D$5)/$B$9</f>
        <v>16</v>
      </c>
      <c r="E14" s="559"/>
      <c r="F14" s="558">
        <f>($F$9*$I$9)+(C14-$D$5)/$B$9</f>
        <v>12</v>
      </c>
      <c r="G14" s="560"/>
      <c r="H14" s="559"/>
      <c r="I14" s="558">
        <f>($G$9*$J$9)+(C14-$D$5)/$B$9</f>
        <v>12</v>
      </c>
      <c r="J14" s="559"/>
    </row>
    <row r="15" spans="1:23" s="295" customFormat="1" ht="18.75" thickBot="1">
      <c r="B15" s="307">
        <f>C14+1</f>
        <v>101</v>
      </c>
      <c r="C15" s="299">
        <f>C14+$B$9</f>
        <v>110</v>
      </c>
      <c r="D15" s="558">
        <f t="shared" si="0"/>
        <v>17</v>
      </c>
      <c r="E15" s="559"/>
      <c r="F15" s="558">
        <f t="shared" ref="F15:F22" si="1">($F$9*$I$9)+(C15-$D$5)/$B$9</f>
        <v>13</v>
      </c>
      <c r="G15" s="560"/>
      <c r="H15" s="559"/>
      <c r="I15" s="558">
        <f t="shared" ref="I15:I22" si="2">($G$9*$J$9)+(C15-$D$5)/$B$9</f>
        <v>13</v>
      </c>
      <c r="J15" s="559"/>
    </row>
    <row r="16" spans="1:23" s="295" customFormat="1" ht="18.75" thickBot="1">
      <c r="B16" s="307">
        <f t="shared" ref="B16:B22" si="3">C15+1</f>
        <v>111</v>
      </c>
      <c r="C16" s="299">
        <f t="shared" ref="C16:C22" si="4">C15+$B$9</f>
        <v>120</v>
      </c>
      <c r="D16" s="558">
        <f t="shared" si="0"/>
        <v>18</v>
      </c>
      <c r="E16" s="559"/>
      <c r="F16" s="558">
        <f t="shared" si="1"/>
        <v>14</v>
      </c>
      <c r="G16" s="560"/>
      <c r="H16" s="559"/>
      <c r="I16" s="558">
        <f t="shared" si="2"/>
        <v>14</v>
      </c>
      <c r="J16" s="559"/>
    </row>
    <row r="17" spans="2:11" s="295" customFormat="1" ht="18.75" thickBot="1">
      <c r="B17" s="307">
        <f t="shared" si="3"/>
        <v>121</v>
      </c>
      <c r="C17" s="299">
        <f t="shared" si="4"/>
        <v>130</v>
      </c>
      <c r="D17" s="558">
        <f t="shared" si="0"/>
        <v>19</v>
      </c>
      <c r="E17" s="559"/>
      <c r="F17" s="558">
        <f t="shared" si="1"/>
        <v>15</v>
      </c>
      <c r="G17" s="560"/>
      <c r="H17" s="559"/>
      <c r="I17" s="558">
        <f t="shared" si="2"/>
        <v>15</v>
      </c>
      <c r="J17" s="559"/>
    </row>
    <row r="18" spans="2:11" s="295" customFormat="1" ht="18.75" thickBot="1">
      <c r="B18" s="307">
        <f t="shared" si="3"/>
        <v>131</v>
      </c>
      <c r="C18" s="299">
        <f t="shared" si="4"/>
        <v>140</v>
      </c>
      <c r="D18" s="558">
        <f t="shared" si="0"/>
        <v>20</v>
      </c>
      <c r="E18" s="559"/>
      <c r="F18" s="558">
        <f t="shared" si="1"/>
        <v>16</v>
      </c>
      <c r="G18" s="560"/>
      <c r="H18" s="559"/>
      <c r="I18" s="558">
        <f t="shared" si="2"/>
        <v>16</v>
      </c>
      <c r="J18" s="559"/>
      <c r="K18" s="318"/>
    </row>
    <row r="19" spans="2:11" s="295" customFormat="1" ht="18.75" thickBot="1">
      <c r="B19" s="307">
        <f t="shared" si="3"/>
        <v>141</v>
      </c>
      <c r="C19" s="299">
        <f t="shared" si="4"/>
        <v>150</v>
      </c>
      <c r="D19" s="558">
        <f t="shared" si="0"/>
        <v>21</v>
      </c>
      <c r="E19" s="559"/>
      <c r="F19" s="558">
        <f t="shared" si="1"/>
        <v>17</v>
      </c>
      <c r="G19" s="560"/>
      <c r="H19" s="559"/>
      <c r="I19" s="558">
        <f t="shared" si="2"/>
        <v>17</v>
      </c>
      <c r="J19" s="559"/>
    </row>
    <row r="20" spans="2:11" s="295" customFormat="1" ht="18.75" thickBot="1">
      <c r="B20" s="307">
        <f t="shared" si="3"/>
        <v>151</v>
      </c>
      <c r="C20" s="299">
        <f t="shared" si="4"/>
        <v>160</v>
      </c>
      <c r="D20" s="558">
        <f t="shared" si="0"/>
        <v>22</v>
      </c>
      <c r="E20" s="559"/>
      <c r="F20" s="558">
        <f t="shared" si="1"/>
        <v>18</v>
      </c>
      <c r="G20" s="560"/>
      <c r="H20" s="559"/>
      <c r="I20" s="558">
        <f t="shared" si="2"/>
        <v>18</v>
      </c>
      <c r="J20" s="559"/>
    </row>
    <row r="21" spans="2:11" s="295" customFormat="1" ht="18.75" thickBot="1">
      <c r="B21" s="307">
        <f t="shared" si="3"/>
        <v>161</v>
      </c>
      <c r="C21" s="299">
        <f t="shared" si="4"/>
        <v>170</v>
      </c>
      <c r="D21" s="558">
        <f t="shared" si="0"/>
        <v>23</v>
      </c>
      <c r="E21" s="559"/>
      <c r="F21" s="558">
        <f t="shared" si="1"/>
        <v>19</v>
      </c>
      <c r="G21" s="560"/>
      <c r="H21" s="559"/>
      <c r="I21" s="558">
        <f t="shared" si="2"/>
        <v>19</v>
      </c>
      <c r="J21" s="559"/>
    </row>
    <row r="22" spans="2:11" s="295" customFormat="1" ht="18.75" thickBot="1">
      <c r="B22" s="307">
        <f t="shared" si="3"/>
        <v>171</v>
      </c>
      <c r="C22" s="299">
        <f t="shared" si="4"/>
        <v>180</v>
      </c>
      <c r="D22" s="566">
        <f t="shared" si="0"/>
        <v>24</v>
      </c>
      <c r="E22" s="567"/>
      <c r="F22" s="566">
        <f t="shared" si="1"/>
        <v>20</v>
      </c>
      <c r="G22" s="568"/>
      <c r="H22" s="567"/>
      <c r="I22" s="566">
        <f t="shared" si="2"/>
        <v>20</v>
      </c>
      <c r="J22" s="567"/>
    </row>
    <row r="23" spans="2:11" ht="15.75" thickBot="1"/>
    <row r="24" spans="2:11" s="314" customFormat="1" ht="29.25" customHeight="1" thickBot="1">
      <c r="B24" s="531" t="s">
        <v>79</v>
      </c>
      <c r="C24" s="532"/>
      <c r="D24" s="533"/>
      <c r="E24" s="277" t="s">
        <v>80</v>
      </c>
      <c r="F24" s="315"/>
      <c r="G24" s="317" t="s">
        <v>81</v>
      </c>
      <c r="H24" s="277" t="s">
        <v>82</v>
      </c>
      <c r="I24" s="315"/>
      <c r="J24" s="317" t="s">
        <v>81</v>
      </c>
    </row>
  </sheetData>
  <sheetProtection password="CC7D" sheet="1" objects="1" scenarios="1"/>
  <mergeCells count="39">
    <mergeCell ref="B24:D24"/>
    <mergeCell ref="D21:E21"/>
    <mergeCell ref="F21:H21"/>
    <mergeCell ref="I21:J21"/>
    <mergeCell ref="D22:E22"/>
    <mergeCell ref="F22:H22"/>
    <mergeCell ref="I22:J22"/>
    <mergeCell ref="D19:E19"/>
    <mergeCell ref="F19:H19"/>
    <mergeCell ref="I19:J19"/>
    <mergeCell ref="D20:E20"/>
    <mergeCell ref="F20:H20"/>
    <mergeCell ref="I20:J20"/>
    <mergeCell ref="D17:E17"/>
    <mergeCell ref="F17:H17"/>
    <mergeCell ref="I17:J17"/>
    <mergeCell ref="D18:E18"/>
    <mergeCell ref="F18:H18"/>
    <mergeCell ref="I18:J18"/>
    <mergeCell ref="D15:E15"/>
    <mergeCell ref="F15:H15"/>
    <mergeCell ref="I15:J15"/>
    <mergeCell ref="D16:E16"/>
    <mergeCell ref="F16:H16"/>
    <mergeCell ref="I16:J16"/>
    <mergeCell ref="D14:E14"/>
    <mergeCell ref="F14:H14"/>
    <mergeCell ref="I14:J14"/>
    <mergeCell ref="S2:U2"/>
    <mergeCell ref="I3:J5"/>
    <mergeCell ref="B7:D7"/>
    <mergeCell ref="E7:G7"/>
    <mergeCell ref="H7:J7"/>
    <mergeCell ref="B9:D9"/>
    <mergeCell ref="B12:C12"/>
    <mergeCell ref="D12:J12"/>
    <mergeCell ref="D13:E13"/>
    <mergeCell ref="F13:H13"/>
    <mergeCell ref="I13:J13"/>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sheetPr>
    <tabColor rgb="FFFFFF00"/>
  </sheetPr>
  <dimension ref="A1:W22"/>
  <sheetViews>
    <sheetView workbookViewId="0">
      <selection activeCell="C8" sqref="C8"/>
    </sheetView>
  </sheetViews>
  <sheetFormatPr baseColWidth="10" defaultRowHeight="15"/>
  <cols>
    <col min="5" max="5" width="14.140625" bestFit="1" customWidth="1"/>
  </cols>
  <sheetData>
    <row r="1" spans="1:23" ht="26.25">
      <c r="B1" s="274" t="s">
        <v>62</v>
      </c>
    </row>
    <row r="2" spans="1:23" s="275" customFormat="1" ht="25.5" customHeight="1" thickBot="1">
      <c r="S2" s="521"/>
      <c r="T2" s="521"/>
      <c r="U2" s="521"/>
    </row>
    <row r="3" spans="1:23" s="278" customFormat="1" ht="26.25" customHeight="1" thickBot="1">
      <c r="A3" s="276"/>
      <c r="B3" s="277" t="s">
        <v>63</v>
      </c>
      <c r="C3" s="338"/>
      <c r="D3" s="339"/>
      <c r="E3" s="277" t="s">
        <v>83</v>
      </c>
      <c r="F3" s="338"/>
      <c r="G3" s="339"/>
      <c r="I3" s="522" t="s">
        <v>84</v>
      </c>
      <c r="J3" s="523"/>
      <c r="K3" s="281"/>
    </row>
    <row r="4" spans="1:23" s="282" customFormat="1" ht="18" customHeight="1" thickBot="1">
      <c r="H4" s="278"/>
      <c r="I4" s="524"/>
      <c r="J4" s="525"/>
      <c r="K4" s="281"/>
      <c r="L4" s="278"/>
      <c r="P4" s="278"/>
      <c r="Q4" s="278"/>
      <c r="R4" s="278"/>
      <c r="S4" s="278"/>
      <c r="T4" s="278"/>
      <c r="U4" s="278"/>
      <c r="V4" s="278"/>
      <c r="W4" s="278"/>
    </row>
    <row r="5" spans="1:23" ht="27" thickBot="1">
      <c r="B5" s="285" t="s">
        <v>65</v>
      </c>
      <c r="C5" s="82"/>
      <c r="D5" s="354">
        <v>100</v>
      </c>
      <c r="I5" s="526"/>
      <c r="J5" s="527"/>
      <c r="K5" s="281"/>
    </row>
    <row r="6" spans="1:23" ht="15.75" thickBot="1"/>
    <row r="7" spans="1:23" s="291" customFormat="1" ht="18.75" thickBot="1">
      <c r="B7" s="528" t="s">
        <v>66</v>
      </c>
      <c r="C7" s="529"/>
      <c r="D7" s="530"/>
      <c r="E7" s="528" t="s">
        <v>67</v>
      </c>
      <c r="F7" s="529"/>
      <c r="G7" s="530"/>
      <c r="H7" s="528" t="s">
        <v>68</v>
      </c>
      <c r="I7" s="529"/>
      <c r="J7" s="530"/>
    </row>
    <row r="8" spans="1:23" s="295" customFormat="1" ht="18.75" thickBot="1">
      <c r="B8" s="296" t="s">
        <v>48</v>
      </c>
      <c r="C8" s="297" t="s">
        <v>69</v>
      </c>
      <c r="D8" s="298" t="s">
        <v>70</v>
      </c>
      <c r="E8" s="296" t="s">
        <v>48</v>
      </c>
      <c r="F8" s="297" t="s">
        <v>69</v>
      </c>
      <c r="G8" s="299" t="s">
        <v>70</v>
      </c>
      <c r="H8" s="300" t="s">
        <v>48</v>
      </c>
      <c r="I8" s="297" t="s">
        <v>69</v>
      </c>
      <c r="J8" s="299" t="s">
        <v>70</v>
      </c>
    </row>
    <row r="9" spans="1:23" s="295" customFormat="1" ht="18.75" thickBot="1">
      <c r="B9" s="550">
        <v>10</v>
      </c>
      <c r="C9" s="561"/>
      <c r="D9" s="562"/>
      <c r="E9" s="340">
        <v>4</v>
      </c>
      <c r="F9" s="341">
        <v>3</v>
      </c>
      <c r="G9" s="343">
        <v>3</v>
      </c>
      <c r="H9" s="344">
        <v>4</v>
      </c>
      <c r="I9" s="341">
        <v>4</v>
      </c>
      <c r="J9" s="343">
        <v>4</v>
      </c>
    </row>
    <row r="11" spans="1:23" ht="15.75" thickBot="1"/>
    <row r="12" spans="1:23" s="295" customFormat="1" ht="18.75" thickBot="1">
      <c r="B12" s="563" t="s">
        <v>75</v>
      </c>
      <c r="C12" s="564"/>
      <c r="D12" s="540" t="s">
        <v>71</v>
      </c>
      <c r="E12" s="540"/>
      <c r="F12" s="540"/>
      <c r="G12" s="540"/>
      <c r="H12" s="540"/>
      <c r="I12" s="540"/>
      <c r="J12" s="541"/>
    </row>
    <row r="13" spans="1:23" s="295" customFormat="1" ht="18.75" thickBot="1">
      <c r="B13" s="305" t="s">
        <v>77</v>
      </c>
      <c r="C13" s="306" t="s">
        <v>21</v>
      </c>
      <c r="D13" s="540" t="s">
        <v>72</v>
      </c>
      <c r="E13" s="541"/>
      <c r="F13" s="518" t="s">
        <v>73</v>
      </c>
      <c r="G13" s="519"/>
      <c r="H13" s="520"/>
      <c r="I13" s="518" t="s">
        <v>74</v>
      </c>
      <c r="J13" s="565"/>
    </row>
    <row r="14" spans="1:23" s="295" customFormat="1" ht="18.75" thickBot="1">
      <c r="B14" s="307">
        <v>80</v>
      </c>
      <c r="C14" s="299">
        <v>100</v>
      </c>
      <c r="D14" s="558">
        <f t="shared" ref="D14:D20" si="0">($E$9*$H$9)+(C14-$D$5)/$B$9</f>
        <v>16</v>
      </c>
      <c r="E14" s="559"/>
      <c r="F14" s="558">
        <f>($F$9*$I$9)+(C14-$D$5)/$B$9</f>
        <v>12</v>
      </c>
      <c r="G14" s="560"/>
      <c r="H14" s="559"/>
      <c r="I14" s="558">
        <f>($G$9*$J$9)+(C14-$D$5)/$B$9</f>
        <v>12</v>
      </c>
      <c r="J14" s="559"/>
    </row>
    <row r="15" spans="1:23" s="295" customFormat="1" ht="18.75" thickBot="1">
      <c r="B15" s="307">
        <f t="shared" ref="B15:B20" si="1">C14+1</f>
        <v>101</v>
      </c>
      <c r="C15" s="299">
        <f t="shared" ref="C15:C20" si="2">C14+$B$9</f>
        <v>110</v>
      </c>
      <c r="D15" s="558">
        <f t="shared" si="0"/>
        <v>17</v>
      </c>
      <c r="E15" s="559"/>
      <c r="F15" s="558">
        <f t="shared" ref="F15:F20" si="3">($F$9*$I$9)+(C15-$D$5)/$B$9</f>
        <v>13</v>
      </c>
      <c r="G15" s="560"/>
      <c r="H15" s="559"/>
      <c r="I15" s="558">
        <f t="shared" ref="I15:I20" si="4">($G$9*$J$9)+(C15-$D$5)/$B$9</f>
        <v>13</v>
      </c>
      <c r="J15" s="559"/>
    </row>
    <row r="16" spans="1:23" s="295" customFormat="1" ht="18.75" thickBot="1">
      <c r="B16" s="307">
        <f t="shared" si="1"/>
        <v>111</v>
      </c>
      <c r="C16" s="299">
        <f t="shared" si="2"/>
        <v>120</v>
      </c>
      <c r="D16" s="558">
        <f t="shared" si="0"/>
        <v>18</v>
      </c>
      <c r="E16" s="559"/>
      <c r="F16" s="558">
        <f t="shared" si="3"/>
        <v>14</v>
      </c>
      <c r="G16" s="560"/>
      <c r="H16" s="559"/>
      <c r="I16" s="558">
        <f t="shared" si="4"/>
        <v>14</v>
      </c>
      <c r="J16" s="559"/>
    </row>
    <row r="17" spans="2:10" s="295" customFormat="1" ht="18.75" thickBot="1">
      <c r="B17" s="307">
        <f t="shared" si="1"/>
        <v>121</v>
      </c>
      <c r="C17" s="299">
        <f t="shared" si="2"/>
        <v>130</v>
      </c>
      <c r="D17" s="558">
        <f t="shared" si="0"/>
        <v>19</v>
      </c>
      <c r="E17" s="559"/>
      <c r="F17" s="558">
        <f t="shared" si="3"/>
        <v>15</v>
      </c>
      <c r="G17" s="560"/>
      <c r="H17" s="559"/>
      <c r="I17" s="558">
        <f t="shared" si="4"/>
        <v>15</v>
      </c>
      <c r="J17" s="559"/>
    </row>
    <row r="18" spans="2:10" s="295" customFormat="1" ht="18.75" thickBot="1">
      <c r="B18" s="307">
        <f t="shared" si="1"/>
        <v>131</v>
      </c>
      <c r="C18" s="299">
        <f t="shared" si="2"/>
        <v>140</v>
      </c>
      <c r="D18" s="558">
        <f t="shared" si="0"/>
        <v>20</v>
      </c>
      <c r="E18" s="559"/>
      <c r="F18" s="558">
        <f t="shared" si="3"/>
        <v>16</v>
      </c>
      <c r="G18" s="560"/>
      <c r="H18" s="559"/>
      <c r="I18" s="558">
        <f t="shared" si="4"/>
        <v>16</v>
      </c>
      <c r="J18" s="559"/>
    </row>
    <row r="19" spans="2:10" s="295" customFormat="1" ht="18.75" thickBot="1">
      <c r="B19" s="307">
        <f t="shared" si="1"/>
        <v>141</v>
      </c>
      <c r="C19" s="299">
        <f t="shared" si="2"/>
        <v>150</v>
      </c>
      <c r="D19" s="558">
        <f t="shared" si="0"/>
        <v>21</v>
      </c>
      <c r="E19" s="559"/>
      <c r="F19" s="558">
        <f t="shared" si="3"/>
        <v>17</v>
      </c>
      <c r="G19" s="560"/>
      <c r="H19" s="559"/>
      <c r="I19" s="558">
        <f t="shared" si="4"/>
        <v>17</v>
      </c>
      <c r="J19" s="559"/>
    </row>
    <row r="20" spans="2:10" s="295" customFormat="1" ht="18.75" thickBot="1">
      <c r="B20" s="307">
        <f t="shared" si="1"/>
        <v>151</v>
      </c>
      <c r="C20" s="299">
        <f t="shared" si="2"/>
        <v>160</v>
      </c>
      <c r="D20" s="566">
        <f t="shared" si="0"/>
        <v>22</v>
      </c>
      <c r="E20" s="567"/>
      <c r="F20" s="566">
        <f t="shared" si="3"/>
        <v>18</v>
      </c>
      <c r="G20" s="568"/>
      <c r="H20" s="567"/>
      <c r="I20" s="566">
        <f t="shared" si="4"/>
        <v>18</v>
      </c>
      <c r="J20" s="567"/>
    </row>
    <row r="21" spans="2:10" ht="15.75" thickBot="1"/>
    <row r="22" spans="2:10" s="314" customFormat="1" ht="29.25" customHeight="1" thickBot="1">
      <c r="B22" s="531" t="s">
        <v>79</v>
      </c>
      <c r="C22" s="532"/>
      <c r="D22" s="533"/>
      <c r="E22" s="277" t="s">
        <v>80</v>
      </c>
      <c r="F22" s="315"/>
      <c r="G22" s="317" t="s">
        <v>81</v>
      </c>
      <c r="H22" s="277" t="s">
        <v>82</v>
      </c>
      <c r="I22" s="315"/>
      <c r="J22" s="317" t="s">
        <v>81</v>
      </c>
    </row>
  </sheetData>
  <sheetProtection password="CC7D" sheet="1" objects="1" scenarios="1"/>
  <mergeCells count="33">
    <mergeCell ref="B22:D22"/>
    <mergeCell ref="D19:E19"/>
    <mergeCell ref="F19:H19"/>
    <mergeCell ref="I19:J19"/>
    <mergeCell ref="D20:E20"/>
    <mergeCell ref="F20:H20"/>
    <mergeCell ref="I20:J20"/>
    <mergeCell ref="D17:E17"/>
    <mergeCell ref="F17:H17"/>
    <mergeCell ref="I17:J17"/>
    <mergeCell ref="D18:E18"/>
    <mergeCell ref="F18:H18"/>
    <mergeCell ref="I18:J18"/>
    <mergeCell ref="D15:E15"/>
    <mergeCell ref="F15:H15"/>
    <mergeCell ref="I15:J15"/>
    <mergeCell ref="D16:E16"/>
    <mergeCell ref="F16:H16"/>
    <mergeCell ref="I16:J16"/>
    <mergeCell ref="D14:E14"/>
    <mergeCell ref="F14:H14"/>
    <mergeCell ref="I14:J14"/>
    <mergeCell ref="S2:U2"/>
    <mergeCell ref="I3:J5"/>
    <mergeCell ref="B7:D7"/>
    <mergeCell ref="E7:G7"/>
    <mergeCell ref="H7:J7"/>
    <mergeCell ref="B9:D9"/>
    <mergeCell ref="B12:C12"/>
    <mergeCell ref="D12:J12"/>
    <mergeCell ref="D13:E13"/>
    <mergeCell ref="F13:H13"/>
    <mergeCell ref="I13:J13"/>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sheetPr>
    <tabColor rgb="FFFFFF00"/>
  </sheetPr>
  <dimension ref="A1:W21"/>
  <sheetViews>
    <sheetView workbookViewId="0">
      <selection activeCell="B9" sqref="B9"/>
    </sheetView>
  </sheetViews>
  <sheetFormatPr baseColWidth="10" defaultRowHeight="15"/>
  <cols>
    <col min="5" max="5" width="11.42578125" customWidth="1"/>
  </cols>
  <sheetData>
    <row r="1" spans="1:23" ht="26.25">
      <c r="A1">
        <v>1</v>
      </c>
      <c r="B1" s="274" t="s">
        <v>62</v>
      </c>
    </row>
    <row r="2" spans="1:23" s="275" customFormat="1" ht="25.5" customHeight="1" thickBot="1"/>
    <row r="3" spans="1:23" s="278" customFormat="1" ht="26.25" customHeight="1" thickBot="1">
      <c r="A3" s="276"/>
      <c r="B3" s="277" t="s">
        <v>63</v>
      </c>
      <c r="C3" s="338">
        <v>1</v>
      </c>
      <c r="D3" s="339"/>
      <c r="E3" s="277" t="s">
        <v>83</v>
      </c>
      <c r="F3" s="338"/>
      <c r="G3" s="339"/>
      <c r="I3" s="279" t="s">
        <v>84</v>
      </c>
      <c r="J3" s="280"/>
      <c r="K3" s="281"/>
    </row>
    <row r="4" spans="1:23" s="282" customFormat="1" ht="18" customHeight="1" thickBot="1">
      <c r="H4" s="278"/>
      <c r="I4" s="283"/>
      <c r="J4" s="284"/>
      <c r="K4" s="281"/>
      <c r="L4" s="278"/>
      <c r="P4" s="278"/>
      <c r="Q4" s="278"/>
      <c r="R4" s="278"/>
      <c r="S4" s="278"/>
      <c r="T4" s="278"/>
      <c r="U4" s="278"/>
      <c r="V4" s="278"/>
      <c r="W4" s="278"/>
    </row>
    <row r="5" spans="1:23" ht="27" thickBot="1">
      <c r="B5" s="285" t="s">
        <v>65</v>
      </c>
      <c r="C5" s="82"/>
      <c r="D5" s="286">
        <v>100</v>
      </c>
      <c r="I5" s="287"/>
      <c r="J5" s="288"/>
      <c r="K5" s="281"/>
      <c r="M5" s="289"/>
      <c r="N5" s="290"/>
    </row>
    <row r="6" spans="1:23" ht="15.75" thickBot="1"/>
    <row r="7" spans="1:23" s="291" customFormat="1" ht="18.75" thickBot="1">
      <c r="B7" s="292" t="s">
        <v>66</v>
      </c>
      <c r="C7" s="293"/>
      <c r="D7" s="294"/>
      <c r="E7" s="292" t="s">
        <v>67</v>
      </c>
      <c r="F7" s="293"/>
      <c r="G7" s="294"/>
      <c r="H7" s="292" t="s">
        <v>68</v>
      </c>
      <c r="I7" s="293"/>
      <c r="J7" s="294"/>
    </row>
    <row r="8" spans="1:23" s="295" customFormat="1" ht="18.75" thickBot="1">
      <c r="B8" s="296" t="s">
        <v>48</v>
      </c>
      <c r="C8" s="297" t="s">
        <v>69</v>
      </c>
      <c r="D8" s="298" t="s">
        <v>70</v>
      </c>
      <c r="E8" s="296" t="s">
        <v>48</v>
      </c>
      <c r="F8" s="297" t="s">
        <v>69</v>
      </c>
      <c r="G8" s="299" t="s">
        <v>70</v>
      </c>
      <c r="H8" s="300" t="s">
        <v>48</v>
      </c>
      <c r="I8" s="297" t="s">
        <v>69</v>
      </c>
      <c r="J8" s="299" t="s">
        <v>70</v>
      </c>
    </row>
    <row r="9" spans="1:23" s="295" customFormat="1" ht="18.75" thickBot="1">
      <c r="B9" s="355">
        <v>60</v>
      </c>
      <c r="C9" s="356"/>
      <c r="D9" s="357"/>
      <c r="E9" s="340">
        <v>4</v>
      </c>
      <c r="F9" s="341">
        <v>3</v>
      </c>
      <c r="G9" s="343">
        <v>3</v>
      </c>
      <c r="H9" s="344">
        <v>4</v>
      </c>
      <c r="I9" s="341">
        <v>4</v>
      </c>
      <c r="J9" s="343">
        <v>4</v>
      </c>
    </row>
    <row r="11" spans="1:23" ht="15.75" thickBot="1"/>
    <row r="12" spans="1:23" s="295" customFormat="1" ht="18.75" thickBot="1">
      <c r="B12" s="301" t="s">
        <v>75</v>
      </c>
      <c r="C12" s="302"/>
      <c r="D12" s="303" t="s">
        <v>71</v>
      </c>
      <c r="E12" s="303"/>
      <c r="F12" s="303"/>
      <c r="G12" s="303"/>
      <c r="H12" s="303"/>
      <c r="I12" s="303"/>
      <c r="J12" s="304"/>
    </row>
    <row r="13" spans="1:23" s="295" customFormat="1" ht="18.75" thickBot="1">
      <c r="B13" s="305" t="s">
        <v>77</v>
      </c>
      <c r="C13" s="306" t="s">
        <v>21</v>
      </c>
      <c r="D13" s="358" t="s">
        <v>72</v>
      </c>
      <c r="E13" s="359"/>
      <c r="F13" s="360" t="s">
        <v>73</v>
      </c>
      <c r="G13" s="361"/>
      <c r="H13" s="362"/>
      <c r="I13" s="360" t="s">
        <v>74</v>
      </c>
      <c r="J13" s="362"/>
    </row>
    <row r="14" spans="1:23" s="295" customFormat="1" ht="18.75" thickBot="1">
      <c r="B14" s="307">
        <v>80</v>
      </c>
      <c r="C14" s="299">
        <v>100</v>
      </c>
      <c r="D14" s="308">
        <f t="shared" ref="D14:D19" si="0">($E$9*$H$9)+(C14-$D$5)/$B$9</f>
        <v>16</v>
      </c>
      <c r="E14" s="309"/>
      <c r="F14" s="308">
        <f t="shared" ref="F14:F19" si="1">($F$9*$I$9)+(C14-$D$5)/$B$9</f>
        <v>12</v>
      </c>
      <c r="G14" s="310"/>
      <c r="H14" s="309"/>
      <c r="I14" s="308">
        <f t="shared" ref="I14:I19" si="2">($G$9*$J$9)+(C14-$D$5)/$B$9</f>
        <v>12</v>
      </c>
      <c r="J14" s="309"/>
    </row>
    <row r="15" spans="1:23" s="295" customFormat="1" ht="18.75" thickBot="1">
      <c r="B15" s="307">
        <f>C14+1</f>
        <v>101</v>
      </c>
      <c r="C15" s="299">
        <f>C14+$B$9</f>
        <v>160</v>
      </c>
      <c r="D15" s="308">
        <f t="shared" si="0"/>
        <v>17</v>
      </c>
      <c r="E15" s="309"/>
      <c r="F15" s="308">
        <f t="shared" si="1"/>
        <v>13</v>
      </c>
      <c r="G15" s="310"/>
      <c r="H15" s="309"/>
      <c r="I15" s="308">
        <f t="shared" si="2"/>
        <v>13</v>
      </c>
      <c r="J15" s="309"/>
    </row>
    <row r="16" spans="1:23" s="295" customFormat="1" ht="18.75" thickBot="1">
      <c r="B16" s="307">
        <f>C15+1</f>
        <v>161</v>
      </c>
      <c r="C16" s="299">
        <f>C15+$B$9</f>
        <v>220</v>
      </c>
      <c r="D16" s="308">
        <f t="shared" si="0"/>
        <v>18</v>
      </c>
      <c r="E16" s="309"/>
      <c r="F16" s="308">
        <f t="shared" si="1"/>
        <v>14</v>
      </c>
      <c r="G16" s="310"/>
      <c r="H16" s="309"/>
      <c r="I16" s="308">
        <f t="shared" si="2"/>
        <v>14</v>
      </c>
      <c r="J16" s="309"/>
    </row>
    <row r="17" spans="2:10" s="295" customFormat="1" ht="18.75" thickBot="1">
      <c r="B17" s="307">
        <f>C16+1</f>
        <v>221</v>
      </c>
      <c r="C17" s="299">
        <f>C16+$B$9</f>
        <v>280</v>
      </c>
      <c r="D17" s="308">
        <f t="shared" si="0"/>
        <v>19</v>
      </c>
      <c r="E17" s="309"/>
      <c r="F17" s="308">
        <f t="shared" si="1"/>
        <v>15</v>
      </c>
      <c r="G17" s="310"/>
      <c r="H17" s="309"/>
      <c r="I17" s="308">
        <f t="shared" si="2"/>
        <v>15</v>
      </c>
      <c r="J17" s="309"/>
    </row>
    <row r="18" spans="2:10" s="295" customFormat="1" ht="18.75" thickBot="1">
      <c r="B18" s="307">
        <f>C17+1</f>
        <v>281</v>
      </c>
      <c r="C18" s="299">
        <f>C17+$B$9</f>
        <v>340</v>
      </c>
      <c r="D18" s="308">
        <f t="shared" si="0"/>
        <v>20</v>
      </c>
      <c r="E18" s="309"/>
      <c r="F18" s="308">
        <f t="shared" si="1"/>
        <v>16</v>
      </c>
      <c r="G18" s="310"/>
      <c r="H18" s="309"/>
      <c r="I18" s="308">
        <f t="shared" si="2"/>
        <v>16</v>
      </c>
      <c r="J18" s="309"/>
    </row>
    <row r="19" spans="2:10" s="295" customFormat="1" ht="18.75" thickBot="1">
      <c r="B19" s="307">
        <f>C18+1</f>
        <v>341</v>
      </c>
      <c r="C19" s="299">
        <f>C18+$B$9</f>
        <v>400</v>
      </c>
      <c r="D19" s="311">
        <f t="shared" si="0"/>
        <v>21</v>
      </c>
      <c r="E19" s="312"/>
      <c r="F19" s="311">
        <f t="shared" si="1"/>
        <v>17</v>
      </c>
      <c r="G19" s="313"/>
      <c r="H19" s="312"/>
      <c r="I19" s="311">
        <f t="shared" si="2"/>
        <v>17</v>
      </c>
      <c r="J19" s="312"/>
    </row>
    <row r="20" spans="2:10" ht="15.75" thickBot="1"/>
    <row r="21" spans="2:10" s="314" customFormat="1" ht="29.25" customHeight="1" thickBot="1">
      <c r="B21" s="277" t="s">
        <v>79</v>
      </c>
      <c r="C21" s="315"/>
      <c r="D21" s="316"/>
      <c r="E21" s="277" t="s">
        <v>80</v>
      </c>
      <c r="F21" s="315"/>
      <c r="G21" s="317" t="s">
        <v>81</v>
      </c>
      <c r="H21" s="277" t="s">
        <v>82</v>
      </c>
      <c r="I21" s="315"/>
      <c r="J21" s="317" t="s">
        <v>81</v>
      </c>
    </row>
  </sheetData>
  <sheetProtection password="CC7D" sheet="1" objects="1" scenarios="1" selectLockedCells="1"/>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sheetPr>
    <tabColor rgb="FFFFFF00"/>
  </sheetPr>
  <dimension ref="A1:W24"/>
  <sheetViews>
    <sheetView workbookViewId="0">
      <selection activeCell="G10" sqref="G10"/>
    </sheetView>
  </sheetViews>
  <sheetFormatPr baseColWidth="10" defaultRowHeight="15"/>
  <cols>
    <col min="5" max="5" width="14.140625" bestFit="1" customWidth="1"/>
  </cols>
  <sheetData>
    <row r="1" spans="1:23" ht="27" thickBot="1">
      <c r="B1" s="274" t="s">
        <v>62</v>
      </c>
    </row>
    <row r="2" spans="1:23" ht="15.75" thickBot="1">
      <c r="I2" s="522" t="s">
        <v>64</v>
      </c>
      <c r="J2" s="571"/>
      <c r="K2" s="523"/>
    </row>
    <row r="3" spans="1:23" s="275" customFormat="1" ht="25.5" customHeight="1" thickBot="1">
      <c r="B3" s="277" t="s">
        <v>63</v>
      </c>
      <c r="C3" s="338"/>
      <c r="D3" s="339"/>
      <c r="E3" s="277" t="s">
        <v>83</v>
      </c>
      <c r="F3" s="338"/>
      <c r="G3" s="339"/>
      <c r="I3" s="524"/>
      <c r="J3" s="572"/>
      <c r="K3" s="525"/>
      <c r="S3" s="521"/>
      <c r="T3" s="521"/>
      <c r="U3" s="521"/>
    </row>
    <row r="4" spans="1:23" s="278" customFormat="1" ht="18" customHeight="1" thickBot="1">
      <c r="A4" s="276"/>
      <c r="D4" s="273"/>
      <c r="I4" s="526"/>
      <c r="J4" s="573"/>
      <c r="K4" s="527"/>
    </row>
    <row r="5" spans="1:23" s="282" customFormat="1" ht="9.75" customHeight="1" thickBot="1">
      <c r="H5" s="278"/>
      <c r="L5" s="278"/>
      <c r="P5" s="278"/>
      <c r="Q5" s="278"/>
      <c r="R5" s="278"/>
      <c r="S5" s="278"/>
      <c r="T5" s="278"/>
      <c r="U5" s="278"/>
      <c r="V5" s="278"/>
      <c r="W5" s="278"/>
    </row>
    <row r="6" spans="1:23" ht="27" thickBot="1">
      <c r="B6" s="285" t="s">
        <v>65</v>
      </c>
      <c r="C6" s="82"/>
      <c r="D6" s="354">
        <v>100</v>
      </c>
    </row>
    <row r="7" spans="1:23" ht="15.75" thickBot="1"/>
    <row r="8" spans="1:23" s="291" customFormat="1" ht="18.75" thickBot="1">
      <c r="B8" s="528" t="s">
        <v>66</v>
      </c>
      <c r="C8" s="529"/>
      <c r="D8" s="530"/>
      <c r="E8" s="528" t="s">
        <v>67</v>
      </c>
      <c r="F8" s="529"/>
      <c r="G8" s="530"/>
      <c r="H8" s="528" t="s">
        <v>68</v>
      </c>
      <c r="I8" s="529"/>
      <c r="J8" s="530"/>
    </row>
    <row r="9" spans="1:23" s="295" customFormat="1" ht="18.75" thickBot="1">
      <c r="B9" s="348" t="s">
        <v>48</v>
      </c>
      <c r="C9" s="345" t="s">
        <v>69</v>
      </c>
      <c r="D9" s="346" t="s">
        <v>70</v>
      </c>
      <c r="E9" s="348" t="s">
        <v>48</v>
      </c>
      <c r="F9" s="345" t="s">
        <v>69</v>
      </c>
      <c r="G9" s="347" t="s">
        <v>70</v>
      </c>
      <c r="H9" s="348" t="s">
        <v>48</v>
      </c>
      <c r="I9" s="345" t="s">
        <v>69</v>
      </c>
      <c r="J9" s="347" t="s">
        <v>70</v>
      </c>
    </row>
    <row r="10" spans="1:23" s="295" customFormat="1" ht="18.75" thickBot="1">
      <c r="B10" s="340">
        <v>20</v>
      </c>
      <c r="C10" s="341">
        <v>20</v>
      </c>
      <c r="D10" s="342">
        <v>20</v>
      </c>
      <c r="E10" s="340">
        <v>3</v>
      </c>
      <c r="F10" s="341">
        <v>6</v>
      </c>
      <c r="G10" s="343">
        <v>2</v>
      </c>
      <c r="H10" s="344">
        <v>4</v>
      </c>
      <c r="I10" s="341">
        <v>4</v>
      </c>
      <c r="J10" s="343">
        <v>4</v>
      </c>
    </row>
    <row r="11" spans="1:23" ht="15.75" thickBot="1"/>
    <row r="12" spans="1:23" s="295" customFormat="1" ht="18.75" thickBot="1">
      <c r="B12" s="563" t="s">
        <v>75</v>
      </c>
      <c r="C12" s="564"/>
      <c r="D12" s="540" t="s">
        <v>71</v>
      </c>
      <c r="E12" s="540"/>
      <c r="F12" s="540"/>
      <c r="G12" s="540"/>
      <c r="H12" s="540"/>
      <c r="I12" s="540"/>
      <c r="J12" s="541"/>
    </row>
    <row r="13" spans="1:23" s="295" customFormat="1" ht="18.75" thickBot="1">
      <c r="B13" s="305" t="s">
        <v>77</v>
      </c>
      <c r="C13" s="306" t="s">
        <v>21</v>
      </c>
      <c r="D13" s="540" t="s">
        <v>72</v>
      </c>
      <c r="E13" s="541"/>
      <c r="F13" s="518" t="s">
        <v>73</v>
      </c>
      <c r="G13" s="519"/>
      <c r="H13" s="520"/>
      <c r="I13" s="518" t="s">
        <v>74</v>
      </c>
      <c r="J13" s="565"/>
    </row>
    <row r="14" spans="1:23" s="295" customFormat="1" ht="18.75" thickBot="1">
      <c r="B14" s="307">
        <v>80</v>
      </c>
      <c r="C14" s="299">
        <v>100</v>
      </c>
      <c r="D14" s="574">
        <f t="shared" ref="D14:D22" si="0">($E$10*$H$10)+(C14-$D$6)/$B$10</f>
        <v>12</v>
      </c>
      <c r="E14" s="575"/>
      <c r="F14" s="574">
        <f t="shared" ref="F14:F22" si="1">($F$10*$I$10)+(C14-$D$6)/$C$10</f>
        <v>24</v>
      </c>
      <c r="G14" s="576"/>
      <c r="H14" s="575"/>
      <c r="I14" s="574">
        <f t="shared" ref="I14:I22" si="2">($G$10*$J$10)+(C14-$D$6)/$D$10</f>
        <v>8</v>
      </c>
      <c r="J14" s="575"/>
    </row>
    <row r="15" spans="1:23" s="295" customFormat="1" ht="18.75" thickBot="1">
      <c r="B15" s="307">
        <f>C14+1</f>
        <v>101</v>
      </c>
      <c r="C15" s="299">
        <f>C14+$B$10</f>
        <v>120</v>
      </c>
      <c r="D15" s="574">
        <f t="shared" si="0"/>
        <v>13</v>
      </c>
      <c r="E15" s="575"/>
      <c r="F15" s="574">
        <f t="shared" si="1"/>
        <v>25</v>
      </c>
      <c r="G15" s="576"/>
      <c r="H15" s="575"/>
      <c r="I15" s="574">
        <f t="shared" si="2"/>
        <v>9</v>
      </c>
      <c r="J15" s="575"/>
    </row>
    <row r="16" spans="1:23" s="295" customFormat="1" ht="18.75" thickBot="1">
      <c r="B16" s="307">
        <f t="shared" ref="B16:B22" si="3">C15+1</f>
        <v>121</v>
      </c>
      <c r="C16" s="299">
        <f t="shared" ref="C16:C22" si="4">C15+$B$10</f>
        <v>140</v>
      </c>
      <c r="D16" s="574">
        <f t="shared" si="0"/>
        <v>14</v>
      </c>
      <c r="E16" s="575"/>
      <c r="F16" s="574">
        <f t="shared" si="1"/>
        <v>26</v>
      </c>
      <c r="G16" s="576"/>
      <c r="H16" s="575"/>
      <c r="I16" s="574">
        <f t="shared" si="2"/>
        <v>10</v>
      </c>
      <c r="J16" s="575"/>
    </row>
    <row r="17" spans="2:10" s="295" customFormat="1" ht="18.75" thickBot="1">
      <c r="B17" s="307">
        <f t="shared" si="3"/>
        <v>141</v>
      </c>
      <c r="C17" s="299">
        <f t="shared" si="4"/>
        <v>160</v>
      </c>
      <c r="D17" s="574">
        <f t="shared" si="0"/>
        <v>15</v>
      </c>
      <c r="E17" s="575"/>
      <c r="F17" s="574">
        <f t="shared" si="1"/>
        <v>27</v>
      </c>
      <c r="G17" s="576"/>
      <c r="H17" s="575"/>
      <c r="I17" s="574">
        <f t="shared" si="2"/>
        <v>11</v>
      </c>
      <c r="J17" s="575"/>
    </row>
    <row r="18" spans="2:10" s="295" customFormat="1" ht="18.75" thickBot="1">
      <c r="B18" s="307">
        <f t="shared" si="3"/>
        <v>161</v>
      </c>
      <c r="C18" s="299">
        <f t="shared" si="4"/>
        <v>180</v>
      </c>
      <c r="D18" s="574">
        <f t="shared" si="0"/>
        <v>16</v>
      </c>
      <c r="E18" s="575"/>
      <c r="F18" s="574">
        <f t="shared" si="1"/>
        <v>28</v>
      </c>
      <c r="G18" s="576"/>
      <c r="H18" s="575"/>
      <c r="I18" s="574">
        <f t="shared" si="2"/>
        <v>12</v>
      </c>
      <c r="J18" s="575"/>
    </row>
    <row r="19" spans="2:10" s="295" customFormat="1" ht="18.75" thickBot="1">
      <c r="B19" s="307">
        <f t="shared" si="3"/>
        <v>181</v>
      </c>
      <c r="C19" s="299">
        <f t="shared" si="4"/>
        <v>200</v>
      </c>
      <c r="D19" s="574">
        <f t="shared" si="0"/>
        <v>17</v>
      </c>
      <c r="E19" s="575"/>
      <c r="F19" s="574">
        <f t="shared" si="1"/>
        <v>29</v>
      </c>
      <c r="G19" s="576"/>
      <c r="H19" s="575"/>
      <c r="I19" s="574">
        <f t="shared" si="2"/>
        <v>13</v>
      </c>
      <c r="J19" s="575"/>
    </row>
    <row r="20" spans="2:10" s="295" customFormat="1" ht="18.75" thickBot="1">
      <c r="B20" s="307">
        <f t="shared" si="3"/>
        <v>201</v>
      </c>
      <c r="C20" s="299">
        <f t="shared" si="4"/>
        <v>220</v>
      </c>
      <c r="D20" s="574">
        <f t="shared" si="0"/>
        <v>18</v>
      </c>
      <c r="E20" s="575"/>
      <c r="F20" s="574">
        <f t="shared" si="1"/>
        <v>30</v>
      </c>
      <c r="G20" s="576"/>
      <c r="H20" s="575"/>
      <c r="I20" s="574">
        <f t="shared" si="2"/>
        <v>14</v>
      </c>
      <c r="J20" s="575"/>
    </row>
    <row r="21" spans="2:10" s="295" customFormat="1" ht="18.75" thickBot="1">
      <c r="B21" s="307">
        <f t="shared" si="3"/>
        <v>221</v>
      </c>
      <c r="C21" s="299">
        <f t="shared" si="4"/>
        <v>240</v>
      </c>
      <c r="D21" s="574">
        <f t="shared" si="0"/>
        <v>19</v>
      </c>
      <c r="E21" s="575"/>
      <c r="F21" s="574">
        <f t="shared" si="1"/>
        <v>31</v>
      </c>
      <c r="G21" s="576"/>
      <c r="H21" s="575"/>
      <c r="I21" s="574">
        <f t="shared" si="2"/>
        <v>15</v>
      </c>
      <c r="J21" s="575"/>
    </row>
    <row r="22" spans="2:10" s="295" customFormat="1" ht="18.75" thickBot="1">
      <c r="B22" s="307">
        <f t="shared" si="3"/>
        <v>241</v>
      </c>
      <c r="C22" s="299">
        <f t="shared" si="4"/>
        <v>260</v>
      </c>
      <c r="D22" s="577">
        <f t="shared" si="0"/>
        <v>20</v>
      </c>
      <c r="E22" s="578"/>
      <c r="F22" s="577">
        <f t="shared" si="1"/>
        <v>32</v>
      </c>
      <c r="G22" s="579"/>
      <c r="H22" s="578"/>
      <c r="I22" s="577">
        <f t="shared" si="2"/>
        <v>16</v>
      </c>
      <c r="J22" s="578"/>
    </row>
    <row r="23" spans="2:10" ht="15.75" thickBot="1"/>
    <row r="24" spans="2:10" s="314" customFormat="1" ht="29.25" customHeight="1" thickBot="1">
      <c r="B24" s="531" t="s">
        <v>79</v>
      </c>
      <c r="C24" s="532"/>
      <c r="D24" s="533"/>
      <c r="E24" s="277" t="s">
        <v>80</v>
      </c>
      <c r="F24" s="315"/>
      <c r="G24" s="317" t="s">
        <v>81</v>
      </c>
      <c r="H24" s="277" t="s">
        <v>82</v>
      </c>
      <c r="I24" s="315"/>
      <c r="J24" s="317" t="s">
        <v>81</v>
      </c>
    </row>
  </sheetData>
  <sheetProtection password="CC7D" sheet="1" objects="1" scenarios="1" selectLockedCells="1"/>
  <mergeCells count="38">
    <mergeCell ref="B24:D24"/>
    <mergeCell ref="D21:E21"/>
    <mergeCell ref="F21:H21"/>
    <mergeCell ref="I21:J21"/>
    <mergeCell ref="D22:E22"/>
    <mergeCell ref="F22:H22"/>
    <mergeCell ref="I22:J22"/>
    <mergeCell ref="D19:E19"/>
    <mergeCell ref="F19:H19"/>
    <mergeCell ref="I19:J19"/>
    <mergeCell ref="D20:E20"/>
    <mergeCell ref="F20:H20"/>
    <mergeCell ref="I20:J20"/>
    <mergeCell ref="D17:E17"/>
    <mergeCell ref="F17:H17"/>
    <mergeCell ref="I17:J17"/>
    <mergeCell ref="D18:E18"/>
    <mergeCell ref="F18:H18"/>
    <mergeCell ref="I18:J18"/>
    <mergeCell ref="D15:E15"/>
    <mergeCell ref="F15:H15"/>
    <mergeCell ref="I15:J15"/>
    <mergeCell ref="D16:E16"/>
    <mergeCell ref="F16:H16"/>
    <mergeCell ref="I16:J16"/>
    <mergeCell ref="D13:E13"/>
    <mergeCell ref="F13:H13"/>
    <mergeCell ref="I13:J13"/>
    <mergeCell ref="D14:E14"/>
    <mergeCell ref="F14:H14"/>
    <mergeCell ref="I14:J14"/>
    <mergeCell ref="B12:C12"/>
    <mergeCell ref="D12:J12"/>
    <mergeCell ref="I2:K4"/>
    <mergeCell ref="S3:U3"/>
    <mergeCell ref="B8:D8"/>
    <mergeCell ref="E8:G8"/>
    <mergeCell ref="H8:J8"/>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18.7109375" customWidth="1"/>
  </cols>
  <sheetData>
    <row r="1" spans="1:24" ht="21">
      <c r="A1" s="192" t="s">
        <v>0</v>
      </c>
      <c r="B1" s="58"/>
      <c r="C1" s="58"/>
      <c r="D1" s="193"/>
      <c r="E1" s="194"/>
      <c r="F1" s="193"/>
      <c r="G1" s="195">
        <v>100</v>
      </c>
      <c r="H1" s="193"/>
      <c r="I1" s="194" t="s">
        <v>1</v>
      </c>
      <c r="J1" s="1"/>
      <c r="K1" s="196"/>
      <c r="L1" s="4"/>
      <c r="M1" s="196"/>
      <c r="N1" s="1"/>
      <c r="O1" s="196" t="s">
        <v>2</v>
      </c>
      <c r="P1" s="196"/>
      <c r="Q1" s="196"/>
      <c r="R1" s="149">
        <v>60</v>
      </c>
      <c r="S1" s="196" t="s">
        <v>1</v>
      </c>
    </row>
    <row r="2" spans="1:24">
      <c r="A2" s="58"/>
      <c r="B2" s="58"/>
      <c r="C2" s="58"/>
      <c r="D2" s="58"/>
      <c r="E2" s="58"/>
      <c r="F2" s="58"/>
      <c r="G2" s="58"/>
      <c r="H2" s="58"/>
      <c r="I2" s="58"/>
      <c r="J2" s="58"/>
      <c r="K2" s="58"/>
      <c r="L2" s="58"/>
      <c r="M2" s="58"/>
      <c r="N2" s="58"/>
      <c r="O2" s="58"/>
      <c r="P2" s="58"/>
      <c r="Q2" s="58"/>
      <c r="R2" s="58"/>
      <c r="S2" s="58"/>
    </row>
    <row r="3" spans="1:24"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4">
      <c r="A4" s="58"/>
      <c r="B4" s="58"/>
      <c r="C4" s="58"/>
      <c r="D4" s="58"/>
      <c r="E4" s="58"/>
      <c r="F4" s="58"/>
      <c r="G4" s="58"/>
      <c r="H4" s="58"/>
      <c r="I4" s="58"/>
      <c r="J4" s="58"/>
      <c r="K4" s="58"/>
      <c r="L4" s="58"/>
      <c r="M4" s="58"/>
      <c r="N4" s="58"/>
      <c r="O4" s="58"/>
      <c r="P4" s="58"/>
      <c r="Q4" s="58"/>
      <c r="R4" s="58"/>
      <c r="S4" s="58"/>
      <c r="T4" t="s">
        <v>46</v>
      </c>
    </row>
    <row r="5" spans="1:24" ht="15.75" thickBot="1"/>
    <row r="6" spans="1:24" ht="15.75">
      <c r="A6" s="146" t="s">
        <v>4</v>
      </c>
      <c r="B6" s="8">
        <v>41306</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4" ht="16.5" thickBot="1">
      <c r="A7" s="147" t="s">
        <v>8</v>
      </c>
      <c r="B7" s="16" t="str">
        <f>TEXT(WEEKDAY(B6),"TTTT")</f>
        <v>Freitag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4">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4">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c r="X9" t="str">
        <f>IF(C28&gt;0,C28,"")</f>
        <v/>
      </c>
    </row>
    <row r="10" spans="1:24">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c r="X10" t="str">
        <f>IF(C11&gt;0,C11,"")</f>
        <v/>
      </c>
    </row>
    <row r="11" spans="1:24">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4"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4"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4"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4" ht="9" customHeight="1" thickBot="1">
      <c r="B15" s="56"/>
      <c r="D15" s="57"/>
      <c r="F15" s="57"/>
      <c r="H15" s="57"/>
      <c r="J15" s="57"/>
      <c r="L15" s="57"/>
      <c r="N15" s="58"/>
      <c r="P15" s="57"/>
    </row>
    <row r="16" spans="1:24" ht="15.75">
      <c r="A16" s="146" t="s">
        <v>4</v>
      </c>
      <c r="B16" s="59">
        <f>IF($B$6&gt;0,B6+1,"")</f>
        <v>41307</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Samstag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52"/>
      <c r="O24" s="198" t="str">
        <f>IF(O18&gt;0,$G$3+P24,"")</f>
        <v/>
      </c>
      <c r="P24" s="257">
        <f>IF(O18&gt;295,"+10",IF(O18&gt;275&gt;"+9",IF(O18&gt;255,"+8",IF(O18&gt;235,"+7",IF(O18&gt;215,"+6",IF(O18&gt;195,"+5",IF(O18&gt;175,"+4",IF(O18&gt;155,"+3",IF(O18&gt;135,"+2",IF(O18&gt;115,"+1",IF(O18&lt;50,-3,IF(O18&lt;70,-2,IF(O18&lt;90,-1,IF(O18&lt;116,"0",""))))))))))))))</f>
        <v>-3</v>
      </c>
      <c r="Q24" s="53"/>
      <c r="R24" s="54"/>
      <c r="S24" s="55"/>
    </row>
    <row r="25" spans="1:19" ht="9" customHeight="1" thickBot="1">
      <c r="A25" s="71"/>
      <c r="B25" s="72"/>
      <c r="C25" s="73"/>
      <c r="D25" s="74"/>
      <c r="E25" s="73"/>
      <c r="F25" s="74"/>
      <c r="G25" s="73"/>
      <c r="H25" s="74"/>
      <c r="I25" s="73"/>
      <c r="J25" s="74"/>
      <c r="K25" s="73"/>
      <c r="L25" s="74"/>
      <c r="M25" s="73"/>
      <c r="N25" s="75"/>
      <c r="O25" s="73"/>
      <c r="P25" s="74"/>
      <c r="Q25" s="73"/>
      <c r="R25" s="73"/>
    </row>
    <row r="26" spans="1:19" ht="15.75">
      <c r="A26" s="146" t="s">
        <v>4</v>
      </c>
      <c r="B26" s="59">
        <f>IF($B$6&gt;0,B16+1,"")</f>
        <v>41308</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Sonntag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198" t="str">
        <f>IF(O28&gt;0,$G$3+P34,"")</f>
        <v/>
      </c>
      <c r="P34" s="257">
        <f>IF(O28&gt;295,"+10",IF(O28&gt;275&gt;"+9",IF(O28&gt;255,"+8",IF(O28&gt;235,"+7",IF(O28&gt;215,"+6",IF(O28&gt;195,"+5",IF(O28&gt;175,"+4",IF(O28&gt;155,"+3",IF(O28&gt;135,"+2",IF(O28&gt;115,"+1",IF(O28&lt;50,-3,IF(O28&lt;70,-2,IF(O28&lt;90,-1,IF(O28&lt;116,"0",""))))))))))))))</f>
        <v>-3</v>
      </c>
      <c r="Q34" s="53"/>
      <c r="R34" s="54"/>
      <c r="S34" s="55"/>
    </row>
    <row r="35" spans="1:19" ht="9" customHeight="1" thickBot="1">
      <c r="A35" s="71"/>
      <c r="B35" s="72"/>
      <c r="C35" s="73"/>
      <c r="D35" s="74"/>
      <c r="E35" s="73"/>
      <c r="F35" s="74"/>
      <c r="G35" s="73"/>
      <c r="H35" s="74"/>
      <c r="I35" s="73"/>
      <c r="J35" s="74"/>
      <c r="K35" s="73"/>
      <c r="L35" s="74"/>
      <c r="M35" s="73"/>
      <c r="N35" s="75"/>
      <c r="O35" s="73"/>
      <c r="P35" s="74"/>
      <c r="Q35" s="73"/>
      <c r="R35" s="73"/>
    </row>
    <row r="36" spans="1:19" ht="15.75">
      <c r="A36" s="146" t="s">
        <v>4</v>
      </c>
      <c r="B36" s="59">
        <f>IF($B$6&gt;0,B26+1,"")</f>
        <v>41309</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Montag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198" t="str">
        <f>IF(O38&gt;0,$G$3+P44,"")</f>
        <v/>
      </c>
      <c r="P44" s="257">
        <f>IF(O38&gt;295,"+10",IF(O38&gt;275&gt;"+9",IF(O38&gt;255,"+8",IF(O38&gt;235,"+7",IF(O38&gt;215,"+6",IF(O38&gt;195,"+5",IF(O38&gt;175,"+4",IF(O38&gt;155,"+3",IF(O38&gt;135,"+2",IF(O38&gt;115,"+1",IF(O38&lt;50,-3,IF(O38&lt;70,-2,IF(O38&lt;90,-1,IF(O38&lt;116,"0",""))))))))))))))</f>
        <v>-3</v>
      </c>
      <c r="Q44" s="79"/>
      <c r="R44" s="54"/>
      <c r="S44" s="55"/>
    </row>
    <row r="45" spans="1:19" ht="9" customHeight="1" thickBot="1">
      <c r="A45" s="71"/>
      <c r="B45" s="72"/>
      <c r="C45" s="73"/>
      <c r="D45" s="74"/>
      <c r="E45" s="73"/>
      <c r="F45" s="74"/>
      <c r="G45" s="73"/>
      <c r="H45" s="74"/>
      <c r="I45" s="73"/>
      <c r="J45" s="74"/>
      <c r="K45" s="73"/>
      <c r="L45" s="74"/>
      <c r="M45" s="73"/>
      <c r="N45" s="75"/>
      <c r="O45" s="73"/>
      <c r="P45" s="74"/>
      <c r="Q45" s="73"/>
      <c r="R45" s="73"/>
    </row>
    <row r="46" spans="1:19" ht="15.75">
      <c r="A46" s="146" t="s">
        <v>4</v>
      </c>
      <c r="B46" s="59">
        <f>IF($B$6&gt;0,B36+1,"")</f>
        <v>41310</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Dienstag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198" t="str">
        <f>IF(O48&gt;0,$G$3+P54,"")</f>
        <v/>
      </c>
      <c r="P54" s="257">
        <f>IF(O48&gt;295,"+10",IF(O48&gt;275&gt;"+9",IF(O48&gt;255,"+8",IF(O48&gt;235,"+7",IF(O48&gt;215,"+6",IF(O48&gt;195,"+5",IF(O48&gt;175,"+4",IF(O48&gt;155,"+3",IF(O48&gt;135,"+2",IF(O48&gt;115,"+1",IF(O48&lt;50,-3,IF(O48&lt;70,-2,IF(O48&lt;90,-1,IF(O48&lt;116,"0",""))))))))))))))</f>
        <v>-3</v>
      </c>
      <c r="Q54" s="79"/>
      <c r="R54" s="54"/>
      <c r="S54" s="55"/>
    </row>
    <row r="55" spans="1:19" ht="9" customHeight="1" thickBot="1">
      <c r="A55" s="71"/>
      <c r="B55" s="72"/>
      <c r="C55" s="73"/>
      <c r="D55" s="74"/>
      <c r="E55" s="73"/>
      <c r="F55" s="74"/>
      <c r="G55" s="73"/>
      <c r="H55" s="74"/>
      <c r="I55" s="73"/>
      <c r="J55" s="74"/>
      <c r="K55" s="73"/>
      <c r="L55" s="74"/>
      <c r="M55" s="73"/>
      <c r="N55" s="75"/>
      <c r="O55" s="73"/>
      <c r="P55" s="81"/>
      <c r="Q55" s="82"/>
      <c r="R55" s="73"/>
    </row>
    <row r="56" spans="1:19" ht="15.75">
      <c r="A56" s="146" t="s">
        <v>4</v>
      </c>
      <c r="B56" s="59">
        <f>IF($B$6&gt;0,B46+1,"")</f>
        <v>41311</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Mittwoch</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198" t="str">
        <f>IF(O58&gt;0,$G$3+P64,"")</f>
        <v/>
      </c>
      <c r="P64" s="257">
        <f>IF(O58&gt;295,"+10",IF(O58&gt;275&gt;"+9",IF(O58&gt;255,"+8",IF(O58&gt;235,"+7",IF(O58&gt;215,"+6",IF(O58&gt;195,"+5",IF(O58&gt;175,"+4",IF(O58&gt;155,"+3",IF(O58&gt;135,"+2",IF(O58&gt;115,"+1",IF(O58&lt;50,-3,IF(O58&lt;70,-2,IF(O58&lt;90,-1,IF(O58&lt;116,"0",""))))))))))))))</f>
        <v>-3</v>
      </c>
      <c r="Q64" s="85"/>
      <c r="R64" s="54"/>
      <c r="S64" s="55"/>
    </row>
    <row r="65" spans="1:19" ht="9" customHeight="1" thickBot="1">
      <c r="A65" s="71"/>
      <c r="B65" s="72"/>
      <c r="C65" s="73"/>
      <c r="D65" s="74"/>
      <c r="E65" s="73"/>
      <c r="F65" s="74"/>
      <c r="G65" s="73"/>
      <c r="H65" s="74"/>
      <c r="I65" s="73"/>
      <c r="J65" s="74"/>
      <c r="K65" s="73"/>
      <c r="L65" s="74"/>
      <c r="M65" s="73"/>
      <c r="N65" s="75"/>
      <c r="O65" s="73"/>
      <c r="P65" s="74"/>
      <c r="Q65" s="73"/>
      <c r="R65" s="73"/>
    </row>
    <row r="66" spans="1:19" ht="15.75">
      <c r="A66" s="146" t="s">
        <v>4</v>
      </c>
      <c r="B66" s="59">
        <f>IF($B$6&gt;0,B56+1,"")</f>
        <v>41312</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Donnerstag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198" t="str">
        <f>IF(O68&gt;0,$G$3+P74,"")</f>
        <v/>
      </c>
      <c r="P74" s="257">
        <f>IF(O68&gt;295,"+10",IF(O68&gt;275&gt;"+9",IF(O68&gt;255,"+8",IF(O68&gt;235,"+7",IF(O68&gt;215,"+6",IF(O68&gt;195,"+5",IF(O68&gt;175,"+4",IF(O68&gt;155,"+3",IF(O68&gt;135,"+2",IF(O68&gt;115,"+1",IF(O68&lt;50,-3,IF(O68&lt;70,-2,IF(O68&lt;90,-1,IF(O68&lt;116,"0",""))))))))))))))</f>
        <v>-3</v>
      </c>
      <c r="Q74" s="79"/>
      <c r="R74" s="54"/>
      <c r="S74" s="55"/>
    </row>
    <row r="75" spans="1:19" ht="9" customHeight="1" thickBot="1"/>
    <row r="76" spans="1:19" ht="15.75">
      <c r="A76" s="146" t="s">
        <v>4</v>
      </c>
      <c r="B76" s="59">
        <f>IF($B$6&gt;0,B66+1,"")</f>
        <v>41313</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Freitag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198" t="str">
        <f>IF(O78&gt;0,$G$3+P84,"")</f>
        <v/>
      </c>
      <c r="P84" s="257">
        <f>IF(O78&gt;295,"+10",IF(O78&gt;275&gt;"+9",IF(O78&gt;255,"+8",IF(O78&gt;235,"+7",IF(O78&gt;215,"+6",IF(O78&gt;195,"+5",IF(O78&gt;175,"+4",IF(O78&gt;155,"+3",IF(O78&gt;135,"+2",IF(O78&gt;115,"+1",IF(O78&lt;50,-3,IF(O78&lt;70,-2,IF(O78&lt;90,-1,IF(O78&lt;116,"0",""))))))))))))))</f>
        <v>-3</v>
      </c>
      <c r="Q84" s="85"/>
      <c r="R84" s="54"/>
      <c r="S84" s="55"/>
    </row>
    <row r="85" spans="1:19" ht="9" customHeight="1" thickBot="1">
      <c r="A85" s="71"/>
      <c r="B85" s="72"/>
      <c r="C85" s="73"/>
      <c r="D85" s="74"/>
      <c r="E85" s="73"/>
      <c r="F85" s="74"/>
      <c r="G85" s="73"/>
      <c r="H85" s="74"/>
      <c r="I85" s="73"/>
      <c r="J85" s="74"/>
      <c r="K85" s="73"/>
      <c r="L85" s="74"/>
      <c r="M85" s="73"/>
      <c r="N85" s="75"/>
      <c r="O85" s="73"/>
      <c r="P85" s="74"/>
      <c r="Q85" s="73"/>
      <c r="R85" s="73"/>
    </row>
    <row r="86" spans="1:19" ht="15.75">
      <c r="A86" s="146" t="s">
        <v>4</v>
      </c>
      <c r="B86" s="59">
        <f>IF($B$6&gt;0,B76+1,"")</f>
        <v>41314</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Samstag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198" t="str">
        <f>IF(O88&gt;0,$G$3+P94,"")</f>
        <v/>
      </c>
      <c r="P94" s="257">
        <f>IF(O88&gt;295,"+10",IF(O88&gt;275&gt;"+9",IF(O88&gt;255,"+8",IF(O88&gt;235,"+7",IF(O88&gt;215,"+6",IF(O88&gt;195,"+5",IF(O88&gt;175,"+4",IF(O88&gt;155,"+3",IF(O88&gt;135,"+2",IF(O88&gt;115,"+1",IF(O88&lt;50,-3,IF(O88&lt;70,-2,IF(O88&lt;90,-1,IF(O88&lt;116,"0",""))))))))))))))</f>
        <v>-3</v>
      </c>
      <c r="Q94" s="79"/>
      <c r="R94" s="54"/>
      <c r="S94" s="55"/>
    </row>
    <row r="95" spans="1:19" ht="15.75" thickBot="1"/>
    <row r="96" spans="1:19" ht="15.75">
      <c r="A96" s="146" t="s">
        <v>4</v>
      </c>
      <c r="B96" s="59">
        <f>IF($B$6&gt;0,B86+1,"")</f>
        <v>41315</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Sonntag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198" t="str">
        <f>IF(O98&gt;0,$G$3+P104,"")</f>
        <v/>
      </c>
      <c r="P104" s="257">
        <f>IF(O98&gt;295,"+10",IF(O98&gt;275&gt;"+9",IF(O98&gt;255,"+8",IF(O98&gt;235,"+7",IF(O98&gt;215,"+6",IF(O98&gt;195,"+5",IF(O98&gt;175,"+4",IF(O98&gt;155,"+3",IF(O98&gt;135,"+2",IF(O98&gt;115,"+1",IF(O98&lt;50,-3,IF(O98&lt;70,-2,IF(O98&lt;90,-1,IF(O98&lt;116,"0",""))))))))))))))</f>
        <v>-3</v>
      </c>
      <c r="Q104" s="53"/>
      <c r="R104" s="54"/>
      <c r="S104" s="55"/>
    </row>
    <row r="105" spans="1:19" ht="9" customHeight="1" thickBot="1">
      <c r="B105" s="56"/>
      <c r="D105" s="57"/>
      <c r="F105" s="57"/>
      <c r="H105" s="57"/>
      <c r="J105" s="57"/>
      <c r="L105" s="57"/>
      <c r="N105" s="58"/>
      <c r="P105" s="57"/>
    </row>
    <row r="106" spans="1:19" ht="15.75">
      <c r="A106" s="146" t="s">
        <v>4</v>
      </c>
      <c r="B106" s="59">
        <f>IF($B$6&gt;0,B96+1,"")</f>
        <v>41316</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Montag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198" t="str">
        <f>IF(O108&gt;0,$G$3+P114,"")</f>
        <v/>
      </c>
      <c r="P114" s="257">
        <f>IF(O108&gt;295,"+10",IF(O108&gt;275&gt;"+9",IF(O108&gt;255,"+8",IF(O108&gt;235,"+7",IF(O108&gt;215,"+6",IF(O108&gt;195,"+5",IF(O108&gt;175,"+4",IF(O108&gt;155,"+3",IF(O108&gt;135,"+2",IF(O108&gt;115,"+1",IF(O108&lt;50,-3,IF(O108&lt;70,-2,IF(O108&lt;90,-1,IF(O108&lt;116,"0",""))))))))))))))</f>
        <v>-3</v>
      </c>
      <c r="Q114" s="53"/>
      <c r="R114" s="54"/>
      <c r="S114" s="55"/>
    </row>
    <row r="115" spans="1:19" ht="9" customHeight="1" thickBot="1">
      <c r="A115" s="71"/>
      <c r="B115" s="72"/>
      <c r="C115" s="73"/>
      <c r="D115" s="74"/>
      <c r="E115" s="73"/>
      <c r="F115" s="74"/>
      <c r="G115" s="73"/>
      <c r="H115" s="74"/>
      <c r="I115" s="73"/>
      <c r="J115" s="74"/>
      <c r="K115" s="73"/>
      <c r="L115" s="74"/>
      <c r="M115" s="73"/>
      <c r="N115" s="75"/>
      <c r="O115" s="73"/>
      <c r="P115" s="74"/>
      <c r="Q115" s="73"/>
      <c r="R115" s="73"/>
    </row>
    <row r="116" spans="1:19" ht="15.75">
      <c r="A116" s="146" t="s">
        <v>4</v>
      </c>
      <c r="B116" s="59">
        <f>IF($B$6&gt;0,B106+1,"")</f>
        <v>41317</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Dienstag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198" t="str">
        <f>IF(O118&gt;0,$G$3+P124,"")</f>
        <v/>
      </c>
      <c r="P124" s="257">
        <f>IF(O118&gt;295,"+10",IF(O118&gt;275&gt;"+9",IF(O118&gt;255,"+8",IF(O118&gt;235,"+7",IF(O118&gt;215,"+6",IF(O118&gt;195,"+5",IF(O118&gt;175,"+4",IF(O118&gt;155,"+3",IF(O118&gt;135,"+2",IF(O118&gt;115,"+1",IF(O118&lt;50,-3,IF(O118&lt;70,-2,IF(O118&lt;90,-1,IF(O118&lt;116,"0",""))))))))))))))</f>
        <v>-3</v>
      </c>
      <c r="Q124" s="53"/>
      <c r="R124" s="54"/>
      <c r="S124" s="55"/>
    </row>
    <row r="125" spans="1:19" ht="9" customHeight="1" thickBot="1">
      <c r="A125" s="71"/>
      <c r="B125" s="72"/>
      <c r="C125" s="73"/>
      <c r="D125" s="74"/>
      <c r="E125" s="73"/>
      <c r="F125" s="74"/>
      <c r="G125" s="73"/>
      <c r="H125" s="74"/>
      <c r="I125" s="73"/>
      <c r="J125" s="74"/>
      <c r="K125" s="73"/>
      <c r="L125" s="74"/>
      <c r="M125" s="73"/>
      <c r="N125" s="75"/>
      <c r="O125" s="73"/>
      <c r="P125" s="74"/>
      <c r="Q125" s="73"/>
      <c r="R125" s="73"/>
    </row>
    <row r="126" spans="1:19" ht="15.75">
      <c r="A126" s="146" t="s">
        <v>4</v>
      </c>
      <c r="B126" s="59">
        <f>IF($B$6&gt;0,B116+1,"")</f>
        <v>41318</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Mittwoch</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198" t="str">
        <f>IF(O128&gt;0,$G$3+P134,"")</f>
        <v/>
      </c>
      <c r="P134" s="257">
        <f>IF(O128&gt;295,"+10",IF(O128&gt;275&gt;"+9",IF(O128&gt;255,"+8",IF(O128&gt;235,"+7",IF(O128&gt;215,"+6",IF(O128&gt;195,"+5",IF(O128&gt;175,"+4",IF(O128&gt;155,"+3",IF(O128&gt;135,"+2",IF(O128&gt;115,"+1",IF(O128&lt;50,-3,IF(O128&lt;70,-2,IF(O128&lt;90,-1,IF(O128&lt;116,"0",""))))))))))))))</f>
        <v>-3</v>
      </c>
      <c r="Q134" s="79"/>
      <c r="R134" s="54"/>
      <c r="S134" s="55"/>
    </row>
    <row r="135" spans="1:19" ht="9" customHeight="1" thickBot="1">
      <c r="A135" s="71"/>
      <c r="B135" s="72"/>
      <c r="C135" s="73"/>
      <c r="D135" s="74"/>
      <c r="E135" s="73"/>
      <c r="F135" s="74"/>
      <c r="G135" s="73"/>
      <c r="H135" s="74"/>
      <c r="I135" s="73"/>
      <c r="J135" s="74"/>
      <c r="K135" s="73"/>
      <c r="L135" s="74"/>
      <c r="M135" s="73"/>
      <c r="N135" s="75"/>
      <c r="O135" s="73"/>
      <c r="P135" s="74"/>
      <c r="Q135" s="73"/>
      <c r="R135" s="73"/>
    </row>
    <row r="136" spans="1:19" ht="15.75">
      <c r="A136" s="146" t="s">
        <v>4</v>
      </c>
      <c r="B136" s="59">
        <f>IF($B$6&gt;0,B126+1,"")</f>
        <v>41319</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Donnerstag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198" t="str">
        <f>IF(O138&gt;0,$G$3+P144,"")</f>
        <v/>
      </c>
      <c r="P144" s="257">
        <f>IF(O138&gt;295,"+10",IF(O138&gt;275&gt;"+9",IF(O138&gt;255,"+8",IF(O138&gt;235,"+7",IF(O138&gt;215,"+6",IF(O138&gt;195,"+5",IF(O138&gt;175,"+4",IF(O138&gt;155,"+3",IF(O138&gt;135,"+2",IF(O138&gt;115,"+1",IF(O138&lt;50,-3,IF(O138&lt;70,-2,IF(O138&lt;90,-1,IF(O138&lt;116,"0",""))))))))))))))</f>
        <v>-3</v>
      </c>
      <c r="Q144" s="79"/>
      <c r="R144" s="54"/>
      <c r="S144" s="55"/>
    </row>
    <row r="145" spans="1:19" ht="9" customHeight="1" thickBot="1">
      <c r="A145" s="71"/>
      <c r="B145" s="72"/>
      <c r="C145" s="73"/>
      <c r="D145" s="74"/>
      <c r="E145" s="73"/>
      <c r="F145" s="74"/>
      <c r="G145" s="73"/>
      <c r="H145" s="74"/>
      <c r="I145" s="73"/>
      <c r="J145" s="74"/>
      <c r="K145" s="73"/>
      <c r="L145" s="74"/>
      <c r="M145" s="73"/>
      <c r="N145" s="75"/>
      <c r="O145" s="73"/>
      <c r="P145" s="81"/>
      <c r="Q145" s="82"/>
      <c r="R145" s="73"/>
    </row>
    <row r="146" spans="1:19" ht="15.75">
      <c r="A146" s="146" t="s">
        <v>4</v>
      </c>
      <c r="B146" s="59">
        <f>IF($B$6&gt;0,B136+1,"")</f>
        <v>41320</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Freitag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198" t="str">
        <f>IF(O148&gt;0,$G$3+P154,"")</f>
        <v/>
      </c>
      <c r="P154" s="257">
        <f>IF(O148&gt;295,"+10",IF(O148&gt;275&gt;"+9",IF(O148&gt;255,"+8",IF(O148&gt;235,"+7",IF(O148&gt;215,"+6",IF(O148&gt;195,"+5",IF(O148&gt;175,"+4",IF(O148&gt;155,"+3",IF(O148&gt;135,"+2",IF(O148&gt;115,"+1",IF(O148&lt;50,-3,IF(O148&lt;70,-2,IF(O148&lt;90,-1,IF(O148&lt;116,"0",""))))))))))))))</f>
        <v>-3</v>
      </c>
      <c r="Q154" s="85"/>
      <c r="R154" s="54"/>
      <c r="S154" s="55"/>
    </row>
    <row r="155" spans="1:19" ht="9" customHeight="1" thickBot="1">
      <c r="A155" s="71"/>
      <c r="B155" s="72"/>
      <c r="C155" s="73"/>
      <c r="D155" s="74"/>
      <c r="E155" s="73"/>
      <c r="F155" s="74"/>
      <c r="G155" s="73"/>
      <c r="H155" s="74"/>
      <c r="I155" s="73"/>
      <c r="J155" s="74"/>
      <c r="K155" s="73"/>
      <c r="L155" s="74"/>
      <c r="M155" s="73"/>
      <c r="N155" s="75"/>
      <c r="O155" s="73"/>
      <c r="P155" s="74"/>
      <c r="Q155" s="73"/>
      <c r="R155" s="73"/>
    </row>
    <row r="156" spans="1:19" ht="15.75">
      <c r="A156" s="146" t="s">
        <v>4</v>
      </c>
      <c r="B156" s="59">
        <f>IF($B$6&gt;0,B146+1,"")</f>
        <v>41321</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Samstag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198" t="str">
        <f>IF(O158&gt;0,$G$3+P164,"")</f>
        <v/>
      </c>
      <c r="P164" s="257">
        <f>IF(O158&gt;295,"+10",IF(O158&gt;275&gt;"+9",IF(O158&gt;255,"+8",IF(O158&gt;235,"+7",IF(O158&gt;215,"+6",IF(O158&gt;195,"+5",IF(O158&gt;175,"+4",IF(O158&gt;155,"+3",IF(O158&gt;135,"+2",IF(O158&gt;115,"+1",IF(O158&lt;50,-3,IF(O158&lt;70,-2,IF(O158&lt;90,-1,IF(O158&lt;116,"0",""))))))))))))))</f>
        <v>-3</v>
      </c>
      <c r="Q164" s="79"/>
      <c r="R164" s="54"/>
      <c r="S164" s="55"/>
    </row>
    <row r="165" spans="1:19" ht="9" customHeight="1" thickBot="1"/>
    <row r="166" spans="1:19" ht="15.75">
      <c r="A166" s="146" t="s">
        <v>4</v>
      </c>
      <c r="B166" s="59">
        <f>IF($B$6&gt;0,B156+1,"")</f>
        <v>41322</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Sonntag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198" t="str">
        <f>IF(O168&gt;0,$G$3+P174,"")</f>
        <v/>
      </c>
      <c r="P174" s="257">
        <f>IF(O168&gt;295,"+10",IF(O168&gt;275&gt;"+9",IF(O168&gt;255,"+8",IF(O168&gt;235,"+7",IF(O168&gt;215,"+6",IF(O168&gt;195,"+5",IF(O168&gt;175,"+4",IF(O168&gt;155,"+3",IF(O168&gt;135,"+2",IF(O168&gt;115,"+1",IF(O168&lt;50,-3,IF(O168&lt;70,-2,IF(O168&lt;90,-1,IF(O168&lt;116,"0",""))))))))))))))</f>
        <v>-3</v>
      </c>
      <c r="Q174" s="85"/>
      <c r="R174" s="54"/>
      <c r="S174" s="55"/>
    </row>
    <row r="175" spans="1:19" ht="9" customHeight="1" thickBot="1">
      <c r="A175" s="240"/>
      <c r="B175" s="72"/>
      <c r="C175" s="73"/>
      <c r="D175" s="74"/>
      <c r="E175" s="73"/>
      <c r="F175" s="74"/>
      <c r="G175" s="73"/>
      <c r="H175" s="74"/>
      <c r="I175" s="73"/>
      <c r="J175" s="74"/>
      <c r="K175" s="73"/>
      <c r="L175" s="74"/>
      <c r="M175" s="73"/>
      <c r="N175" s="75"/>
      <c r="O175" s="73"/>
      <c r="P175" s="74"/>
      <c r="Q175" s="73"/>
      <c r="R175" s="73"/>
    </row>
    <row r="176" spans="1:19" ht="15.75">
      <c r="A176" s="146" t="s">
        <v>4</v>
      </c>
      <c r="B176" s="59">
        <f>IF($B$6&gt;0,B166+1,"")</f>
        <v>41323</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Montag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198" t="str">
        <f>IF(O178&gt;0,$G$3+P184,"")</f>
        <v/>
      </c>
      <c r="P184" s="257">
        <f>IF(O178&gt;295,"+10",IF(O178&gt;275&gt;"+9",IF(O178&gt;255,"+8",IF(O178&gt;235,"+7",IF(O178&gt;215,"+6",IF(O178&gt;195,"+5",IF(O178&gt;175,"+4",IF(O178&gt;155,"+3",IF(O178&gt;135,"+2",IF(O178&gt;115,"+1",IF(O178&lt;50,-3,IF(O178&lt;70,-2,IF(O178&lt;90,-1,IF(O178&lt;116,"0",""))))))))))))))</f>
        <v>-3</v>
      </c>
      <c r="Q184" s="79"/>
      <c r="R184" s="54"/>
      <c r="S184" s="55"/>
    </row>
    <row r="185" spans="1:19" ht="9" customHeight="1" thickBot="1"/>
    <row r="186" spans="1:19" ht="15.75">
      <c r="A186" s="146" t="s">
        <v>4</v>
      </c>
      <c r="B186" s="59">
        <f>IF($B$6&gt;0,B176+1,"")</f>
        <v>41324</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Dienstag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198" t="str">
        <f>IF(O188&gt;0,$G$3+P194,"")</f>
        <v/>
      </c>
      <c r="P194" s="257">
        <f>IF(O188&gt;295,"+10",IF(O188&gt;275&gt;"+9",IF(O188&gt;255,"+8",IF(O188&gt;235,"+7",IF(O188&gt;215,"+6",IF(O188&gt;195,"+5",IF(O188&gt;175,"+4",IF(O188&gt;155,"+3",IF(O188&gt;135,"+2",IF(O188&gt;115,"+1",IF(O188&lt;50,-3,IF(O188&lt;70,-2,IF(O188&lt;90,-1,IF(O188&lt;116,"0",""))))))))))))))</f>
        <v>-3</v>
      </c>
      <c r="Q194" s="53"/>
      <c r="R194" s="54"/>
      <c r="S194" s="55"/>
    </row>
    <row r="195" spans="1:19" ht="9" customHeight="1" thickBot="1">
      <c r="B195" s="56"/>
      <c r="D195" s="57"/>
      <c r="F195" s="57"/>
      <c r="H195" s="57"/>
      <c r="J195" s="57"/>
      <c r="L195" s="57"/>
      <c r="N195" s="58"/>
      <c r="P195" s="57"/>
    </row>
    <row r="196" spans="1:19" ht="15.75">
      <c r="A196" s="146" t="s">
        <v>4</v>
      </c>
      <c r="B196" s="59">
        <f>IF($B$6&gt;0,B186+1,"")</f>
        <v>41325</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Mittwoch</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198" t="str">
        <f>IF(O198&gt;0,$G$3+P204,"")</f>
        <v/>
      </c>
      <c r="P204" s="257">
        <f>IF(O198&gt;295,"+10",IF(O198&gt;275&gt;"+9",IF(O198&gt;255,"+8",IF(O198&gt;235,"+7",IF(O198&gt;215,"+6",IF(O198&gt;195,"+5",IF(O198&gt;175,"+4",IF(O198&gt;155,"+3",IF(O198&gt;135,"+2",IF(O198&gt;115,"+1",IF(O198&lt;50,-3,IF(O198&lt;70,-2,IF(O198&lt;90,-1,IF(O198&lt;116,"0",""))))))))))))))</f>
        <v>-3</v>
      </c>
      <c r="Q204" s="53"/>
      <c r="R204" s="54"/>
      <c r="S204" s="55"/>
    </row>
    <row r="205" spans="1:19" ht="9" customHeight="1" thickBot="1">
      <c r="A205" s="71"/>
      <c r="B205" s="72"/>
      <c r="C205" s="73"/>
      <c r="D205" s="74"/>
      <c r="E205" s="73"/>
      <c r="F205" s="74"/>
      <c r="G205" s="73"/>
      <c r="H205" s="74"/>
      <c r="I205" s="73"/>
      <c r="J205" s="74"/>
      <c r="K205" s="73"/>
      <c r="L205" s="74"/>
      <c r="M205" s="73"/>
      <c r="N205" s="75"/>
      <c r="O205" s="73"/>
      <c r="P205" s="74"/>
      <c r="Q205" s="73"/>
      <c r="R205" s="73"/>
    </row>
    <row r="206" spans="1:19" ht="15.75">
      <c r="A206" s="146" t="s">
        <v>4</v>
      </c>
      <c r="B206" s="59">
        <f>IF($B$6&gt;0,B196+1,"")</f>
        <v>41326</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Donnerstag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198" t="str">
        <f>IF(O208&gt;0,$G$3+P214,"")</f>
        <v/>
      </c>
      <c r="P214" s="257">
        <f>IF(O208&gt;295,"+10",IF(O208&gt;275&gt;"+9",IF(O208&gt;255,"+8",IF(O208&gt;235,"+7",IF(O208&gt;215,"+6",IF(O208&gt;195,"+5",IF(O208&gt;175,"+4",IF(O208&gt;155,"+3",IF(O208&gt;135,"+2",IF(O208&gt;115,"+1",IF(O208&lt;50,-3,IF(O208&lt;70,-2,IF(O208&lt;90,-1,IF(O208&lt;116,"0",""))))))))))))))</f>
        <v>-3</v>
      </c>
      <c r="Q214" s="53"/>
      <c r="R214" s="54"/>
      <c r="S214" s="55"/>
    </row>
    <row r="215" spans="1:19" ht="9" customHeight="1" thickBot="1">
      <c r="A215" s="71"/>
      <c r="B215" s="72"/>
      <c r="C215" s="73"/>
      <c r="D215" s="74"/>
      <c r="E215" s="73"/>
      <c r="F215" s="74"/>
      <c r="G215" s="73"/>
      <c r="H215" s="74"/>
      <c r="I215" s="73"/>
      <c r="J215" s="74"/>
      <c r="K215" s="73"/>
      <c r="L215" s="74"/>
      <c r="M215" s="73"/>
      <c r="N215" s="75"/>
      <c r="O215" s="73"/>
      <c r="P215" s="74"/>
      <c r="Q215" s="73"/>
      <c r="R215" s="73"/>
    </row>
    <row r="216" spans="1:19" ht="15.75">
      <c r="A216" s="146" t="s">
        <v>4</v>
      </c>
      <c r="B216" s="59">
        <f>IF($B$6&gt;0,B206+1,"")</f>
        <v>41327</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47" t="s">
        <v>8</v>
      </c>
      <c r="B217" s="16" t="str">
        <f>TEXT(WEEKDAY(B216),"TTTT")</f>
        <v>Freitag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198" t="str">
        <f>IF(O218&gt;0,$G$3+P224,"")</f>
        <v/>
      </c>
      <c r="P224" s="257">
        <f>IF(O218&gt;295,"+10",IF(O218&gt;275&gt;"+9",IF(O218&gt;255,"+8",IF(O218&gt;235,"+7",IF(O218&gt;215,"+6",IF(O218&gt;195,"+5",IF(O218&gt;175,"+4",IF(O218&gt;155,"+3",IF(O218&gt;135,"+2",IF(O218&gt;115,"+1",IF(O218&lt;50,-3,IF(O218&lt;70,-2,IF(O218&lt;90,-1,IF(O218&lt;116,"0",""))))))))))))))</f>
        <v>-3</v>
      </c>
      <c r="Q224" s="79"/>
      <c r="R224" s="54"/>
      <c r="S224" s="55"/>
    </row>
    <row r="225" spans="1:19" ht="9" customHeight="1" thickBot="1">
      <c r="A225" s="71"/>
      <c r="B225" s="72"/>
      <c r="C225" s="73"/>
      <c r="D225" s="74"/>
      <c r="E225" s="73"/>
      <c r="F225" s="74"/>
      <c r="G225" s="73"/>
      <c r="H225" s="74"/>
      <c r="I225" s="73"/>
      <c r="J225" s="74"/>
      <c r="K225" s="73"/>
      <c r="L225" s="74"/>
      <c r="M225" s="73"/>
      <c r="N225" s="75"/>
      <c r="O225" s="73"/>
      <c r="P225" s="74"/>
      <c r="Q225" s="73"/>
      <c r="R225" s="73"/>
    </row>
    <row r="226" spans="1:19" ht="15.75">
      <c r="A226" s="146" t="s">
        <v>4</v>
      </c>
      <c r="B226" s="59">
        <f>IF($B$6&gt;0,B216+1,"")</f>
        <v>41328</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Samstag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198" t="str">
        <f>IF(O228&gt;0,$G$3+P234,"")</f>
        <v/>
      </c>
      <c r="P234" s="257">
        <f>IF(O228&gt;295,"+10",IF(O228&gt;275&gt;"+9",IF(O228&gt;255,"+8",IF(O228&gt;235,"+7",IF(O228&gt;215,"+6",IF(O228&gt;195,"+5",IF(O228&gt;175,"+4",IF(O228&gt;155,"+3",IF(O228&gt;135,"+2",IF(O228&gt;115,"+1",IF(O228&lt;50,-3,IF(O228&lt;70,-2,IF(O228&lt;90,-1,IF(O228&lt;116,"0",""))))))))))))))</f>
        <v>-3</v>
      </c>
      <c r="Q234" s="79"/>
      <c r="R234" s="54"/>
      <c r="S234" s="55"/>
    </row>
    <row r="235" spans="1:19" ht="9" customHeight="1" thickBot="1">
      <c r="A235" s="71"/>
      <c r="B235" s="72"/>
      <c r="C235" s="73"/>
      <c r="D235" s="74"/>
      <c r="E235" s="73"/>
      <c r="F235" s="74"/>
      <c r="G235" s="73"/>
      <c r="H235" s="74"/>
      <c r="I235" s="73"/>
      <c r="J235" s="74"/>
      <c r="K235" s="73"/>
      <c r="L235" s="74"/>
      <c r="M235" s="73"/>
      <c r="N235" s="75"/>
      <c r="O235" s="73"/>
      <c r="P235" s="81"/>
      <c r="Q235" s="82"/>
      <c r="R235" s="73"/>
    </row>
    <row r="236" spans="1:19" ht="15.75">
      <c r="A236" s="146" t="s">
        <v>4</v>
      </c>
      <c r="B236" s="59">
        <f>IF($B$6&gt;0,B226+1,"")</f>
        <v>41329</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Sonntag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198" t="str">
        <f>IF(O238&gt;0,$G$3+P244,"")</f>
        <v/>
      </c>
      <c r="P244" s="257">
        <f>IF(O238&gt;295,"+10",IF(O238&gt;275&gt;"+9",IF(O238&gt;255,"+8",IF(O238&gt;235,"+7",IF(O238&gt;215,"+6",IF(O238&gt;195,"+5",IF(O238&gt;175,"+4",IF(O238&gt;155,"+3",IF(O238&gt;135,"+2",IF(O238&gt;115,"+1",IF(O238&lt;50,-3,IF(O238&lt;70,-2,IF(O238&lt;90,-1,IF(O238&lt;116,"0",""))))))))))))))</f>
        <v>-3</v>
      </c>
      <c r="Q244" s="85"/>
      <c r="R244" s="54"/>
      <c r="S244" s="55"/>
    </row>
    <row r="245" spans="1:19" ht="9" customHeight="1" thickBot="1">
      <c r="A245" s="71"/>
      <c r="B245" s="72"/>
      <c r="C245" s="73"/>
      <c r="D245" s="74"/>
      <c r="E245" s="73"/>
      <c r="F245" s="74"/>
      <c r="G245" s="73"/>
      <c r="H245" s="74"/>
      <c r="I245" s="73"/>
      <c r="J245" s="74"/>
      <c r="K245" s="73"/>
      <c r="L245" s="74"/>
      <c r="M245" s="73"/>
      <c r="N245" s="75"/>
      <c r="O245" s="73"/>
      <c r="P245" s="74"/>
      <c r="Q245" s="73"/>
      <c r="R245" s="73"/>
    </row>
    <row r="246" spans="1:19" ht="15.75">
      <c r="A246" s="146" t="s">
        <v>4</v>
      </c>
      <c r="B246" s="59">
        <f>IF($B$6&gt;0,B236+1,"")</f>
        <v>41330</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Montag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198" t="str">
        <f>IF(O248&gt;0,$G$3+P254,"")</f>
        <v/>
      </c>
      <c r="P254" s="257">
        <f>IF(O248&gt;295,"+10",IF(O248&gt;275&gt;"+9",IF(O248&gt;255,"+8",IF(O248&gt;235,"+7",IF(O248&gt;215,"+6",IF(O248&gt;195,"+5",IF(O248&gt;175,"+4",IF(O248&gt;155,"+3",IF(O248&gt;135,"+2",IF(O248&gt;115,"+1",IF(O248&lt;50,-3,IF(O248&lt;70,-2,IF(O248&lt;90,-1,IF(O248&lt;116,"0",""))))))))))))))</f>
        <v>-3</v>
      </c>
      <c r="Q254" s="79"/>
      <c r="R254" s="54"/>
      <c r="S254" s="55"/>
    </row>
    <row r="255" spans="1:19" ht="9" customHeight="1" thickBot="1"/>
    <row r="256" spans="1:19" ht="15.75">
      <c r="A256" s="146" t="s">
        <v>4</v>
      </c>
      <c r="B256" s="59">
        <f>IF($B$6&gt;0,B246+1,"")</f>
        <v>41331</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Dienstag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198" t="str">
        <f>IF(O258&gt;0,$G$3+P264,"")</f>
        <v/>
      </c>
      <c r="P264" s="257">
        <f>IF(O258&gt;295,"+10",IF(O258&gt;275&gt;"+9",IF(O258&gt;255,"+8",IF(O258&gt;235,"+7",IF(O258&gt;215,"+6",IF(O258&gt;195,"+5",IF(O258&gt;175,"+4",IF(O258&gt;155,"+3",IF(O258&gt;135,"+2",IF(O258&gt;115,"+1",IF(O258&lt;50,-3,IF(O258&lt;70,-2,IF(O258&lt;90,-1,IF(O258&lt;116,"0",""))))))))))))))</f>
        <v>-3</v>
      </c>
      <c r="Q264" s="85"/>
      <c r="R264" s="54"/>
      <c r="S264" s="55"/>
    </row>
    <row r="265" spans="1:19" ht="9" customHeight="1" thickBot="1">
      <c r="A265" s="71"/>
      <c r="B265" s="72"/>
      <c r="C265" s="73"/>
      <c r="D265" s="74"/>
      <c r="E265" s="73"/>
      <c r="F265" s="74"/>
      <c r="G265" s="73"/>
      <c r="H265" s="74"/>
      <c r="I265" s="73"/>
      <c r="J265" s="74"/>
      <c r="K265" s="73"/>
      <c r="L265" s="74"/>
      <c r="M265" s="73"/>
      <c r="N265" s="75"/>
      <c r="O265" s="73"/>
      <c r="P265" s="74"/>
      <c r="Q265" s="73"/>
      <c r="R265" s="73"/>
    </row>
    <row r="266" spans="1:19" ht="15.75">
      <c r="A266" s="146" t="s">
        <v>4</v>
      </c>
      <c r="B266" s="59">
        <f>IF($B$6&gt;0,B256+1,"")</f>
        <v>41332</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Mittwoch</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198" t="str">
        <f>IF(O268&gt;0,$G$3+P274,"")</f>
        <v/>
      </c>
      <c r="P274" s="257">
        <f>IF(O268&gt;295,"+10",IF(O268&gt;275&gt;"+9",IF(O268&gt;255,"+8",IF(O268&gt;235,"+7",IF(O268&gt;215,"+6",IF(O268&gt;195,"+5",IF(O268&gt;175,"+4",IF(O268&gt;155,"+3",IF(O268&gt;135,"+2",IF(O268&gt;115,"+1",IF(O268&lt;50,-3,IF(O268&lt;70,-2,IF(O268&lt;90,-1,IF(O268&lt;116,"0",""))))))))))))))</f>
        <v>-3</v>
      </c>
      <c r="Q274" s="79"/>
      <c r="R274" s="54"/>
      <c r="S274" s="55"/>
    </row>
    <row r="275" spans="1:24" ht="9" customHeight="1" thickBot="1"/>
    <row r="276" spans="1:24" ht="15.75">
      <c r="A276" s="146" t="s">
        <v>4</v>
      </c>
      <c r="B276" s="59">
        <f>IF($B$6&gt;0,B266+1,"")</f>
        <v>41333</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Donnerstag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198" t="str">
        <f>IF(O278&gt;0,$G$3+P284,"")</f>
        <v/>
      </c>
      <c r="P284" s="257">
        <f>IF(O278&gt;295,"+10",IF(O278&gt;275&gt;"+9",IF(O278&gt;255,"+8",IF(O278&gt;235,"+7",IF(O278&gt;215,"+6",IF(O278&gt;195,"+5",IF(O278&gt;175,"+4",IF(O278&gt;155,"+3",IF(O278&gt;135,"+2",IF(O278&gt;115,"+1",IF(O278&lt;50,-3,IF(O278&lt;70,-2,IF(O278&lt;90,-1,IF(O278&lt;116,"0",""))))))))))))))</f>
        <v>-3</v>
      </c>
      <c r="Q284" s="79"/>
      <c r="R284" s="54"/>
      <c r="S284" s="55"/>
    </row>
    <row r="285" spans="1:24" ht="9" customHeight="1" thickBot="1"/>
    <row r="286" spans="1:24" ht="15.75">
      <c r="A286" s="146" t="s">
        <v>4</v>
      </c>
      <c r="B286" s="59">
        <f>IF($B$6&gt;0,B276+1,"")</f>
        <v>41334</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Freitag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198" t="str">
        <f>IF(O288&gt;0,$G$3+P294,"")</f>
        <v/>
      </c>
      <c r="P294" s="257">
        <f>IF(O288&gt;295,"+10",IF(O288&gt;275&gt;"+9",IF(O288&gt;255,"+8",IF(O288&gt;235,"+7",IF(O288&gt;215,"+6",IF(O288&gt;195,"+5",IF(O288&gt;175,"+4",IF(O288&gt;155,"+3",IF(O288&gt;135,"+2",IF(O288&gt;115,"+1",IF(O288&lt;50,-3,IF(O288&lt;70,-2,IF(O288&lt;90,-1,IF(O288&lt;116,"0",""))))))))))))))</f>
        <v>-3</v>
      </c>
      <c r="Q294" s="79"/>
      <c r="R294" s="54"/>
      <c r="S294" s="55"/>
    </row>
    <row r="295" spans="1:19" ht="9" customHeight="1" thickBot="1"/>
    <row r="296" spans="1:19" ht="15.75">
      <c r="A296" s="146" t="s">
        <v>4</v>
      </c>
      <c r="B296" s="59">
        <f>IF($B$6&gt;0,B286+1,"")</f>
        <v>41335</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Samstag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198" t="str">
        <f>IF(O298&gt;0,$G$3+P304,"")</f>
        <v/>
      </c>
      <c r="P304" s="257">
        <f>IF(O298&gt;295,"+10",IF(O298&gt;275&gt;"+9",IF(O298&gt;255,"+8",IF(O298&gt;235,"+7",IF(O298&gt;215,"+6",IF(O298&gt;195,"+5",IF(O298&gt;175,"+4",IF(O298&gt;155,"+3",IF(O298&gt;135,"+2",IF(O298&gt;115,"+1",IF(O298&lt;50,-3,IF(O298&lt;70,-2,IF(O298&lt;90,-1,IF(O298&lt;116,"0",""))))))))))))))</f>
        <v>-3</v>
      </c>
      <c r="Q304" s="79"/>
      <c r="R304" s="54"/>
      <c r="S304" s="55"/>
    </row>
    <row r="305" spans="1:19" ht="9" customHeight="1" thickBot="1"/>
    <row r="306" spans="1:19" ht="15.75">
      <c r="A306" s="146" t="s">
        <v>4</v>
      </c>
      <c r="B306" s="59">
        <f>IF($B$6&gt;0,B296+1,"")</f>
        <v>41336</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Sonntag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198" t="str">
        <f>IF(O308&gt;0,$G$3+P314,"")</f>
        <v/>
      </c>
      <c r="P314" s="257">
        <f>IF(O308&gt;295,"+10",IF(O308&gt;275&gt;"+9",IF(O308&gt;255,"+8",IF(O308&gt;235,"+7",IF(O308&gt;215,"+6",IF(O308&gt;195,"+5",IF(O308&gt;175,"+4",IF(O308&gt;155,"+3",IF(O308&gt;135,"+2",IF(O308&gt;115,"+1",IF(O308&lt;50,-3,IF(O308&lt;70,-2,IF(O308&lt;90,-1,IF(O308&lt;116,"0",""))))))))))))))</f>
        <v>-3</v>
      </c>
      <c r="Q314" s="79"/>
      <c r="R314" s="54"/>
      <c r="S314" s="55"/>
    </row>
    <row r="315" spans="1:19" ht="9" customHeight="1" thickBot="1"/>
    <row r="316" spans="1:19" ht="15.75">
      <c r="A316" s="146" t="s">
        <v>4</v>
      </c>
      <c r="B316" s="59">
        <f>IF($B$6&gt;0,B306+1,"")</f>
        <v>41337</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47" t="s">
        <v>8</v>
      </c>
      <c r="B317" s="16" t="str">
        <f>TEXT(WEEKDAY(B316),"TTTT")</f>
        <v>Montag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198" t="str">
        <f>IF(O318&gt;0,$G$3+P324,"")</f>
        <v/>
      </c>
      <c r="P324" s="257">
        <f>IF(O318&gt;295,"+10",IF(O318&gt;275&gt;"+9",IF(O318&gt;255,"+8",IF(O318&gt;235,"+7",IF(O318&gt;215,"+6",IF(O318&gt;195,"+5",IF(O318&gt;175,"+4",IF(O318&gt;155,"+3",IF(O318&gt;135,"+2",IF(O318&gt;115,"+1",IF(O318&lt;50,-3,IF(O318&lt;70,-2,IF(O318&lt;90,-1,IF(O318&lt;116,"0",""))))))))))))))</f>
        <v>-3</v>
      </c>
      <c r="Q324" s="79"/>
      <c r="R324" s="54"/>
      <c r="S324" s="55"/>
    </row>
    <row r="325" spans="1:19" ht="9" customHeight="1" thickBot="1"/>
    <row r="326" spans="1:19" ht="15.75">
      <c r="A326" s="146" t="s">
        <v>4</v>
      </c>
      <c r="B326" s="59">
        <f>IF($B$6&gt;0,B316+1,"")</f>
        <v>41338</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Dienstag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198"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15345" priority="1641" stopIfTrue="1">
      <formula>Q14&gt;="A"</formula>
    </cfRule>
  </conditionalFormatting>
  <conditionalFormatting sqref="S14 S24 S34 S44 S54 S64 S74">
    <cfRule type="expression" dxfId="15344" priority="1640"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5343" priority="1639" stopIfTrue="1" operator="greaterThanOrEqual">
      <formula>"""A"""</formula>
    </cfRule>
  </conditionalFormatting>
  <conditionalFormatting sqref="Q44 Q54 Q64 Q74 Q84 Q94 Q134 Q144 Q154 Q164 Q174 Q184 Q224 Q234 Q244 Q254 Q264 Q274 Q284 Q294 Q304 Q314 Q324">
    <cfRule type="expression" dxfId="15342" priority="1638"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5341" priority="1637" stopIfTrue="1" operator="greaterThan">
      <formula>0</formula>
    </cfRule>
  </conditionalFormatting>
  <conditionalFormatting sqref="Q13:Q14 Q24 Q34 Q114 Q124 Q204 Q214 Q103:Q104 Q193:Q194">
    <cfRule type="expression" dxfId="15340" priority="1636" stopIfTrue="1">
      <formula>Q13&gt;="A"</formula>
    </cfRule>
  </conditionalFormatting>
  <conditionalFormatting sqref="Q23:S23 Q113:S113 Q203:S203">
    <cfRule type="expression" dxfId="15339" priority="1635" stopIfTrue="1">
      <formula>$Q$22&gt;"A"</formula>
    </cfRule>
  </conditionalFormatting>
  <conditionalFormatting sqref="Q33:S33 Q123:S123 Q213:S213">
    <cfRule type="expression" dxfId="15338" priority="1634" stopIfTrue="1">
      <formula>$Q$32&gt;"A"</formula>
    </cfRule>
  </conditionalFormatting>
  <conditionalFormatting sqref="Q43:S43 Q133:S133 Q223:S223">
    <cfRule type="expression" dxfId="15337" priority="1633" stopIfTrue="1">
      <formula>$Q$42&gt;"A"</formula>
    </cfRule>
  </conditionalFormatting>
  <conditionalFormatting sqref="Q53:S53 Q143:S143 Q233:S233">
    <cfRule type="expression" dxfId="15336" priority="1632" stopIfTrue="1">
      <formula>$Q$52&gt;"A"</formula>
    </cfRule>
  </conditionalFormatting>
  <conditionalFormatting sqref="Q63:S63 Q83:S83 Q153:S153 Q173:S173 Q243:S243 Q263:S263">
    <cfRule type="expression" dxfId="15335" priority="1631" stopIfTrue="1">
      <formula>$Q$62&gt;"A"</formula>
    </cfRule>
  </conditionalFormatting>
  <conditionalFormatting sqref="Q73:S73 Q93:S93 Q163:S163 Q183:S183 Q253:S253 Q273:S273 Q283:S283 Q293:S293 Q303:S303 Q313:S313 Q323:S323">
    <cfRule type="expression" dxfId="15334" priority="1630"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5333" priority="1627" stopIfTrue="1" operator="between">
      <formula>10</formula>
      <formula>110</formula>
    </cfRule>
    <cfRule type="cellIs" dxfId="15332" priority="1628" stopIfTrue="1" operator="between">
      <formula>111</formula>
      <formula>140</formula>
    </cfRule>
    <cfRule type="cellIs" dxfId="15331" priority="1629" stopIfTrue="1" operator="between">
      <formula>141</formula>
      <formula>599</formula>
    </cfRule>
  </conditionalFormatting>
  <conditionalFormatting sqref="H11 D11 J11 L11 N11 P11 F11 D21 J21 L21 N21 P21 F21 H21">
    <cfRule type="expression" dxfId="15330" priority="1625"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5329" priority="1624"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5328" priority="1623"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5327" priority="1622"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5326" priority="1619" stopIfTrue="1">
      <formula>C8&gt;140</formula>
    </cfRule>
    <cfRule type="expression" dxfId="15325" priority="1620" stopIfTrue="1">
      <formula>C8&gt;110</formula>
    </cfRule>
    <cfRule type="expression" dxfId="15324" priority="1621" stopIfTrue="1">
      <formula>C8&gt;10</formula>
    </cfRule>
  </conditionalFormatting>
  <conditionalFormatting sqref="D13 F13 H13 J13 L13 N13 P13">
    <cfRule type="expression" dxfId="15323" priority="1618" stopIfTrue="1">
      <formula>C11&gt;0</formula>
    </cfRule>
  </conditionalFormatting>
  <conditionalFormatting sqref="R13">
    <cfRule type="expression" dxfId="15322" priority="1617" stopIfTrue="1">
      <formula>Q13&gt;="A"</formula>
    </cfRule>
  </conditionalFormatting>
  <conditionalFormatting sqref="S13">
    <cfRule type="expression" dxfId="15321" priority="1616"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5320" priority="1615" stopIfTrue="1">
      <formula>C14&gt;0</formula>
    </cfRule>
  </conditionalFormatting>
  <conditionalFormatting sqref="O14 O24 O34 O44 O54 O64 O74">
    <cfRule type="expression" dxfId="15319" priority="1607" stopIfTrue="1">
      <formula>O8&gt;0</formula>
    </cfRule>
  </conditionalFormatting>
  <conditionalFormatting sqref="P34 P24">
    <cfRule type="expression" dxfId="15318" priority="1585">
      <formula>O18&gt;0</formula>
    </cfRule>
  </conditionalFormatting>
  <conditionalFormatting sqref="P44 P64">
    <cfRule type="expression" dxfId="15317" priority="1584">
      <formula>O38&gt;0</formula>
    </cfRule>
  </conditionalFormatting>
  <conditionalFormatting sqref="P54">
    <cfRule type="expression" dxfId="15316" priority="1583">
      <formula>O48&gt;0</formula>
    </cfRule>
  </conditionalFormatting>
  <conditionalFormatting sqref="P74">
    <cfRule type="expression" dxfId="15315" priority="1582">
      <formula>O68&gt;0</formula>
    </cfRule>
  </conditionalFormatting>
  <conditionalFormatting sqref="R84 R94">
    <cfRule type="expression" dxfId="15314" priority="1561" stopIfTrue="1">
      <formula>Q84&gt;="A"</formula>
    </cfRule>
  </conditionalFormatting>
  <conditionalFormatting sqref="S84 S94">
    <cfRule type="expression" dxfId="15313" priority="1560" stopIfTrue="1">
      <formula>Q84&gt;="A"</formula>
    </cfRule>
  </conditionalFormatting>
  <conditionalFormatting sqref="D89 F89 H89 J89 L89 N89 P89 F79 H79 J79 L79 N79 P79">
    <cfRule type="expression" dxfId="15312" priority="1557" stopIfTrue="1">
      <formula>C79-100.599</formula>
    </cfRule>
  </conditionalFormatting>
  <conditionalFormatting sqref="D80 F80 H80 J80 L80 N80 P80 D90 F90 H90 J90 L90 N90 P90">
    <cfRule type="expression" dxfId="15311" priority="1556" stopIfTrue="1">
      <formula>C80&gt;="""A"""</formula>
    </cfRule>
  </conditionalFormatting>
  <conditionalFormatting sqref="F78 H78 J78 L78 N78 P78 D88 F88 H88 J88 L88 N88 P88">
    <cfRule type="expression" dxfId="15310" priority="1553" stopIfTrue="1">
      <formula>C78&gt;140</formula>
    </cfRule>
    <cfRule type="expression" dxfId="15309" priority="1554" stopIfTrue="1">
      <formula>C78&gt;110</formula>
    </cfRule>
    <cfRule type="expression" dxfId="15308" priority="1555" stopIfTrue="1">
      <formula>C78&gt;10</formula>
    </cfRule>
  </conditionalFormatting>
  <conditionalFormatting sqref="N84 D84 F84 H84 J84 L84 N94 D94 F94 H94 J94 L94">
    <cfRule type="expression" dxfId="15307" priority="1551" stopIfTrue="1">
      <formula>C84&gt;0</formula>
    </cfRule>
  </conditionalFormatting>
  <conditionalFormatting sqref="O94 O84">
    <cfRule type="expression" dxfId="15306" priority="1547" stopIfTrue="1">
      <formula>O78&gt;0</formula>
    </cfRule>
  </conditionalFormatting>
  <conditionalFormatting sqref="P84">
    <cfRule type="expression" dxfId="15305" priority="1529">
      <formula>O78&gt;0</formula>
    </cfRule>
  </conditionalFormatting>
  <conditionalFormatting sqref="P94">
    <cfRule type="expression" dxfId="15304" priority="1528">
      <formula>O88&gt;0</formula>
    </cfRule>
  </conditionalFormatting>
  <conditionalFormatting sqref="O74 O64 O54 O44 O34 O24 O14">
    <cfRule type="expression" dxfId="15303" priority="1521" stopIfTrue="1">
      <formula>O8&gt;0</formula>
    </cfRule>
  </conditionalFormatting>
  <conditionalFormatting sqref="R104 R114 R124 R134 R144 R154 R164">
    <cfRule type="expression" dxfId="15302" priority="1520" stopIfTrue="1">
      <formula>Q104&gt;="A"</formula>
    </cfRule>
  </conditionalFormatting>
  <conditionalFormatting sqref="S104 S114 S124 S134 S144 S154 S164">
    <cfRule type="expression" dxfId="15301" priority="1519"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5300" priority="1516"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5299" priority="1515"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5298" priority="1512" stopIfTrue="1">
      <formula>C98&gt;140</formula>
    </cfRule>
    <cfRule type="expression" dxfId="15297" priority="1513" stopIfTrue="1">
      <formula>C98&gt;110</formula>
    </cfRule>
    <cfRule type="expression" dxfId="15296" priority="1514" stopIfTrue="1">
      <formula>C98&gt;10</formula>
    </cfRule>
  </conditionalFormatting>
  <conditionalFormatting sqref="R103">
    <cfRule type="expression" dxfId="15295" priority="1510" stopIfTrue="1">
      <formula>Q103&gt;="A"</formula>
    </cfRule>
  </conditionalFormatting>
  <conditionalFormatting sqref="S103">
    <cfRule type="expression" dxfId="15294" priority="1509"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5293" priority="1508" stopIfTrue="1">
      <formula>C104&gt;0</formula>
    </cfRule>
  </conditionalFormatting>
  <conditionalFormatting sqref="O104 O114 O124 O134 O144 O154">
    <cfRule type="expression" dxfId="15292" priority="1500" stopIfTrue="1">
      <formula>O98&gt;0</formula>
    </cfRule>
  </conditionalFormatting>
  <conditionalFormatting sqref="P124 P114">
    <cfRule type="expression" dxfId="15291" priority="1478">
      <formula>O108&gt;0</formula>
    </cfRule>
  </conditionalFormatting>
  <conditionalFormatting sqref="P134 P154">
    <cfRule type="expression" dxfId="15290" priority="1477">
      <formula>O128&gt;0</formula>
    </cfRule>
  </conditionalFormatting>
  <conditionalFormatting sqref="P144">
    <cfRule type="expression" dxfId="15289" priority="1476">
      <formula>O138&gt;0</formula>
    </cfRule>
  </conditionalFormatting>
  <conditionalFormatting sqref="R174 R184">
    <cfRule type="expression" dxfId="15288" priority="1454" stopIfTrue="1">
      <formula>Q174&gt;="A"</formula>
    </cfRule>
  </conditionalFormatting>
  <conditionalFormatting sqref="S174 S184">
    <cfRule type="expression" dxfId="15287" priority="1453" stopIfTrue="1">
      <formula>Q174&gt;="A"</formula>
    </cfRule>
  </conditionalFormatting>
  <conditionalFormatting sqref="D179 F179 H179 J179 L179 N179 P179 F169 H169 J169 L169 N169 P169">
    <cfRule type="expression" dxfId="15286" priority="1450" stopIfTrue="1">
      <formula>C169-100.599</formula>
    </cfRule>
  </conditionalFormatting>
  <conditionalFormatting sqref="D170 F170 H170 J170 L170 N170 P170 D180 F180 H180 J180 L180 N180 P180">
    <cfRule type="expression" dxfId="15285" priority="1449" stopIfTrue="1">
      <formula>C170&gt;="""A"""</formula>
    </cfRule>
  </conditionalFormatting>
  <conditionalFormatting sqref="F168 H168 J168 L168 N168 P168 D178 F178 H178 J178 L178 N178 P178">
    <cfRule type="expression" dxfId="15284" priority="1446" stopIfTrue="1">
      <formula>C168&gt;140</formula>
    </cfRule>
    <cfRule type="expression" dxfId="15283" priority="1447" stopIfTrue="1">
      <formula>C168&gt;110</formula>
    </cfRule>
    <cfRule type="expression" dxfId="15282" priority="1448" stopIfTrue="1">
      <formula>C168&gt;10</formula>
    </cfRule>
  </conditionalFormatting>
  <conditionalFormatting sqref="N184 D184 F184 H184 J184 L184">
    <cfRule type="expression" dxfId="15281" priority="1444" stopIfTrue="1">
      <formula>C184&gt;0</formula>
    </cfRule>
  </conditionalFormatting>
  <conditionalFormatting sqref="O184">
    <cfRule type="expression" dxfId="15280" priority="1440" stopIfTrue="1">
      <formula>O178&gt;0</formula>
    </cfRule>
  </conditionalFormatting>
  <conditionalFormatting sqref="P184">
    <cfRule type="expression" dxfId="15279" priority="1421">
      <formula>O178&gt;0</formula>
    </cfRule>
  </conditionalFormatting>
  <conditionalFormatting sqref="O104 O154 O144 O134 O124 O114">
    <cfRule type="expression" dxfId="15278" priority="1414" stopIfTrue="1">
      <formula>O98&gt;0</formula>
    </cfRule>
  </conditionalFormatting>
  <conditionalFormatting sqref="R194 R204 R214 R224 R234 R244 R254">
    <cfRule type="expression" dxfId="15277" priority="1413" stopIfTrue="1">
      <formula>Q194&gt;="A"</formula>
    </cfRule>
  </conditionalFormatting>
  <conditionalFormatting sqref="S194 S204 S214 S224 S234 S244 S254">
    <cfRule type="expression" dxfId="15276" priority="1412" stopIfTrue="1">
      <formula>Q194&gt;="A"</formula>
    </cfRule>
  </conditionalFormatting>
  <conditionalFormatting sqref="P221">
    <cfRule type="expression" dxfId="15275" priority="1410"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5274" priority="1409"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5273" priority="1408"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5272" priority="1405" stopIfTrue="1">
      <formula>C188&gt;140</formula>
    </cfRule>
    <cfRule type="expression" dxfId="15271" priority="1406" stopIfTrue="1">
      <formula>C188&gt;110</formula>
    </cfRule>
    <cfRule type="expression" dxfId="15270" priority="1407" stopIfTrue="1">
      <formula>C188&gt;10</formula>
    </cfRule>
  </conditionalFormatting>
  <conditionalFormatting sqref="P223">
    <cfRule type="expression" dxfId="15269" priority="1404" stopIfTrue="1">
      <formula>O218&gt;0</formula>
    </cfRule>
  </conditionalFormatting>
  <conditionalFormatting sqref="R193">
    <cfRule type="expression" dxfId="15268" priority="1403" stopIfTrue="1">
      <formula>Q193&gt;="A"</formula>
    </cfRule>
  </conditionalFormatting>
  <conditionalFormatting sqref="S193">
    <cfRule type="expression" dxfId="15267" priority="1402"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5266" priority="1401" stopIfTrue="1">
      <formula>C194&gt;0</formula>
    </cfRule>
  </conditionalFormatting>
  <conditionalFormatting sqref="O194 O204 O214 O224 O234 O244 O254">
    <cfRule type="expression" dxfId="15265" priority="1393" stopIfTrue="1">
      <formula>O188&gt;0</formula>
    </cfRule>
  </conditionalFormatting>
  <conditionalFormatting sqref="P214 P204">
    <cfRule type="expression" dxfId="15264" priority="1371">
      <formula>O198&gt;0</formula>
    </cfRule>
  </conditionalFormatting>
  <conditionalFormatting sqref="P224 P244">
    <cfRule type="expression" dxfId="15263" priority="1370">
      <formula>O218&gt;0</formula>
    </cfRule>
  </conditionalFormatting>
  <conditionalFormatting sqref="P234">
    <cfRule type="expression" dxfId="15262" priority="1369">
      <formula>O228&gt;0</formula>
    </cfRule>
  </conditionalFormatting>
  <conditionalFormatting sqref="P254">
    <cfRule type="expression" dxfId="15261" priority="1368">
      <formula>O248&gt;0</formula>
    </cfRule>
  </conditionalFormatting>
  <conditionalFormatting sqref="R264 R274">
    <cfRule type="expression" dxfId="15260" priority="1347" stopIfTrue="1">
      <formula>Q264&gt;="A"</formula>
    </cfRule>
  </conditionalFormatting>
  <conditionalFormatting sqref="S264 S274">
    <cfRule type="expression" dxfId="15259" priority="1346" stopIfTrue="1">
      <formula>Q264&gt;="A"</formula>
    </cfRule>
  </conditionalFormatting>
  <conditionalFormatting sqref="D269 F269 H269 J269 L269 N269 P269 F259 H259 J259 L259 N259 P259">
    <cfRule type="expression" dxfId="15258" priority="1343" stopIfTrue="1">
      <formula>C259-100.599</formula>
    </cfRule>
  </conditionalFormatting>
  <conditionalFormatting sqref="D260 F260 H260 J260 L260 N260 P260 D270 F270 H270 J270 L270 N270 P270">
    <cfRule type="expression" dxfId="15257" priority="1342" stopIfTrue="1">
      <formula>C260&gt;="""A"""</formula>
    </cfRule>
  </conditionalFormatting>
  <conditionalFormatting sqref="F258 H258 J258 L258 N258 P258 D268 F268 H268 J268 L268 N268 P268">
    <cfRule type="expression" dxfId="15256" priority="1339" stopIfTrue="1">
      <formula>C258&gt;140</formula>
    </cfRule>
    <cfRule type="expression" dxfId="15255" priority="1340" stopIfTrue="1">
      <formula>C258&gt;110</formula>
    </cfRule>
    <cfRule type="expression" dxfId="15254" priority="1341" stopIfTrue="1">
      <formula>C258&gt;10</formula>
    </cfRule>
  </conditionalFormatting>
  <conditionalFormatting sqref="N264 D264 F264 H264 J264 L264 N274 D274 F274 H274 J274 L274">
    <cfRule type="expression" dxfId="15253" priority="1337" stopIfTrue="1">
      <formula>C264&gt;0</formula>
    </cfRule>
  </conditionalFormatting>
  <conditionalFormatting sqref="O274 O264">
    <cfRule type="expression" dxfId="15252" priority="1333" stopIfTrue="1">
      <formula>O258&gt;0</formula>
    </cfRule>
  </conditionalFormatting>
  <conditionalFormatting sqref="P264">
    <cfRule type="expression" dxfId="15251" priority="1315">
      <formula>O258&gt;0</formula>
    </cfRule>
  </conditionalFormatting>
  <conditionalFormatting sqref="P274">
    <cfRule type="expression" dxfId="15250" priority="1314">
      <formula>O268&gt;0</formula>
    </cfRule>
  </conditionalFormatting>
  <conditionalFormatting sqref="O254 O244 O234 O224 O214 O204 O194">
    <cfRule type="expression" dxfId="15249" priority="1307" stopIfTrue="1">
      <formula>O188&gt;0</formula>
    </cfRule>
  </conditionalFormatting>
  <conditionalFormatting sqref="R284">
    <cfRule type="expression" dxfId="15248" priority="1306" stopIfTrue="1">
      <formula>Q284&gt;="A"</formula>
    </cfRule>
  </conditionalFormatting>
  <conditionalFormatting sqref="S284">
    <cfRule type="expression" dxfId="15247" priority="1305" stopIfTrue="1">
      <formula>Q284&gt;="A"</formula>
    </cfRule>
  </conditionalFormatting>
  <conditionalFormatting sqref="D279 F279 H279 J279 L279 N279 P279">
    <cfRule type="expression" dxfId="15246" priority="1302" stopIfTrue="1">
      <formula>C279-100.599</formula>
    </cfRule>
  </conditionalFormatting>
  <conditionalFormatting sqref="D280 F280 H280 J280 L280 N280 P280">
    <cfRule type="expression" dxfId="15245" priority="1301" stopIfTrue="1">
      <formula>C280&gt;="""A"""</formula>
    </cfRule>
  </conditionalFormatting>
  <conditionalFormatting sqref="D278 F278 H278 J278 L278 N278 P278">
    <cfRule type="expression" dxfId="15244" priority="1298" stopIfTrue="1">
      <formula>C278&gt;140</formula>
    </cfRule>
    <cfRule type="expression" dxfId="15243" priority="1299" stopIfTrue="1">
      <formula>C278&gt;110</formula>
    </cfRule>
    <cfRule type="expression" dxfId="15242" priority="1300" stopIfTrue="1">
      <formula>C278&gt;10</formula>
    </cfRule>
  </conditionalFormatting>
  <conditionalFormatting sqref="N284 D284 F284 H284 J284 L284">
    <cfRule type="expression" dxfId="15241" priority="1296" stopIfTrue="1">
      <formula>C284&gt;0</formula>
    </cfRule>
  </conditionalFormatting>
  <conditionalFormatting sqref="O284">
    <cfRule type="expression" dxfId="15240" priority="1295" stopIfTrue="1">
      <formula>O278&gt;0</formula>
    </cfRule>
  </conditionalFormatting>
  <conditionalFormatting sqref="P284">
    <cfRule type="expression" dxfId="15239" priority="1282">
      <formula>O278&gt;0</formula>
    </cfRule>
  </conditionalFormatting>
  <conditionalFormatting sqref="R294">
    <cfRule type="expression" dxfId="15238" priority="1278" stopIfTrue="1">
      <formula>Q294&gt;="A"</formula>
    </cfRule>
  </conditionalFormatting>
  <conditionalFormatting sqref="S294">
    <cfRule type="expression" dxfId="15237" priority="1277" stopIfTrue="1">
      <formula>Q294&gt;="A"</formula>
    </cfRule>
  </conditionalFormatting>
  <conditionalFormatting sqref="D289 F289 H289 J289 L289 N289 P289">
    <cfRule type="expression" dxfId="15236" priority="1274" stopIfTrue="1">
      <formula>C289-100.599</formula>
    </cfRule>
  </conditionalFormatting>
  <conditionalFormatting sqref="D290 F290 H290 J290 L290 N290 P290">
    <cfRule type="expression" dxfId="15235" priority="1273" stopIfTrue="1">
      <formula>C290&gt;="""A"""</formula>
    </cfRule>
  </conditionalFormatting>
  <conditionalFormatting sqref="D288 F288 H288 J288 L288 N288 P288">
    <cfRule type="expression" dxfId="15234" priority="1270" stopIfTrue="1">
      <formula>C288&gt;140</formula>
    </cfRule>
    <cfRule type="expression" dxfId="15233" priority="1271" stopIfTrue="1">
      <formula>C288&gt;110</formula>
    </cfRule>
    <cfRule type="expression" dxfId="15232" priority="1272" stopIfTrue="1">
      <formula>C288&gt;10</formula>
    </cfRule>
  </conditionalFormatting>
  <conditionalFormatting sqref="N294 D294 F294 H294 J294 L294">
    <cfRule type="expression" dxfId="15231" priority="1268" stopIfTrue="1">
      <formula>C294&gt;0</formula>
    </cfRule>
  </conditionalFormatting>
  <conditionalFormatting sqref="O294">
    <cfRule type="expression" dxfId="15230" priority="1267" stopIfTrue="1">
      <formula>O288&gt;0</formula>
    </cfRule>
  </conditionalFormatting>
  <conditionalFormatting sqref="P294">
    <cfRule type="expression" dxfId="15229" priority="1254">
      <formula>O288&gt;0</formula>
    </cfRule>
  </conditionalFormatting>
  <conditionalFormatting sqref="R304">
    <cfRule type="expression" dxfId="15228" priority="1250" stopIfTrue="1">
      <formula>Q304&gt;="A"</formula>
    </cfRule>
  </conditionalFormatting>
  <conditionalFormatting sqref="S304">
    <cfRule type="expression" dxfId="15227" priority="1249" stopIfTrue="1">
      <formula>Q304&gt;="A"</formula>
    </cfRule>
  </conditionalFormatting>
  <conditionalFormatting sqref="D299 F299 H299 J299 L299 N299 P299">
    <cfRule type="expression" dxfId="15226" priority="1246" stopIfTrue="1">
      <formula>C299-100.599</formula>
    </cfRule>
  </conditionalFormatting>
  <conditionalFormatting sqref="D300 F300 H300 J300 L300 N300 P300">
    <cfRule type="expression" dxfId="15225" priority="1245" stopIfTrue="1">
      <formula>C300&gt;="""A"""</formula>
    </cfRule>
  </conditionalFormatting>
  <conditionalFormatting sqref="D298 F298 H298 J298 L298 N298 P298">
    <cfRule type="expression" dxfId="15224" priority="1242" stopIfTrue="1">
      <formula>C298&gt;140</formula>
    </cfRule>
    <cfRule type="expression" dxfId="15223" priority="1243" stopIfTrue="1">
      <formula>C298&gt;110</formula>
    </cfRule>
    <cfRule type="expression" dxfId="15222" priority="1244" stopIfTrue="1">
      <formula>C298&gt;10</formula>
    </cfRule>
  </conditionalFormatting>
  <conditionalFormatting sqref="N304 D304 F304 H304 J304 L304">
    <cfRule type="expression" dxfId="15221" priority="1240" stopIfTrue="1">
      <formula>C304&gt;0</formula>
    </cfRule>
  </conditionalFormatting>
  <conditionalFormatting sqref="O304">
    <cfRule type="expression" dxfId="15220" priority="1239" stopIfTrue="1">
      <formula>O298&gt;0</formula>
    </cfRule>
  </conditionalFormatting>
  <conditionalFormatting sqref="P304">
    <cfRule type="expression" dxfId="15219" priority="1226">
      <formula>O298&gt;0</formula>
    </cfRule>
  </conditionalFormatting>
  <conditionalFormatting sqref="R314">
    <cfRule type="expression" dxfId="15218" priority="1222" stopIfTrue="1">
      <formula>Q314&gt;="A"</formula>
    </cfRule>
  </conditionalFormatting>
  <conditionalFormatting sqref="S314">
    <cfRule type="expression" dxfId="15217" priority="1221" stopIfTrue="1">
      <formula>Q314&gt;="A"</formula>
    </cfRule>
  </conditionalFormatting>
  <conditionalFormatting sqref="D309 F309 H309 J309 L309 N309 P309">
    <cfRule type="expression" dxfId="15216" priority="1218" stopIfTrue="1">
      <formula>C309-100.599</formula>
    </cfRule>
  </conditionalFormatting>
  <conditionalFormatting sqref="D310 F310 H310 J310 L310 N310 P310">
    <cfRule type="expression" dxfId="15215" priority="1217" stopIfTrue="1">
      <formula>C310&gt;="""A"""</formula>
    </cfRule>
  </conditionalFormatting>
  <conditionalFormatting sqref="D308 F308 H308 J308 L308 N308 P308">
    <cfRule type="expression" dxfId="15214" priority="1214" stopIfTrue="1">
      <formula>C308&gt;140</formula>
    </cfRule>
    <cfRule type="expression" dxfId="15213" priority="1215" stopIfTrue="1">
      <formula>C308&gt;110</formula>
    </cfRule>
    <cfRule type="expression" dxfId="15212" priority="1216" stopIfTrue="1">
      <formula>C308&gt;10</formula>
    </cfRule>
  </conditionalFormatting>
  <conditionalFormatting sqref="N314 D314 F314 H314 J314 L314">
    <cfRule type="expression" dxfId="15211" priority="1212" stopIfTrue="1">
      <formula>C314&gt;0</formula>
    </cfRule>
  </conditionalFormatting>
  <conditionalFormatting sqref="O314">
    <cfRule type="expression" dxfId="15210" priority="1211" stopIfTrue="1">
      <formula>O308&gt;0</formula>
    </cfRule>
  </conditionalFormatting>
  <conditionalFormatting sqref="P314">
    <cfRule type="expression" dxfId="15209" priority="1198">
      <formula>O308&gt;0</formula>
    </cfRule>
  </conditionalFormatting>
  <conditionalFormatting sqref="R324">
    <cfRule type="expression" dxfId="15208" priority="1194" stopIfTrue="1">
      <formula>Q324&gt;="A"</formula>
    </cfRule>
  </conditionalFormatting>
  <conditionalFormatting sqref="S324">
    <cfRule type="expression" dxfId="15207" priority="1193" stopIfTrue="1">
      <formula>Q324&gt;="A"</formula>
    </cfRule>
  </conditionalFormatting>
  <conditionalFormatting sqref="D319 F319 H319 J319 L319 N319 P319">
    <cfRule type="expression" dxfId="15206" priority="1190" stopIfTrue="1">
      <formula>C319-100.599</formula>
    </cfRule>
  </conditionalFormatting>
  <conditionalFormatting sqref="D320 F320 H320 J320 L320 N320 P320">
    <cfRule type="expression" dxfId="15205" priority="1189" stopIfTrue="1">
      <formula>C320&gt;="""A"""</formula>
    </cfRule>
  </conditionalFormatting>
  <conditionalFormatting sqref="D318 F318 H318 J318 L318 N318 P318">
    <cfRule type="expression" dxfId="15204" priority="1186" stopIfTrue="1">
      <formula>C318&gt;140</formula>
    </cfRule>
    <cfRule type="expression" dxfId="15203" priority="1187" stopIfTrue="1">
      <formula>C318&gt;110</formula>
    </cfRule>
    <cfRule type="expression" dxfId="15202" priority="1188" stopIfTrue="1">
      <formula>C318&gt;10</formula>
    </cfRule>
  </conditionalFormatting>
  <conditionalFormatting sqref="N324 D324 F324 H324 J324 L324">
    <cfRule type="expression" dxfId="15201" priority="1184" stopIfTrue="1">
      <formula>C324&gt;0</formula>
    </cfRule>
  </conditionalFormatting>
  <conditionalFormatting sqref="O324">
    <cfRule type="expression" dxfId="15200" priority="1183" stopIfTrue="1">
      <formula>O318&gt;0</formula>
    </cfRule>
  </conditionalFormatting>
  <conditionalFormatting sqref="P324">
    <cfRule type="expression" dxfId="15199" priority="1170">
      <formula>O318&gt;0</formula>
    </cfRule>
  </conditionalFormatting>
  <conditionalFormatting sqref="M330 O330 G330 I330 K330">
    <cfRule type="cellIs" dxfId="15198" priority="1166" stopIfTrue="1" operator="greaterThanOrEqual">
      <formula>"""A"""</formula>
    </cfRule>
  </conditionalFormatting>
  <conditionalFormatting sqref="Q334">
    <cfRule type="expression" dxfId="15197" priority="1165" stopIfTrue="1">
      <formula>Q334&gt;="A"</formula>
    </cfRule>
  </conditionalFormatting>
  <conditionalFormatting sqref="M334 I334 K334 G334">
    <cfRule type="cellIs" dxfId="15196" priority="1164" stopIfTrue="1" operator="greaterThan">
      <formula>0</formula>
    </cfRule>
  </conditionalFormatting>
  <conditionalFormatting sqref="Q333:S333">
    <cfRule type="expression" dxfId="15195" priority="1163" stopIfTrue="1">
      <formula>$Q$72&gt;"A"</formula>
    </cfRule>
  </conditionalFormatting>
  <conditionalFormatting sqref="G328 I328 K328 M328 O328">
    <cfRule type="cellIs" dxfId="15194" priority="1160" stopIfTrue="1" operator="between">
      <formula>10</formula>
      <formula>110</formula>
    </cfRule>
    <cfRule type="cellIs" dxfId="15193" priority="1161" stopIfTrue="1" operator="between">
      <formula>111</formula>
      <formula>140</formula>
    </cfRule>
    <cfRule type="cellIs" dxfId="15192" priority="1162" stopIfTrue="1" operator="between">
      <formula>141</formula>
      <formula>599</formula>
    </cfRule>
  </conditionalFormatting>
  <conditionalFormatting sqref="G329 I329 K329 M329 O329">
    <cfRule type="cellIs" dxfId="15191" priority="1159" stopIfTrue="1" operator="between">
      <formula>-100</formula>
      <formula>599</formula>
    </cfRule>
  </conditionalFormatting>
  <conditionalFormatting sqref="R334">
    <cfRule type="expression" dxfId="15190" priority="1158" stopIfTrue="1">
      <formula>Q334&gt;="A"</formula>
    </cfRule>
  </conditionalFormatting>
  <conditionalFormatting sqref="S334">
    <cfRule type="expression" dxfId="15189" priority="1157" stopIfTrue="1">
      <formula>Q334&gt;="A"</formula>
    </cfRule>
  </conditionalFormatting>
  <conditionalFormatting sqref="F329 H329 J329 L329 N329 P329">
    <cfRule type="expression" dxfId="15188" priority="1154" stopIfTrue="1">
      <formula>E329-100.599</formula>
    </cfRule>
  </conditionalFormatting>
  <conditionalFormatting sqref="F330 H330 J330 L330 N330 P330">
    <cfRule type="expression" dxfId="15187" priority="1153" stopIfTrue="1">
      <formula>E330&gt;="""A"""</formula>
    </cfRule>
  </conditionalFormatting>
  <conditionalFormatting sqref="F328 H328 J328 L328 N328 P328">
    <cfRule type="expression" dxfId="15186" priority="1150" stopIfTrue="1">
      <formula>E328&gt;140</formula>
    </cfRule>
    <cfRule type="expression" dxfId="15185" priority="1151" stopIfTrue="1">
      <formula>E328&gt;110</formula>
    </cfRule>
    <cfRule type="expression" dxfId="15184" priority="1152" stopIfTrue="1">
      <formula>E328&gt;10</formula>
    </cfRule>
  </conditionalFormatting>
  <conditionalFormatting sqref="N334 F334 H334 J334 L334">
    <cfRule type="expression" dxfId="15183" priority="1148" stopIfTrue="1">
      <formula>E334&gt;0</formula>
    </cfRule>
  </conditionalFormatting>
  <conditionalFormatting sqref="O334">
    <cfRule type="expression" dxfId="15182" priority="1147" stopIfTrue="1">
      <formula>O328&gt;0</formula>
    </cfRule>
  </conditionalFormatting>
  <conditionalFormatting sqref="P334">
    <cfRule type="expression" dxfId="15181" priority="1134">
      <formula>O328&gt;0</formula>
    </cfRule>
  </conditionalFormatting>
  <conditionalFormatting sqref="M330 O330 C330 E330 G330 I330 K330">
    <cfRule type="cellIs" dxfId="15180" priority="1130" stopIfTrue="1" operator="greaterThanOrEqual">
      <formula>"""A"""</formula>
    </cfRule>
  </conditionalFormatting>
  <conditionalFormatting sqref="Q334">
    <cfRule type="expression" dxfId="15179" priority="1129" stopIfTrue="1">
      <formula>Q334&gt;="A"</formula>
    </cfRule>
  </conditionalFormatting>
  <conditionalFormatting sqref="M334 I334 K334 C334 E334 G334">
    <cfRule type="cellIs" dxfId="15178" priority="1128" stopIfTrue="1" operator="greaterThan">
      <formula>0</formula>
    </cfRule>
  </conditionalFormatting>
  <conditionalFormatting sqref="Q333:S333">
    <cfRule type="expression" dxfId="15177" priority="1127" stopIfTrue="1">
      <formula>$Q$72&gt;"A"</formula>
    </cfRule>
  </conditionalFormatting>
  <conditionalFormatting sqref="C328 E328 G328 I328 K328 M328 O328">
    <cfRule type="cellIs" dxfId="15176" priority="1124" stopIfTrue="1" operator="between">
      <formula>10</formula>
      <formula>110</formula>
    </cfRule>
    <cfRule type="cellIs" dxfId="15175" priority="1125" stopIfTrue="1" operator="between">
      <formula>111</formula>
      <formula>140</formula>
    </cfRule>
    <cfRule type="cellIs" dxfId="15174" priority="1126" stopIfTrue="1" operator="between">
      <formula>141</formula>
      <formula>599</formula>
    </cfRule>
  </conditionalFormatting>
  <conditionalFormatting sqref="C329 E329 G329 I329 K329 M329 O329">
    <cfRule type="cellIs" dxfId="15173" priority="1123" stopIfTrue="1" operator="between">
      <formula>-100</formula>
      <formula>599</formula>
    </cfRule>
  </conditionalFormatting>
  <conditionalFormatting sqref="R334">
    <cfRule type="expression" dxfId="15172" priority="1122" stopIfTrue="1">
      <formula>Q334&gt;="A"</formula>
    </cfRule>
  </conditionalFormatting>
  <conditionalFormatting sqref="S334">
    <cfRule type="expression" dxfId="15171" priority="1121" stopIfTrue="1">
      <formula>Q334&gt;="A"</formula>
    </cfRule>
  </conditionalFormatting>
  <conditionalFormatting sqref="D329 F329 H329 J329 L329 N329 P329">
    <cfRule type="expression" dxfId="15170" priority="1118" stopIfTrue="1">
      <formula>C329-100.599</formula>
    </cfRule>
  </conditionalFormatting>
  <conditionalFormatting sqref="D330 F330 H330 J330 L330 N330 P330">
    <cfRule type="expression" dxfId="15169" priority="1117" stopIfTrue="1">
      <formula>C330&gt;="""A"""</formula>
    </cfRule>
  </conditionalFormatting>
  <conditionalFormatting sqref="D328 F328 H328 J328 L328 N328 P328">
    <cfRule type="expression" dxfId="15168" priority="1114" stopIfTrue="1">
      <formula>C328&gt;140</formula>
    </cfRule>
    <cfRule type="expression" dxfId="15167" priority="1115" stopIfTrue="1">
      <formula>C328&gt;110</formula>
    </cfRule>
    <cfRule type="expression" dxfId="15166" priority="1116" stopIfTrue="1">
      <formula>C328&gt;10</formula>
    </cfRule>
  </conditionalFormatting>
  <conditionalFormatting sqref="N334 D334 F334 H334 J334 L334">
    <cfRule type="expression" dxfId="15165" priority="1112" stopIfTrue="1">
      <formula>C334&gt;0</formula>
    </cfRule>
  </conditionalFormatting>
  <conditionalFormatting sqref="O334">
    <cfRule type="expression" dxfId="15164" priority="1111" stopIfTrue="1">
      <formula>O328&gt;0</formula>
    </cfRule>
  </conditionalFormatting>
  <conditionalFormatting sqref="P334">
    <cfRule type="expression" dxfId="15163" priority="1098">
      <formula>O328&gt;0</formula>
    </cfRule>
  </conditionalFormatting>
  <conditionalFormatting sqref="P14">
    <cfRule type="expression" dxfId="15162" priority="1094">
      <formula>O8&gt;0</formula>
    </cfRule>
  </conditionalFormatting>
  <conditionalFormatting sqref="D80 F80 H80 J80 L80 N80 P80">
    <cfRule type="expression" dxfId="15161" priority="1093" stopIfTrue="1">
      <formula>C80&gt;="""A"""</formula>
    </cfRule>
  </conditionalFormatting>
  <conditionalFormatting sqref="D90 F90 H90 J90 L90 N90 P90">
    <cfRule type="expression" dxfId="15160" priority="1092" stopIfTrue="1">
      <formula>C90&gt;="""A"""</formula>
    </cfRule>
  </conditionalFormatting>
  <conditionalFormatting sqref="D100 F100 H100 J100 L100 N100 P100">
    <cfRule type="expression" dxfId="15159" priority="1091" stopIfTrue="1">
      <formula>C100&gt;="""A"""</formula>
    </cfRule>
  </conditionalFormatting>
  <conditionalFormatting sqref="D110 F110 H110 J110 L110 N110 P110">
    <cfRule type="expression" dxfId="15158" priority="1090" stopIfTrue="1">
      <formula>C110&gt;="""A"""</formula>
    </cfRule>
  </conditionalFormatting>
  <conditionalFormatting sqref="D120 F120 H120 J120 L120 N120 P120">
    <cfRule type="expression" dxfId="15157" priority="1089" stopIfTrue="1">
      <formula>C120&gt;="""A"""</formula>
    </cfRule>
  </conditionalFormatting>
  <conditionalFormatting sqref="D130 F130 H130 J130 L130 N130 P130">
    <cfRule type="expression" dxfId="15156" priority="1088" stopIfTrue="1">
      <formula>C130&gt;="""A"""</formula>
    </cfRule>
  </conditionalFormatting>
  <conditionalFormatting sqref="D140 F140 H140 J140 L140 N140 P140">
    <cfRule type="expression" dxfId="15155" priority="1087" stopIfTrue="1">
      <formula>C140&gt;="""A"""</formula>
    </cfRule>
  </conditionalFormatting>
  <conditionalFormatting sqref="D150 F150 H150 J150 L150 N150 P150">
    <cfRule type="expression" dxfId="15154" priority="1086" stopIfTrue="1">
      <formula>C150&gt;="""A"""</formula>
    </cfRule>
  </conditionalFormatting>
  <conditionalFormatting sqref="D160 F160 H160 J160 L160 N160 P160">
    <cfRule type="expression" dxfId="15153" priority="1085" stopIfTrue="1">
      <formula>C160&gt;="""A"""</formula>
    </cfRule>
  </conditionalFormatting>
  <conditionalFormatting sqref="D170 F170 H170 J170 L170 N170 P170">
    <cfRule type="expression" dxfId="15152" priority="1084" stopIfTrue="1">
      <formula>C170&gt;="""A"""</formula>
    </cfRule>
  </conditionalFormatting>
  <conditionalFormatting sqref="D180 F180 H180 J180 L180 N180 P180">
    <cfRule type="expression" dxfId="15151" priority="1083" stopIfTrue="1">
      <formula>C180&gt;="""A"""</formula>
    </cfRule>
  </conditionalFormatting>
  <conditionalFormatting sqref="D190 F190 H190 J190 L190 N190 P190">
    <cfRule type="expression" dxfId="15150" priority="1082" stopIfTrue="1">
      <formula>C190&gt;="""A"""</formula>
    </cfRule>
  </conditionalFormatting>
  <conditionalFormatting sqref="D200 F200 H200 J200 L200 N200 P200">
    <cfRule type="expression" dxfId="15149" priority="1081" stopIfTrue="1">
      <formula>C200&gt;="""A"""</formula>
    </cfRule>
  </conditionalFormatting>
  <conditionalFormatting sqref="D210 F210 H210 J210 L210 N210 P210">
    <cfRule type="expression" dxfId="15148" priority="1080" stopIfTrue="1">
      <formula>C210&gt;="""A"""</formula>
    </cfRule>
  </conditionalFormatting>
  <conditionalFormatting sqref="D220 F220 H220 J220 L220 N220 P220">
    <cfRule type="expression" dxfId="15147" priority="1079" stopIfTrue="1">
      <formula>C220&gt;="""A"""</formula>
    </cfRule>
  </conditionalFormatting>
  <conditionalFormatting sqref="D230 F230 H230 J230 L230 N230 P230">
    <cfRule type="expression" dxfId="15146" priority="1078" stopIfTrue="1">
      <formula>C230&gt;="""A"""</formula>
    </cfRule>
  </conditionalFormatting>
  <conditionalFormatting sqref="D240 F240 H240 J240 L240 N240 P240">
    <cfRule type="expression" dxfId="15145" priority="1077" stopIfTrue="1">
      <formula>C240&gt;="""A"""</formula>
    </cfRule>
  </conditionalFormatting>
  <conditionalFormatting sqref="D250 F250 H250 J250 L250 N250 P250">
    <cfRule type="expression" dxfId="15144" priority="1076" stopIfTrue="1">
      <formula>C250&gt;="""A"""</formula>
    </cfRule>
  </conditionalFormatting>
  <conditionalFormatting sqref="D260 F260 H260 J260 L260 N260 P260">
    <cfRule type="expression" dxfId="15143" priority="1075" stopIfTrue="1">
      <formula>C260&gt;="""A"""</formula>
    </cfRule>
  </conditionalFormatting>
  <conditionalFormatting sqref="D270 F270 H270 J270 L270 N270 P270">
    <cfRule type="expression" dxfId="15142" priority="1074" stopIfTrue="1">
      <formula>C270&gt;="""A"""</formula>
    </cfRule>
  </conditionalFormatting>
  <conditionalFormatting sqref="D280 F280 H280 J280 L280 N280 P280">
    <cfRule type="expression" dxfId="15141" priority="1073" stopIfTrue="1">
      <formula>C280&gt;="""A"""</formula>
    </cfRule>
  </conditionalFormatting>
  <conditionalFormatting sqref="D290 F290 H290 J290 L290 N290 P290">
    <cfRule type="expression" dxfId="15140" priority="1072" stopIfTrue="1">
      <formula>C290&gt;="""A"""</formula>
    </cfRule>
  </conditionalFormatting>
  <conditionalFormatting sqref="D300 F300 H300 J300 L300 N300 P300">
    <cfRule type="expression" dxfId="15139" priority="1071" stopIfTrue="1">
      <formula>C300&gt;="""A"""</formula>
    </cfRule>
  </conditionalFormatting>
  <conditionalFormatting sqref="D310 F310 H310 J310 L310 N310 P310">
    <cfRule type="expression" dxfId="15138" priority="1070" stopIfTrue="1">
      <formula>C310&gt;="""A"""</formula>
    </cfRule>
  </conditionalFormatting>
  <conditionalFormatting sqref="D320 F320 H320 J320 L320 N320 P320">
    <cfRule type="expression" dxfId="15137" priority="1069" stopIfTrue="1">
      <formula>C320&gt;="""A"""</formula>
    </cfRule>
  </conditionalFormatting>
  <conditionalFormatting sqref="C330 E330 I330 K330 M330 O330 G330">
    <cfRule type="cellIs" dxfId="15136" priority="1068" stopIfTrue="1" operator="greaterThanOrEqual">
      <formula>"""A"""</formula>
    </cfRule>
  </conditionalFormatting>
  <conditionalFormatting sqref="D330 F330 H330 J330 L330 N330 P330">
    <cfRule type="expression" dxfId="15135" priority="1067" stopIfTrue="1">
      <formula>C330&gt;="""A"""</formula>
    </cfRule>
  </conditionalFormatting>
  <conditionalFormatting sqref="Q23">
    <cfRule type="expression" dxfId="15134" priority="1066" stopIfTrue="1">
      <formula>Q23&gt;="A"</formula>
    </cfRule>
  </conditionalFormatting>
  <conditionalFormatting sqref="R23">
    <cfRule type="expression" dxfId="15133" priority="1065" stopIfTrue="1">
      <formula>Q23&gt;="A"</formula>
    </cfRule>
  </conditionalFormatting>
  <conditionalFormatting sqref="S23">
    <cfRule type="expression" dxfId="15132" priority="1064" stopIfTrue="1">
      <formula>Q23&gt;="A"</formula>
    </cfRule>
  </conditionalFormatting>
  <conditionalFormatting sqref="Q33">
    <cfRule type="expression" dxfId="15131" priority="1063" stopIfTrue="1">
      <formula>Q33&gt;="A"</formula>
    </cfRule>
  </conditionalFormatting>
  <conditionalFormatting sqref="R33">
    <cfRule type="expression" dxfId="15130" priority="1062" stopIfTrue="1">
      <formula>Q33&gt;="A"</formula>
    </cfRule>
  </conditionalFormatting>
  <conditionalFormatting sqref="S33">
    <cfRule type="expression" dxfId="15129" priority="1061" stopIfTrue="1">
      <formula>Q33&gt;="A"</formula>
    </cfRule>
  </conditionalFormatting>
  <conditionalFormatting sqref="Q43">
    <cfRule type="expression" dxfId="15128" priority="1060" stopIfTrue="1">
      <formula>Q43&gt;="A"</formula>
    </cfRule>
  </conditionalFormatting>
  <conditionalFormatting sqref="R43">
    <cfRule type="expression" dxfId="15127" priority="1059" stopIfTrue="1">
      <formula>Q43&gt;="A"</formula>
    </cfRule>
  </conditionalFormatting>
  <conditionalFormatting sqref="S43">
    <cfRule type="expression" dxfId="15126" priority="1058" stopIfTrue="1">
      <formula>Q43&gt;="A"</formula>
    </cfRule>
  </conditionalFormatting>
  <conditionalFormatting sqref="Q53">
    <cfRule type="expression" dxfId="15125" priority="1057" stopIfTrue="1">
      <formula>Q53&gt;="A"</formula>
    </cfRule>
  </conditionalFormatting>
  <conditionalFormatting sqref="R53">
    <cfRule type="expression" dxfId="15124" priority="1056" stopIfTrue="1">
      <formula>Q53&gt;="A"</formula>
    </cfRule>
  </conditionalFormatting>
  <conditionalFormatting sqref="S53">
    <cfRule type="expression" dxfId="15123" priority="1055" stopIfTrue="1">
      <formula>Q53&gt;="A"</formula>
    </cfRule>
  </conditionalFormatting>
  <conditionalFormatting sqref="Q63">
    <cfRule type="expression" dxfId="15122" priority="1054" stopIfTrue="1">
      <formula>Q63&gt;="A"</formula>
    </cfRule>
  </conditionalFormatting>
  <conditionalFormatting sqref="R63">
    <cfRule type="expression" dxfId="15121" priority="1053" stopIfTrue="1">
      <formula>Q63&gt;="A"</formula>
    </cfRule>
  </conditionalFormatting>
  <conditionalFormatting sqref="S63">
    <cfRule type="expression" dxfId="15120" priority="1052" stopIfTrue="1">
      <formula>Q63&gt;="A"</formula>
    </cfRule>
  </conditionalFormatting>
  <conditionalFormatting sqref="Q73">
    <cfRule type="expression" dxfId="15119" priority="1051" stopIfTrue="1">
      <formula>Q73&gt;="A"</formula>
    </cfRule>
  </conditionalFormatting>
  <conditionalFormatting sqref="R73">
    <cfRule type="expression" dxfId="15118" priority="1050" stopIfTrue="1">
      <formula>Q73&gt;="A"</formula>
    </cfRule>
  </conditionalFormatting>
  <conditionalFormatting sqref="S73">
    <cfRule type="expression" dxfId="15117" priority="1049" stopIfTrue="1">
      <formula>Q73&gt;="A"</formula>
    </cfRule>
  </conditionalFormatting>
  <conditionalFormatting sqref="Q83">
    <cfRule type="expression" dxfId="15116" priority="1048" stopIfTrue="1">
      <formula>Q83&gt;="A"</formula>
    </cfRule>
  </conditionalFormatting>
  <conditionalFormatting sqref="R83">
    <cfRule type="expression" dxfId="15115" priority="1047" stopIfTrue="1">
      <formula>Q83&gt;="A"</formula>
    </cfRule>
  </conditionalFormatting>
  <conditionalFormatting sqref="S83">
    <cfRule type="expression" dxfId="15114" priority="1046" stopIfTrue="1">
      <formula>Q83&gt;="A"</formula>
    </cfRule>
  </conditionalFormatting>
  <conditionalFormatting sqref="Q93">
    <cfRule type="expression" dxfId="15113" priority="1045" stopIfTrue="1">
      <formula>Q93&gt;="A"</formula>
    </cfRule>
  </conditionalFormatting>
  <conditionalFormatting sqref="R93">
    <cfRule type="expression" dxfId="15112" priority="1044" stopIfTrue="1">
      <formula>Q93&gt;="A"</formula>
    </cfRule>
  </conditionalFormatting>
  <conditionalFormatting sqref="S93">
    <cfRule type="expression" dxfId="15111" priority="1043" stopIfTrue="1">
      <formula>Q93&gt;="A"</formula>
    </cfRule>
  </conditionalFormatting>
  <conditionalFormatting sqref="R103">
    <cfRule type="expression" dxfId="15110" priority="1042" stopIfTrue="1">
      <formula>Q103&gt;="A"</formula>
    </cfRule>
  </conditionalFormatting>
  <conditionalFormatting sqref="S103">
    <cfRule type="expression" dxfId="15109" priority="1041" stopIfTrue="1">
      <formula>Q103&gt;="A"</formula>
    </cfRule>
  </conditionalFormatting>
  <conditionalFormatting sqref="Q113">
    <cfRule type="expression" dxfId="15108" priority="1040" stopIfTrue="1">
      <formula>Q113&gt;="A"</formula>
    </cfRule>
  </conditionalFormatting>
  <conditionalFormatting sqref="R113">
    <cfRule type="expression" dxfId="15107" priority="1039" stopIfTrue="1">
      <formula>Q113&gt;="A"</formula>
    </cfRule>
  </conditionalFormatting>
  <conditionalFormatting sqref="S113">
    <cfRule type="expression" dxfId="15106" priority="1038" stopIfTrue="1">
      <formula>Q113&gt;="A"</formula>
    </cfRule>
  </conditionalFormatting>
  <conditionalFormatting sqref="Q123">
    <cfRule type="expression" dxfId="15105" priority="1037" stopIfTrue="1">
      <formula>Q123&gt;="A"</formula>
    </cfRule>
  </conditionalFormatting>
  <conditionalFormatting sqref="R123">
    <cfRule type="expression" dxfId="15104" priority="1036" stopIfTrue="1">
      <formula>Q123&gt;="A"</formula>
    </cfRule>
  </conditionalFormatting>
  <conditionalFormatting sqref="S123">
    <cfRule type="expression" dxfId="15103" priority="1035" stopIfTrue="1">
      <formula>Q123&gt;="A"</formula>
    </cfRule>
  </conditionalFormatting>
  <conditionalFormatting sqref="Q133">
    <cfRule type="expression" dxfId="15102" priority="1034" stopIfTrue="1">
      <formula>Q133&gt;="A"</formula>
    </cfRule>
  </conditionalFormatting>
  <conditionalFormatting sqref="R133">
    <cfRule type="expression" dxfId="15101" priority="1033" stopIfTrue="1">
      <formula>Q133&gt;="A"</formula>
    </cfRule>
  </conditionalFormatting>
  <conditionalFormatting sqref="S133">
    <cfRule type="expression" dxfId="15100" priority="1032" stopIfTrue="1">
      <formula>Q133&gt;="A"</formula>
    </cfRule>
  </conditionalFormatting>
  <conditionalFormatting sqref="Q143">
    <cfRule type="expression" dxfId="15099" priority="1031" stopIfTrue="1">
      <formula>Q143&gt;="A"</formula>
    </cfRule>
  </conditionalFormatting>
  <conditionalFormatting sqref="R143">
    <cfRule type="expression" dxfId="15098" priority="1030" stopIfTrue="1">
      <formula>Q143&gt;="A"</formula>
    </cfRule>
  </conditionalFormatting>
  <conditionalFormatting sqref="S143">
    <cfRule type="expression" dxfId="15097" priority="1029" stopIfTrue="1">
      <formula>Q143&gt;="A"</formula>
    </cfRule>
  </conditionalFormatting>
  <conditionalFormatting sqref="Q153">
    <cfRule type="expression" dxfId="15096" priority="1028" stopIfTrue="1">
      <formula>Q153&gt;="A"</formula>
    </cfRule>
  </conditionalFormatting>
  <conditionalFormatting sqref="R153">
    <cfRule type="expression" dxfId="15095" priority="1027" stopIfTrue="1">
      <formula>Q153&gt;="A"</formula>
    </cfRule>
  </conditionalFormatting>
  <conditionalFormatting sqref="S153">
    <cfRule type="expression" dxfId="15094" priority="1026" stopIfTrue="1">
      <formula>Q153&gt;="A"</formula>
    </cfRule>
  </conditionalFormatting>
  <conditionalFormatting sqref="Q163">
    <cfRule type="expression" dxfId="15093" priority="1025" stopIfTrue="1">
      <formula>Q163&gt;="A"</formula>
    </cfRule>
  </conditionalFormatting>
  <conditionalFormatting sqref="R163">
    <cfRule type="expression" dxfId="15092" priority="1024" stopIfTrue="1">
      <formula>Q163&gt;="A"</formula>
    </cfRule>
  </conditionalFormatting>
  <conditionalFormatting sqref="S163">
    <cfRule type="expression" dxfId="15091" priority="1023" stopIfTrue="1">
      <formula>Q163&gt;="A"</formula>
    </cfRule>
  </conditionalFormatting>
  <conditionalFormatting sqref="Q173">
    <cfRule type="expression" dxfId="15090" priority="1022" stopIfTrue="1">
      <formula>Q173&gt;="A"</formula>
    </cfRule>
  </conditionalFormatting>
  <conditionalFormatting sqref="R173">
    <cfRule type="expression" dxfId="15089" priority="1021" stopIfTrue="1">
      <formula>Q173&gt;="A"</formula>
    </cfRule>
  </conditionalFormatting>
  <conditionalFormatting sqref="S173">
    <cfRule type="expression" dxfId="15088" priority="1020" stopIfTrue="1">
      <formula>Q173&gt;="A"</formula>
    </cfRule>
  </conditionalFormatting>
  <conditionalFormatting sqref="Q183">
    <cfRule type="expression" dxfId="15087" priority="1019" stopIfTrue="1">
      <formula>Q183&gt;="A"</formula>
    </cfRule>
  </conditionalFormatting>
  <conditionalFormatting sqref="R183">
    <cfRule type="expression" dxfId="15086" priority="1018" stopIfTrue="1">
      <formula>Q183&gt;="A"</formula>
    </cfRule>
  </conditionalFormatting>
  <conditionalFormatting sqref="S183">
    <cfRule type="expression" dxfId="15085" priority="1017" stopIfTrue="1">
      <formula>Q183&gt;="A"</formula>
    </cfRule>
  </conditionalFormatting>
  <conditionalFormatting sqref="R193">
    <cfRule type="expression" dxfId="15084" priority="1016" stopIfTrue="1">
      <formula>Q193&gt;="A"</formula>
    </cfRule>
  </conditionalFormatting>
  <conditionalFormatting sqref="S193">
    <cfRule type="expression" dxfId="15083" priority="1015" stopIfTrue="1">
      <formula>Q193&gt;="A"</formula>
    </cfRule>
  </conditionalFormatting>
  <conditionalFormatting sqref="Q203">
    <cfRule type="expression" dxfId="15082" priority="1014" stopIfTrue="1">
      <formula>Q203&gt;="A"</formula>
    </cfRule>
  </conditionalFormatting>
  <conditionalFormatting sqref="R203">
    <cfRule type="expression" dxfId="15081" priority="1013" stopIfTrue="1">
      <formula>Q203&gt;="A"</formula>
    </cfRule>
  </conditionalFormatting>
  <conditionalFormatting sqref="S203">
    <cfRule type="expression" dxfId="15080" priority="1012" stopIfTrue="1">
      <formula>Q203&gt;="A"</formula>
    </cfRule>
  </conditionalFormatting>
  <conditionalFormatting sqref="Q213">
    <cfRule type="expression" dxfId="15079" priority="1011" stopIfTrue="1">
      <formula>Q213&gt;="A"</formula>
    </cfRule>
  </conditionalFormatting>
  <conditionalFormatting sqref="R213">
    <cfRule type="expression" dxfId="15078" priority="1010" stopIfTrue="1">
      <formula>Q213&gt;="A"</formula>
    </cfRule>
  </conditionalFormatting>
  <conditionalFormatting sqref="S213">
    <cfRule type="expression" dxfId="15077" priority="1009" stopIfTrue="1">
      <formula>Q213&gt;="A"</formula>
    </cfRule>
  </conditionalFormatting>
  <conditionalFormatting sqref="Q223">
    <cfRule type="expression" dxfId="15076" priority="1008" stopIfTrue="1">
      <formula>Q223&gt;="A"</formula>
    </cfRule>
  </conditionalFormatting>
  <conditionalFormatting sqref="R223">
    <cfRule type="expression" dxfId="15075" priority="1007" stopIfTrue="1">
      <formula>Q223&gt;="A"</formula>
    </cfRule>
  </conditionalFormatting>
  <conditionalFormatting sqref="S223">
    <cfRule type="expression" dxfId="15074" priority="1006" stopIfTrue="1">
      <formula>Q223&gt;="A"</formula>
    </cfRule>
  </conditionalFormatting>
  <conditionalFormatting sqref="Q233">
    <cfRule type="expression" dxfId="15073" priority="1005" stopIfTrue="1">
      <formula>Q233&gt;="A"</formula>
    </cfRule>
  </conditionalFormatting>
  <conditionalFormatting sqref="R233">
    <cfRule type="expression" dxfId="15072" priority="1004" stopIfTrue="1">
      <formula>Q233&gt;="A"</formula>
    </cfRule>
  </conditionalFormatting>
  <conditionalFormatting sqref="S233">
    <cfRule type="expression" dxfId="15071" priority="1003" stopIfTrue="1">
      <formula>Q233&gt;="A"</formula>
    </cfRule>
  </conditionalFormatting>
  <conditionalFormatting sqref="Q243">
    <cfRule type="expression" dxfId="15070" priority="1002" stopIfTrue="1">
      <formula>Q243&gt;="A"</formula>
    </cfRule>
  </conditionalFormatting>
  <conditionalFormatting sqref="R243">
    <cfRule type="expression" dxfId="15069" priority="1001" stopIfTrue="1">
      <formula>Q243&gt;="A"</formula>
    </cfRule>
  </conditionalFormatting>
  <conditionalFormatting sqref="S243">
    <cfRule type="expression" dxfId="15068" priority="1000" stopIfTrue="1">
      <formula>Q243&gt;="A"</formula>
    </cfRule>
  </conditionalFormatting>
  <conditionalFormatting sqref="Q253">
    <cfRule type="expression" dxfId="15067" priority="999" stopIfTrue="1">
      <formula>Q253&gt;="A"</formula>
    </cfRule>
  </conditionalFormatting>
  <conditionalFormatting sqref="R253">
    <cfRule type="expression" dxfId="15066" priority="998" stopIfTrue="1">
      <formula>Q253&gt;="A"</formula>
    </cfRule>
  </conditionalFormatting>
  <conditionalFormatting sqref="S253">
    <cfRule type="expression" dxfId="15065" priority="997" stopIfTrue="1">
      <formula>Q253&gt;="A"</formula>
    </cfRule>
  </conditionalFormatting>
  <conditionalFormatting sqref="Q263">
    <cfRule type="expression" dxfId="15064" priority="996" stopIfTrue="1">
      <formula>Q263&gt;="A"</formula>
    </cfRule>
  </conditionalFormatting>
  <conditionalFormatting sqref="R263">
    <cfRule type="expression" dxfId="15063" priority="995" stopIfTrue="1">
      <formula>Q263&gt;="A"</formula>
    </cfRule>
  </conditionalFormatting>
  <conditionalFormatting sqref="S263">
    <cfRule type="expression" dxfId="15062" priority="994" stopIfTrue="1">
      <formula>Q263&gt;="A"</formula>
    </cfRule>
  </conditionalFormatting>
  <conditionalFormatting sqref="Q273">
    <cfRule type="expression" dxfId="15061" priority="993" stopIfTrue="1">
      <formula>Q273&gt;="A"</formula>
    </cfRule>
  </conditionalFormatting>
  <conditionalFormatting sqref="R273">
    <cfRule type="expression" dxfId="15060" priority="992" stopIfTrue="1">
      <formula>Q273&gt;="A"</formula>
    </cfRule>
  </conditionalFormatting>
  <conditionalFormatting sqref="S273">
    <cfRule type="expression" dxfId="15059" priority="991" stopIfTrue="1">
      <formula>Q273&gt;="A"</formula>
    </cfRule>
  </conditionalFormatting>
  <conditionalFormatting sqref="Q283">
    <cfRule type="expression" dxfId="15058" priority="990" stopIfTrue="1">
      <formula>Q283&gt;="A"</formula>
    </cfRule>
  </conditionalFormatting>
  <conditionalFormatting sqref="R283">
    <cfRule type="expression" dxfId="15057" priority="989" stopIfTrue="1">
      <formula>Q283&gt;="A"</formula>
    </cfRule>
  </conditionalFormatting>
  <conditionalFormatting sqref="S283">
    <cfRule type="expression" dxfId="15056" priority="988" stopIfTrue="1">
      <formula>Q283&gt;="A"</formula>
    </cfRule>
  </conditionalFormatting>
  <conditionalFormatting sqref="Q293">
    <cfRule type="expression" dxfId="15055" priority="987" stopIfTrue="1">
      <formula>Q293&gt;="A"</formula>
    </cfRule>
  </conditionalFormatting>
  <conditionalFormatting sqref="R293">
    <cfRule type="expression" dxfId="15054" priority="986" stopIfTrue="1">
      <formula>Q293&gt;="A"</formula>
    </cfRule>
  </conditionalFormatting>
  <conditionalFormatting sqref="S293">
    <cfRule type="expression" dxfId="15053" priority="985" stopIfTrue="1">
      <formula>Q293&gt;="A"</formula>
    </cfRule>
  </conditionalFormatting>
  <conditionalFormatting sqref="Q303">
    <cfRule type="expression" dxfId="15052" priority="984" stopIfTrue="1">
      <formula>Q303&gt;="A"</formula>
    </cfRule>
  </conditionalFormatting>
  <conditionalFormatting sqref="R303">
    <cfRule type="expression" dxfId="15051" priority="983" stopIfTrue="1">
      <formula>Q303&gt;="A"</formula>
    </cfRule>
  </conditionalFormatting>
  <conditionalFormatting sqref="S303">
    <cfRule type="expression" dxfId="15050" priority="982" stopIfTrue="1">
      <formula>Q303&gt;="A"</formula>
    </cfRule>
  </conditionalFormatting>
  <conditionalFormatting sqref="Q313">
    <cfRule type="expression" dxfId="15049" priority="981" stopIfTrue="1">
      <formula>Q313&gt;="A"</formula>
    </cfRule>
  </conditionalFormatting>
  <conditionalFormatting sqref="R313">
    <cfRule type="expression" dxfId="15048" priority="980" stopIfTrue="1">
      <formula>Q313&gt;="A"</formula>
    </cfRule>
  </conditionalFormatting>
  <conditionalFormatting sqref="S313">
    <cfRule type="expression" dxfId="15047" priority="979" stopIfTrue="1">
      <formula>Q313&gt;="A"</formula>
    </cfRule>
  </conditionalFormatting>
  <conditionalFormatting sqref="Q323">
    <cfRule type="expression" dxfId="15046" priority="978" stopIfTrue="1">
      <formula>Q323&gt;="A"</formula>
    </cfRule>
  </conditionalFormatting>
  <conditionalFormatting sqref="R323">
    <cfRule type="expression" dxfId="15045" priority="977" stopIfTrue="1">
      <formula>Q323&gt;="A"</formula>
    </cfRule>
  </conditionalFormatting>
  <conditionalFormatting sqref="S323">
    <cfRule type="expression" dxfId="15044" priority="976" stopIfTrue="1">
      <formula>Q323&gt;="A"</formula>
    </cfRule>
  </conditionalFormatting>
  <conditionalFormatting sqref="Q333">
    <cfRule type="expression" dxfId="15043" priority="975" stopIfTrue="1">
      <formula>Q333&gt;="A"</formula>
    </cfRule>
  </conditionalFormatting>
  <conditionalFormatting sqref="R333">
    <cfRule type="expression" dxfId="15042" priority="974" stopIfTrue="1">
      <formula>Q333&gt;="A"</formula>
    </cfRule>
  </conditionalFormatting>
  <conditionalFormatting sqref="S333">
    <cfRule type="expression" dxfId="15041" priority="973" stopIfTrue="1">
      <formula>Q333&gt;="A"</formula>
    </cfRule>
  </conditionalFormatting>
  <conditionalFormatting sqref="D168">
    <cfRule type="expression" dxfId="15040" priority="970" stopIfTrue="1">
      <formula>C168&gt;140</formula>
    </cfRule>
    <cfRule type="expression" dxfId="15039" priority="971" stopIfTrue="1">
      <formula>C168&gt;110</formula>
    </cfRule>
    <cfRule type="expression" dxfId="15038" priority="972" stopIfTrue="1">
      <formula>C168&gt;10</formula>
    </cfRule>
  </conditionalFormatting>
  <conditionalFormatting sqref="D169">
    <cfRule type="expression" dxfId="15037" priority="969" stopIfTrue="1">
      <formula>C169-100.599</formula>
    </cfRule>
  </conditionalFormatting>
  <conditionalFormatting sqref="D238">
    <cfRule type="expression" dxfId="15036" priority="966" stopIfTrue="1">
      <formula>C238&gt;140</formula>
    </cfRule>
    <cfRule type="expression" dxfId="15035" priority="967" stopIfTrue="1">
      <formula>C238&gt;110</formula>
    </cfRule>
    <cfRule type="expression" dxfId="15034" priority="968" stopIfTrue="1">
      <formula>C238&gt;10</formula>
    </cfRule>
  </conditionalFormatting>
  <conditionalFormatting sqref="D239">
    <cfRule type="expression" dxfId="15033" priority="965" stopIfTrue="1">
      <formula>C239-100.599</formula>
    </cfRule>
  </conditionalFormatting>
  <conditionalFormatting sqref="D258">
    <cfRule type="expression" dxfId="15032" priority="962" stopIfTrue="1">
      <formula>C258&gt;140</formula>
    </cfRule>
    <cfRule type="expression" dxfId="15031" priority="963" stopIfTrue="1">
      <formula>C258&gt;110</formula>
    </cfRule>
    <cfRule type="expression" dxfId="15030" priority="964" stopIfTrue="1">
      <formula>C258&gt;10</formula>
    </cfRule>
  </conditionalFormatting>
  <conditionalFormatting sqref="D259">
    <cfRule type="expression" dxfId="15029" priority="961" stopIfTrue="1">
      <formula>C259-100.599</formula>
    </cfRule>
  </conditionalFormatting>
  <conditionalFormatting sqref="P223">
    <cfRule type="expression" dxfId="15028" priority="953" stopIfTrue="1">
      <formula>O218&gt;0</formula>
    </cfRule>
  </conditionalFormatting>
  <conditionalFormatting sqref="P223">
    <cfRule type="expression" dxfId="15027" priority="952" stopIfTrue="1">
      <formula>O218&gt;0</formula>
    </cfRule>
  </conditionalFormatting>
  <conditionalFormatting sqref="C12">
    <cfRule type="expression" dxfId="15026" priority="948">
      <formula>C11&gt;0</formula>
    </cfRule>
  </conditionalFormatting>
  <conditionalFormatting sqref="D12">
    <cfRule type="expression" dxfId="15025" priority="947">
      <formula>C11&gt;0</formula>
    </cfRule>
  </conditionalFormatting>
  <conditionalFormatting sqref="I13">
    <cfRule type="expression" dxfId="15024" priority="930">
      <formula>"i11&gt;0"</formula>
    </cfRule>
  </conditionalFormatting>
  <conditionalFormatting sqref="O13">
    <cfRule type="expression" dxfId="15023" priority="929">
      <formula>"o11&gt;0"</formula>
    </cfRule>
  </conditionalFormatting>
  <conditionalFormatting sqref="E12">
    <cfRule type="expression" dxfId="15022" priority="926">
      <formula>E11&gt;0</formula>
    </cfRule>
  </conditionalFormatting>
  <conditionalFormatting sqref="F12">
    <cfRule type="expression" dxfId="15021" priority="925">
      <formula>E11&gt;0</formula>
    </cfRule>
  </conditionalFormatting>
  <conditionalFormatting sqref="E13">
    <cfRule type="expression" dxfId="15020" priority="924">
      <formula>E11&gt;0</formula>
    </cfRule>
  </conditionalFormatting>
  <conditionalFormatting sqref="G12 I12 K12 M12 O12">
    <cfRule type="expression" dxfId="15019" priority="923">
      <formula>G11&gt;0</formula>
    </cfRule>
  </conditionalFormatting>
  <conditionalFormatting sqref="H12 J12 L12 N12 P12">
    <cfRule type="expression" dxfId="15018" priority="922">
      <formula>G11&gt;0</formula>
    </cfRule>
  </conditionalFormatting>
  <conditionalFormatting sqref="C13 G13 I13 K13 M13 O13">
    <cfRule type="expression" dxfId="15017" priority="921">
      <formula>C11&gt;0</formula>
    </cfRule>
  </conditionalFormatting>
  <conditionalFormatting sqref="D23 F23 H23 J23 L23 N23 P23">
    <cfRule type="expression" dxfId="15016" priority="910" stopIfTrue="1">
      <formula>C21&gt;0</formula>
    </cfRule>
  </conditionalFormatting>
  <conditionalFormatting sqref="C22">
    <cfRule type="expression" dxfId="15015" priority="909">
      <formula>C21&gt;0</formula>
    </cfRule>
  </conditionalFormatting>
  <conditionalFormatting sqref="D22">
    <cfRule type="expression" dxfId="15014" priority="908">
      <formula>C21&gt;0</formula>
    </cfRule>
  </conditionalFormatting>
  <conditionalFormatting sqref="I23">
    <cfRule type="expression" dxfId="15013" priority="907">
      <formula>"i11&gt;0"</formula>
    </cfRule>
  </conditionalFormatting>
  <conditionalFormatting sqref="O23">
    <cfRule type="expression" dxfId="15012" priority="906">
      <formula>"o11&gt;0"</formula>
    </cfRule>
  </conditionalFormatting>
  <conditionalFormatting sqref="E22">
    <cfRule type="expression" dxfId="15011" priority="905">
      <formula>E21&gt;0</formula>
    </cfRule>
  </conditionalFormatting>
  <conditionalFormatting sqref="F22">
    <cfRule type="expression" dxfId="15010" priority="904">
      <formula>E21&gt;0</formula>
    </cfRule>
  </conditionalFormatting>
  <conditionalFormatting sqref="E23">
    <cfRule type="expression" dxfId="15009" priority="903">
      <formula>E21&gt;0</formula>
    </cfRule>
  </conditionalFormatting>
  <conditionalFormatting sqref="G22 I22 K22 M22 O22">
    <cfRule type="expression" dxfId="15008" priority="902">
      <formula>G21&gt;0</formula>
    </cfRule>
  </conditionalFormatting>
  <conditionalFormatting sqref="H22 J22 L22 N22 P22">
    <cfRule type="expression" dxfId="15007" priority="901">
      <formula>G21&gt;0</formula>
    </cfRule>
  </conditionalFormatting>
  <conditionalFormatting sqref="C23 G23 I23 K23 M23 O23">
    <cfRule type="expression" dxfId="15006" priority="900">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15005" priority="899"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15004" priority="898"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15003" priority="897" stopIfTrue="1">
      <formula>C31&gt;0</formula>
    </cfRule>
  </conditionalFormatting>
  <conditionalFormatting sqref="C32 C42 C52 C62 C72 C82 C92 C102 C112 C122 C132 C142 C152 C182">
    <cfRule type="expression" dxfId="15002" priority="896">
      <formula>C31&gt;0</formula>
    </cfRule>
  </conditionalFormatting>
  <conditionalFormatting sqref="D32 D42 D52 D62 D72 D82 D92 D102 D112 D122 D132 D142 D152 D182">
    <cfRule type="expression" dxfId="15001" priority="895">
      <formula>C31&gt;0</formula>
    </cfRule>
  </conditionalFormatting>
  <conditionalFormatting sqref="I33 I43 I53 I63 I73 I83 I93 I103 I113 I123 I133 I143 I153 I183">
    <cfRule type="expression" dxfId="15000" priority="894">
      <formula>"i11&gt;0"</formula>
    </cfRule>
  </conditionalFormatting>
  <conditionalFormatting sqref="O33 O43 O53 O63 O73 O83 O93 O103 O113 O123 O133 O143 O153 O183">
    <cfRule type="expression" dxfId="14999" priority="893">
      <formula>"o11&gt;0"</formula>
    </cfRule>
  </conditionalFormatting>
  <conditionalFormatting sqref="E32 E42 E52 E62 E72 E82 E92 E102 E112 E122 E132 E142 E152 E182">
    <cfRule type="expression" dxfId="14998" priority="892">
      <formula>E31&gt;0</formula>
    </cfRule>
  </conditionalFormatting>
  <conditionalFormatting sqref="F32 F42 F52 F62 F72 F82 F92 F102 F112 F122 F132 F142 F152 F182">
    <cfRule type="expression" dxfId="14997" priority="891">
      <formula>E31&gt;0</formula>
    </cfRule>
  </conditionalFormatting>
  <conditionalFormatting sqref="E33 E43 E53 E63 E73 E83 E93 E103 E113 E123 E133 E143 E153 E183">
    <cfRule type="expression" dxfId="14996" priority="890">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14995" priority="889">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14994" priority="888">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14993" priority="887">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14992" priority="886"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14991" priority="885"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14990" priority="884" stopIfTrue="1">
      <formula>C191&gt;0</formula>
    </cfRule>
  </conditionalFormatting>
  <conditionalFormatting sqref="C332 C322 C312 C302 C292 C282 C272 C262 C252 C232 C212 C202 C192">
    <cfRule type="expression" dxfId="14989" priority="883">
      <formula>C191&gt;0</formula>
    </cfRule>
  </conditionalFormatting>
  <conditionalFormatting sqref="D332 D322 D312 D302 D292 D282 D272 D262 D252 D232 D212 D202 D192">
    <cfRule type="expression" dxfId="14988" priority="882">
      <formula>C191&gt;0</formula>
    </cfRule>
  </conditionalFormatting>
  <conditionalFormatting sqref="I333 I323 I313 I303 I293 I283 I273 I263 I253 I233 I213 I203 I193">
    <cfRule type="expression" dxfId="14987" priority="881">
      <formula>"i11&gt;0"</formula>
    </cfRule>
  </conditionalFormatting>
  <conditionalFormatting sqref="O333 O323 O313 O303 O293 O283 O273 O263 O253 O233 O213 O203 O193">
    <cfRule type="expression" dxfId="14986" priority="880">
      <formula>"o11&gt;0"</formula>
    </cfRule>
  </conditionalFormatting>
  <conditionalFormatting sqref="E332 E322 E312 E302 E292 E282 E272 E262 E252 E232 E212 E202 E192">
    <cfRule type="expression" dxfId="14985" priority="879">
      <formula>E191&gt;0</formula>
    </cfRule>
  </conditionalFormatting>
  <conditionalFormatting sqref="F332 F322 F312 F302 F292 F282 F272 F262 F252 F232 F212 F202 F192">
    <cfRule type="expression" dxfId="14984" priority="878">
      <formula>E191&gt;0</formula>
    </cfRule>
  </conditionalFormatting>
  <conditionalFormatting sqref="E333 E323 E313 E303 E293 E283 E273 E263 E253 E233 E213 E203 E193">
    <cfRule type="expression" dxfId="14983" priority="877">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14982" priority="876">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14981" priority="875">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14980" priority="874">
      <formula>C191&gt;0</formula>
    </cfRule>
  </conditionalFormatting>
  <conditionalFormatting sqref="I241 C241 E241 K241 M241 O241 G241">
    <cfRule type="cellIs" dxfId="14979" priority="873" stopIfTrue="1" operator="greaterThan">
      <formula>0</formula>
    </cfRule>
  </conditionalFormatting>
  <conditionalFormatting sqref="H241 D241 J241 L241 N241 P241 F241">
    <cfRule type="expression" dxfId="14978" priority="872" stopIfTrue="1">
      <formula>C241&gt;0</formula>
    </cfRule>
  </conditionalFormatting>
  <conditionalFormatting sqref="D243 F243 H243 J243 L243 N243 P243">
    <cfRule type="expression" dxfId="14977" priority="871" stopIfTrue="1">
      <formula>C241&gt;0</formula>
    </cfRule>
  </conditionalFormatting>
  <conditionalFormatting sqref="C242">
    <cfRule type="expression" dxfId="14976" priority="870">
      <formula>C241&gt;0</formula>
    </cfRule>
  </conditionalFormatting>
  <conditionalFormatting sqref="D242">
    <cfRule type="expression" dxfId="14975" priority="869">
      <formula>C241&gt;0</formula>
    </cfRule>
  </conditionalFormatting>
  <conditionalFormatting sqref="I243">
    <cfRule type="expression" dxfId="14974" priority="868">
      <formula>"i11&gt;0"</formula>
    </cfRule>
  </conditionalFormatting>
  <conditionalFormatting sqref="O243">
    <cfRule type="expression" dxfId="14973" priority="867">
      <formula>"o11&gt;0"</formula>
    </cfRule>
  </conditionalFormatting>
  <conditionalFormatting sqref="E242">
    <cfRule type="expression" dxfId="14972" priority="866">
      <formula>E241&gt;0</formula>
    </cfRule>
  </conditionalFormatting>
  <conditionalFormatting sqref="F242">
    <cfRule type="expression" dxfId="14971" priority="865">
      <formula>E241&gt;0</formula>
    </cfRule>
  </conditionalFormatting>
  <conditionalFormatting sqref="E243">
    <cfRule type="expression" dxfId="14970" priority="864">
      <formula>E241&gt;0</formula>
    </cfRule>
  </conditionalFormatting>
  <conditionalFormatting sqref="G242 I242 K242 M242 O242">
    <cfRule type="expression" dxfId="14969" priority="863">
      <formula>G241&gt;0</formula>
    </cfRule>
  </conditionalFormatting>
  <conditionalFormatting sqref="H242 J242 L242 N242 P242">
    <cfRule type="expression" dxfId="14968" priority="862">
      <formula>G241&gt;0</formula>
    </cfRule>
  </conditionalFormatting>
  <conditionalFormatting sqref="C243 G243 I243 K243 M243 O243">
    <cfRule type="expression" dxfId="14967" priority="861">
      <formula>C241&gt;0</formula>
    </cfRule>
  </conditionalFormatting>
  <conditionalFormatting sqref="I221 C221 E221 K221 M221 O221 G221">
    <cfRule type="cellIs" dxfId="14966" priority="860" stopIfTrue="1" operator="greaterThan">
      <formula>0</formula>
    </cfRule>
  </conditionalFormatting>
  <conditionalFormatting sqref="C222">
    <cfRule type="expression" dxfId="14965" priority="859">
      <formula>C221&gt;0</formula>
    </cfRule>
  </conditionalFormatting>
  <conditionalFormatting sqref="D222">
    <cfRule type="expression" dxfId="14964" priority="858">
      <formula>C221&gt;0</formula>
    </cfRule>
  </conditionalFormatting>
  <conditionalFormatting sqref="I223">
    <cfRule type="expression" dxfId="14963" priority="857">
      <formula>"i11&gt;0"</formula>
    </cfRule>
  </conditionalFormatting>
  <conditionalFormatting sqref="O223">
    <cfRule type="expression" dxfId="14962" priority="856">
      <formula>"o11&gt;0"</formula>
    </cfRule>
  </conditionalFormatting>
  <conditionalFormatting sqref="E222">
    <cfRule type="expression" dxfId="14961" priority="855">
      <formula>E221&gt;0</formula>
    </cfRule>
  </conditionalFormatting>
  <conditionalFormatting sqref="F222">
    <cfRule type="expression" dxfId="14960" priority="854">
      <formula>E221&gt;0</formula>
    </cfRule>
  </conditionalFormatting>
  <conditionalFormatting sqref="E223">
    <cfRule type="expression" dxfId="14959" priority="853">
      <formula>E221&gt;0</formula>
    </cfRule>
  </conditionalFormatting>
  <conditionalFormatting sqref="G222 I222 K222 M222 O222">
    <cfRule type="expression" dxfId="14958" priority="852">
      <formula>G221&gt;0</formula>
    </cfRule>
  </conditionalFormatting>
  <conditionalFormatting sqref="C223 G223 I223 K223 M223 O223">
    <cfRule type="expression" dxfId="14957" priority="851">
      <formula>C221&gt;0</formula>
    </cfRule>
  </conditionalFormatting>
  <conditionalFormatting sqref="P222">
    <cfRule type="expression" dxfId="14956" priority="850">
      <formula>O221&gt;0</formula>
    </cfRule>
  </conditionalFormatting>
  <conditionalFormatting sqref="O154 O144 O134 O124 O114 O104 O94 O84 O74 O64 O54 O44 O34 O24">
    <cfRule type="expression" dxfId="14955" priority="835" stopIfTrue="1">
      <formula>O18&gt;0</formula>
    </cfRule>
  </conditionalFormatting>
  <conditionalFormatting sqref="P154 P144 P134 P124 P114 P104 P94 P84 P74 P64 P54 P44 P34 P24">
    <cfRule type="expression" dxfId="14954" priority="834">
      <formula>O18&gt;0</formula>
    </cfRule>
  </conditionalFormatting>
  <conditionalFormatting sqref="O334 O324 O314 O304 O294 O284 O274 O264 O254 O244 O234 O224 O214 O204 O194">
    <cfRule type="expression" dxfId="14953" priority="833" stopIfTrue="1">
      <formula>O188&gt;0</formula>
    </cfRule>
  </conditionalFormatting>
  <conditionalFormatting sqref="P334 P324 P314 P304 P294 P284 P274 P264 P254 P244 P234 P224 P214 P204 P194">
    <cfRule type="expression" dxfId="14952" priority="832">
      <formula>O188&gt;0</formula>
    </cfRule>
  </conditionalFormatting>
  <conditionalFormatting sqref="M324 I324 K324 G324">
    <cfRule type="cellIs" dxfId="14951" priority="831" stopIfTrue="1" operator="greaterThan">
      <formula>0</formula>
    </cfRule>
  </conditionalFormatting>
  <conditionalFormatting sqref="N324 F324 H324 J324 L324">
    <cfRule type="expression" dxfId="14950" priority="830" stopIfTrue="1">
      <formula>E324&gt;0</formula>
    </cfRule>
  </conditionalFormatting>
  <conditionalFormatting sqref="O324">
    <cfRule type="expression" dxfId="14949" priority="829" stopIfTrue="1">
      <formula>O318&gt;0</formula>
    </cfRule>
  </conditionalFormatting>
  <conditionalFormatting sqref="P324">
    <cfRule type="expression" dxfId="14948" priority="828">
      <formula>O318&gt;0</formula>
    </cfRule>
  </conditionalFormatting>
  <conditionalFormatting sqref="M324 I324 K324 C324 E324 G324">
    <cfRule type="cellIs" dxfId="14947" priority="827" stopIfTrue="1" operator="greaterThan">
      <formula>0</formula>
    </cfRule>
  </conditionalFormatting>
  <conditionalFormatting sqref="N324 D324 F324 H324 J324 L324">
    <cfRule type="expression" dxfId="14946" priority="826" stopIfTrue="1">
      <formula>C324&gt;0</formula>
    </cfRule>
  </conditionalFormatting>
  <conditionalFormatting sqref="O324">
    <cfRule type="expression" dxfId="14945" priority="825" stopIfTrue="1">
      <formula>O318&gt;0</formula>
    </cfRule>
  </conditionalFormatting>
  <conditionalFormatting sqref="P324">
    <cfRule type="expression" dxfId="14944" priority="824">
      <formula>O318&gt;0</formula>
    </cfRule>
  </conditionalFormatting>
  <conditionalFormatting sqref="M314 I314 K314 G314">
    <cfRule type="cellIs" dxfId="14943" priority="823" stopIfTrue="1" operator="greaterThan">
      <formula>0</formula>
    </cfRule>
  </conditionalFormatting>
  <conditionalFormatting sqref="N314 F314 H314 J314 L314">
    <cfRule type="expression" dxfId="14942" priority="822" stopIfTrue="1">
      <formula>E314&gt;0</formula>
    </cfRule>
  </conditionalFormatting>
  <conditionalFormatting sqref="O314">
    <cfRule type="expression" dxfId="14941" priority="821" stopIfTrue="1">
      <formula>O308&gt;0</formula>
    </cfRule>
  </conditionalFormatting>
  <conditionalFormatting sqref="P314">
    <cfRule type="expression" dxfId="14940" priority="820">
      <formula>O308&gt;0</formula>
    </cfRule>
  </conditionalFormatting>
  <conditionalFormatting sqref="M314 I314 K314 C314 E314 G314">
    <cfRule type="cellIs" dxfId="14939" priority="819" stopIfTrue="1" operator="greaterThan">
      <formula>0</formula>
    </cfRule>
  </conditionalFormatting>
  <conditionalFormatting sqref="N314 D314 F314 H314 J314 L314">
    <cfRule type="expression" dxfId="14938" priority="818" stopIfTrue="1">
      <formula>C314&gt;0</formula>
    </cfRule>
  </conditionalFormatting>
  <conditionalFormatting sqref="O314">
    <cfRule type="expression" dxfId="14937" priority="817" stopIfTrue="1">
      <formula>O308&gt;0</formula>
    </cfRule>
  </conditionalFormatting>
  <conditionalFormatting sqref="P314">
    <cfRule type="expression" dxfId="14936" priority="816">
      <formula>O308&gt;0</formula>
    </cfRule>
  </conditionalFormatting>
  <conditionalFormatting sqref="M304 I304 K304 G304">
    <cfRule type="cellIs" dxfId="14935" priority="815" stopIfTrue="1" operator="greaterThan">
      <formula>0</formula>
    </cfRule>
  </conditionalFormatting>
  <conditionalFormatting sqref="N304 F304 H304 J304 L304">
    <cfRule type="expression" dxfId="14934" priority="814" stopIfTrue="1">
      <formula>E304&gt;0</formula>
    </cfRule>
  </conditionalFormatting>
  <conditionalFormatting sqref="O304">
    <cfRule type="expression" dxfId="14933" priority="813" stopIfTrue="1">
      <formula>O298&gt;0</formula>
    </cfRule>
  </conditionalFormatting>
  <conditionalFormatting sqref="P304">
    <cfRule type="expression" dxfId="14932" priority="812">
      <formula>O298&gt;0</formula>
    </cfRule>
  </conditionalFormatting>
  <conditionalFormatting sqref="M304 I304 K304 C304 E304 G304">
    <cfRule type="cellIs" dxfId="14931" priority="811" stopIfTrue="1" operator="greaterThan">
      <formula>0</formula>
    </cfRule>
  </conditionalFormatting>
  <conditionalFormatting sqref="N304 D304 F304 H304 J304 L304">
    <cfRule type="expression" dxfId="14930" priority="810" stopIfTrue="1">
      <formula>C304&gt;0</formula>
    </cfRule>
  </conditionalFormatting>
  <conditionalFormatting sqref="O304">
    <cfRule type="expression" dxfId="14929" priority="809" stopIfTrue="1">
      <formula>O298&gt;0</formula>
    </cfRule>
  </conditionalFormatting>
  <conditionalFormatting sqref="P304">
    <cfRule type="expression" dxfId="14928" priority="808">
      <formula>O298&gt;0</formula>
    </cfRule>
  </conditionalFormatting>
  <conditionalFormatting sqref="M294 I294 K294 G294">
    <cfRule type="cellIs" dxfId="14927" priority="807" stopIfTrue="1" operator="greaterThan">
      <formula>0</formula>
    </cfRule>
  </conditionalFormatting>
  <conditionalFormatting sqref="N294 F294 H294 J294 L294">
    <cfRule type="expression" dxfId="14926" priority="806" stopIfTrue="1">
      <formula>E294&gt;0</formula>
    </cfRule>
  </conditionalFormatting>
  <conditionalFormatting sqref="O294">
    <cfRule type="expression" dxfId="14925" priority="805" stopIfTrue="1">
      <formula>O288&gt;0</formula>
    </cfRule>
  </conditionalFormatting>
  <conditionalFormatting sqref="P294">
    <cfRule type="expression" dxfId="14924" priority="804">
      <formula>O288&gt;0</formula>
    </cfRule>
  </conditionalFormatting>
  <conditionalFormatting sqref="M294 I294 K294 C294 E294 G294">
    <cfRule type="cellIs" dxfId="14923" priority="803" stopIfTrue="1" operator="greaterThan">
      <formula>0</formula>
    </cfRule>
  </conditionalFormatting>
  <conditionalFormatting sqref="N294 D294 F294 H294 J294 L294">
    <cfRule type="expression" dxfId="14922" priority="802" stopIfTrue="1">
      <formula>C294&gt;0</formula>
    </cfRule>
  </conditionalFormatting>
  <conditionalFormatting sqref="O294">
    <cfRule type="expression" dxfId="14921" priority="801" stopIfTrue="1">
      <formula>O288&gt;0</formula>
    </cfRule>
  </conditionalFormatting>
  <conditionalFormatting sqref="P294">
    <cfRule type="expression" dxfId="14920" priority="800">
      <formula>O288&gt;0</formula>
    </cfRule>
  </conditionalFormatting>
  <conditionalFormatting sqref="M284 I284 K284 G284">
    <cfRule type="cellIs" dxfId="14919" priority="799" stopIfTrue="1" operator="greaterThan">
      <formula>0</formula>
    </cfRule>
  </conditionalFormatting>
  <conditionalFormatting sqref="N284 F284 H284 J284 L284">
    <cfRule type="expression" dxfId="14918" priority="798" stopIfTrue="1">
      <formula>E284&gt;0</formula>
    </cfRule>
  </conditionalFormatting>
  <conditionalFormatting sqref="O284">
    <cfRule type="expression" dxfId="14917" priority="797" stopIfTrue="1">
      <formula>O278&gt;0</formula>
    </cfRule>
  </conditionalFormatting>
  <conditionalFormatting sqref="P284">
    <cfRule type="expression" dxfId="14916" priority="796">
      <formula>O278&gt;0</formula>
    </cfRule>
  </conditionalFormatting>
  <conditionalFormatting sqref="M284 I284 K284 C284 E284 G284">
    <cfRule type="cellIs" dxfId="14915" priority="795" stopIfTrue="1" operator="greaterThan">
      <formula>0</formula>
    </cfRule>
  </conditionalFormatting>
  <conditionalFormatting sqref="N284 D284 F284 H284 J284 L284">
    <cfRule type="expression" dxfId="14914" priority="794" stopIfTrue="1">
      <formula>C284&gt;0</formula>
    </cfRule>
  </conditionalFormatting>
  <conditionalFormatting sqref="O284">
    <cfRule type="expression" dxfId="14913" priority="793" stopIfTrue="1">
      <formula>O278&gt;0</formula>
    </cfRule>
  </conditionalFormatting>
  <conditionalFormatting sqref="P284">
    <cfRule type="expression" dxfId="14912" priority="792">
      <formula>O278&gt;0</formula>
    </cfRule>
  </conditionalFormatting>
  <conditionalFormatting sqref="M274 I274 K274 G274">
    <cfRule type="cellIs" dxfId="14911" priority="791" stopIfTrue="1" operator="greaterThan">
      <formula>0</formula>
    </cfRule>
  </conditionalFormatting>
  <conditionalFormatting sqref="N274 F274 H274 J274 L274">
    <cfRule type="expression" dxfId="14910" priority="790" stopIfTrue="1">
      <formula>E274&gt;0</formula>
    </cfRule>
  </conditionalFormatting>
  <conditionalFormatting sqref="O274">
    <cfRule type="expression" dxfId="14909" priority="789" stopIfTrue="1">
      <formula>O268&gt;0</formula>
    </cfRule>
  </conditionalFormatting>
  <conditionalFormatting sqref="P274">
    <cfRule type="expression" dxfId="14908" priority="788">
      <formula>O268&gt;0</formula>
    </cfRule>
  </conditionalFormatting>
  <conditionalFormatting sqref="M274 I274 K274 C274 E274 G274">
    <cfRule type="cellIs" dxfId="14907" priority="787" stopIfTrue="1" operator="greaterThan">
      <formula>0</formula>
    </cfRule>
  </conditionalFormatting>
  <conditionalFormatting sqref="N274 D274 F274 H274 J274 L274">
    <cfRule type="expression" dxfId="14906" priority="786" stopIfTrue="1">
      <formula>C274&gt;0</formula>
    </cfRule>
  </conditionalFormatting>
  <conditionalFormatting sqref="O274">
    <cfRule type="expression" dxfId="14905" priority="785" stopIfTrue="1">
      <formula>O268&gt;0</formula>
    </cfRule>
  </conditionalFormatting>
  <conditionalFormatting sqref="P274">
    <cfRule type="expression" dxfId="14904" priority="784">
      <formula>O268&gt;0</formula>
    </cfRule>
  </conditionalFormatting>
  <conditionalFormatting sqref="M264 I264 K264 G264">
    <cfRule type="cellIs" dxfId="14903" priority="783" stopIfTrue="1" operator="greaterThan">
      <formula>0</formula>
    </cfRule>
  </conditionalFormatting>
  <conditionalFormatting sqref="N264 F264 H264 J264 L264">
    <cfRule type="expression" dxfId="14902" priority="782" stopIfTrue="1">
      <formula>E264&gt;0</formula>
    </cfRule>
  </conditionalFormatting>
  <conditionalFormatting sqref="O264">
    <cfRule type="expression" dxfId="14901" priority="781" stopIfTrue="1">
      <formula>O258&gt;0</formula>
    </cfRule>
  </conditionalFormatting>
  <conditionalFormatting sqref="P264">
    <cfRule type="expression" dxfId="14900" priority="780">
      <formula>O258&gt;0</formula>
    </cfRule>
  </conditionalFormatting>
  <conditionalFormatting sqref="M264 I264 K264 C264 E264 G264">
    <cfRule type="cellIs" dxfId="14899" priority="779" stopIfTrue="1" operator="greaterThan">
      <formula>0</formula>
    </cfRule>
  </conditionalFormatting>
  <conditionalFormatting sqref="N264 D264 F264 H264 J264 L264">
    <cfRule type="expression" dxfId="14898" priority="778" stopIfTrue="1">
      <formula>C264&gt;0</formula>
    </cfRule>
  </conditionalFormatting>
  <conditionalFormatting sqref="O264">
    <cfRule type="expression" dxfId="14897" priority="777" stopIfTrue="1">
      <formula>O258&gt;0</formula>
    </cfRule>
  </conditionalFormatting>
  <conditionalFormatting sqref="P264">
    <cfRule type="expression" dxfId="14896" priority="776">
      <formula>O258&gt;0</formula>
    </cfRule>
  </conditionalFormatting>
  <conditionalFormatting sqref="M254 I254 K254 G254">
    <cfRule type="cellIs" dxfId="14895" priority="775" stopIfTrue="1" operator="greaterThan">
      <formula>0</formula>
    </cfRule>
  </conditionalFormatting>
  <conditionalFormatting sqref="N254 F254 H254 J254 L254">
    <cfRule type="expression" dxfId="14894" priority="774" stopIfTrue="1">
      <formula>E254&gt;0</formula>
    </cfRule>
  </conditionalFormatting>
  <conditionalFormatting sqref="O254">
    <cfRule type="expression" dxfId="14893" priority="773" stopIfTrue="1">
      <formula>O248&gt;0</formula>
    </cfRule>
  </conditionalFormatting>
  <conditionalFormatting sqref="P254">
    <cfRule type="expression" dxfId="14892" priority="772">
      <formula>O248&gt;0</formula>
    </cfRule>
  </conditionalFormatting>
  <conditionalFormatting sqref="M254 I254 K254 C254 E254 G254">
    <cfRule type="cellIs" dxfId="14891" priority="771" stopIfTrue="1" operator="greaterThan">
      <formula>0</formula>
    </cfRule>
  </conditionalFormatting>
  <conditionalFormatting sqref="N254 D254 F254 H254 J254 L254">
    <cfRule type="expression" dxfId="14890" priority="770" stopIfTrue="1">
      <formula>C254&gt;0</formula>
    </cfRule>
  </conditionalFormatting>
  <conditionalFormatting sqref="O254">
    <cfRule type="expression" dxfId="14889" priority="769" stopIfTrue="1">
      <formula>O248&gt;0</formula>
    </cfRule>
  </conditionalFormatting>
  <conditionalFormatting sqref="P254">
    <cfRule type="expression" dxfId="14888" priority="768">
      <formula>O248&gt;0</formula>
    </cfRule>
  </conditionalFormatting>
  <conditionalFormatting sqref="M244 I244 K244 G244">
    <cfRule type="cellIs" dxfId="14887" priority="767" stopIfTrue="1" operator="greaterThan">
      <formula>0</formula>
    </cfRule>
  </conditionalFormatting>
  <conditionalFormatting sqref="N244 F244 H244 J244 L244">
    <cfRule type="expression" dxfId="14886" priority="766" stopIfTrue="1">
      <formula>E244&gt;0</formula>
    </cfRule>
  </conditionalFormatting>
  <conditionalFormatting sqref="O244">
    <cfRule type="expression" dxfId="14885" priority="765" stopIfTrue="1">
      <formula>O238&gt;0</formula>
    </cfRule>
  </conditionalFormatting>
  <conditionalFormatting sqref="P244">
    <cfRule type="expression" dxfId="14884" priority="764">
      <formula>O238&gt;0</formula>
    </cfRule>
  </conditionalFormatting>
  <conditionalFormatting sqref="M244 I244 K244 C244 E244 G244">
    <cfRule type="cellIs" dxfId="14883" priority="763" stopIfTrue="1" operator="greaterThan">
      <formula>0</formula>
    </cfRule>
  </conditionalFormatting>
  <conditionalFormatting sqref="N244 D244 F244 H244 J244 L244">
    <cfRule type="expression" dxfId="14882" priority="762" stopIfTrue="1">
      <formula>C244&gt;0</formula>
    </cfRule>
  </conditionalFormatting>
  <conditionalFormatting sqref="O244">
    <cfRule type="expression" dxfId="14881" priority="761" stopIfTrue="1">
      <formula>O238&gt;0</formula>
    </cfRule>
  </conditionalFormatting>
  <conditionalFormatting sqref="P244">
    <cfRule type="expression" dxfId="14880" priority="760">
      <formula>O238&gt;0</formula>
    </cfRule>
  </conditionalFormatting>
  <conditionalFormatting sqref="I241 C241 E241 K241 M241 O241 G241">
    <cfRule type="cellIs" dxfId="14879" priority="759" stopIfTrue="1" operator="greaterThan">
      <formula>0</formula>
    </cfRule>
  </conditionalFormatting>
  <conditionalFormatting sqref="H241 D241 J241 L241 N241 P241 F241">
    <cfRule type="expression" dxfId="14878" priority="758" stopIfTrue="1">
      <formula>C241&gt;0</formula>
    </cfRule>
  </conditionalFormatting>
  <conditionalFormatting sqref="D243 F243 H243 J243 L243 N243 P243">
    <cfRule type="expression" dxfId="14877" priority="757" stopIfTrue="1">
      <formula>C241&gt;0</formula>
    </cfRule>
  </conditionalFormatting>
  <conditionalFormatting sqref="C242">
    <cfRule type="expression" dxfId="14876" priority="756">
      <formula>C241&gt;0</formula>
    </cfRule>
  </conditionalFormatting>
  <conditionalFormatting sqref="D242">
    <cfRule type="expression" dxfId="14875" priority="755">
      <formula>C241&gt;0</formula>
    </cfRule>
  </conditionalFormatting>
  <conditionalFormatting sqref="I243">
    <cfRule type="expression" dxfId="14874" priority="754">
      <formula>"i11&gt;0"</formula>
    </cfRule>
  </conditionalFormatting>
  <conditionalFormatting sqref="O243">
    <cfRule type="expression" dxfId="14873" priority="753">
      <formula>"o11&gt;0"</formula>
    </cfRule>
  </conditionalFormatting>
  <conditionalFormatting sqref="E242">
    <cfRule type="expression" dxfId="14872" priority="752">
      <formula>E241&gt;0</formula>
    </cfRule>
  </conditionalFormatting>
  <conditionalFormatting sqref="F242">
    <cfRule type="expression" dxfId="14871" priority="751">
      <formula>E241&gt;0</formula>
    </cfRule>
  </conditionalFormatting>
  <conditionalFormatting sqref="E243">
    <cfRule type="expression" dxfId="14870" priority="750">
      <formula>E241&gt;0</formula>
    </cfRule>
  </conditionalFormatting>
  <conditionalFormatting sqref="G242 I242 K242 M242 O242">
    <cfRule type="expression" dxfId="14869" priority="749">
      <formula>G241&gt;0</formula>
    </cfRule>
  </conditionalFormatting>
  <conditionalFormatting sqref="H242 J242 L242 N242 P242">
    <cfRule type="expression" dxfId="14868" priority="748">
      <formula>G241&gt;0</formula>
    </cfRule>
  </conditionalFormatting>
  <conditionalFormatting sqref="C243 G243 I243 K243 M243 O243">
    <cfRule type="expression" dxfId="14867" priority="747">
      <formula>C241&gt;0</formula>
    </cfRule>
  </conditionalFormatting>
  <conditionalFormatting sqref="M234 I234 K234 G234">
    <cfRule type="cellIs" dxfId="14866" priority="746" stopIfTrue="1" operator="greaterThan">
      <formula>0</formula>
    </cfRule>
  </conditionalFormatting>
  <conditionalFormatting sqref="N234 F234 H234 J234 L234">
    <cfRule type="expression" dxfId="14865" priority="745" stopIfTrue="1">
      <formula>E234&gt;0</formula>
    </cfRule>
  </conditionalFormatting>
  <conditionalFormatting sqref="O234">
    <cfRule type="expression" dxfId="14864" priority="744" stopIfTrue="1">
      <formula>O228&gt;0</formula>
    </cfRule>
  </conditionalFormatting>
  <conditionalFormatting sqref="P234">
    <cfRule type="expression" dxfId="14863" priority="743">
      <formula>O228&gt;0</formula>
    </cfRule>
  </conditionalFormatting>
  <conditionalFormatting sqref="M234 I234 K234 C234 E234 G234">
    <cfRule type="cellIs" dxfId="14862" priority="742" stopIfTrue="1" operator="greaterThan">
      <formula>0</formula>
    </cfRule>
  </conditionalFormatting>
  <conditionalFormatting sqref="N234 D234 F234 H234 J234 L234">
    <cfRule type="expression" dxfId="14861" priority="741" stopIfTrue="1">
      <formula>C234&gt;0</formula>
    </cfRule>
  </conditionalFormatting>
  <conditionalFormatting sqref="O234">
    <cfRule type="expression" dxfId="14860" priority="740" stopIfTrue="1">
      <formula>O228&gt;0</formula>
    </cfRule>
  </conditionalFormatting>
  <conditionalFormatting sqref="P234">
    <cfRule type="expression" dxfId="14859" priority="739">
      <formula>O228&gt;0</formula>
    </cfRule>
  </conditionalFormatting>
  <conditionalFormatting sqref="M224 I224 K224 G224">
    <cfRule type="cellIs" dxfId="14858" priority="738" stopIfTrue="1" operator="greaterThan">
      <formula>0</formula>
    </cfRule>
  </conditionalFormatting>
  <conditionalFormatting sqref="N224 F224 H224 J224 L224">
    <cfRule type="expression" dxfId="14857" priority="737" stopIfTrue="1">
      <formula>E224&gt;0</formula>
    </cfRule>
  </conditionalFormatting>
  <conditionalFormatting sqref="O224">
    <cfRule type="expression" dxfId="14856" priority="736" stopIfTrue="1">
      <formula>O218&gt;0</formula>
    </cfRule>
  </conditionalFormatting>
  <conditionalFormatting sqref="P224">
    <cfRule type="expression" dxfId="14855" priority="735">
      <formula>O218&gt;0</formula>
    </cfRule>
  </conditionalFormatting>
  <conditionalFormatting sqref="M224 I224 K224 C224 E224 G224">
    <cfRule type="cellIs" dxfId="14854" priority="734" stopIfTrue="1" operator="greaterThan">
      <formula>0</formula>
    </cfRule>
  </conditionalFormatting>
  <conditionalFormatting sqref="N224 D224 F224 H224 J224 L224">
    <cfRule type="expression" dxfId="14853" priority="733" stopIfTrue="1">
      <formula>C224&gt;0</formula>
    </cfRule>
  </conditionalFormatting>
  <conditionalFormatting sqref="O224">
    <cfRule type="expression" dxfId="14852" priority="732" stopIfTrue="1">
      <formula>O218&gt;0</formula>
    </cfRule>
  </conditionalFormatting>
  <conditionalFormatting sqref="P224">
    <cfRule type="expression" dxfId="14851" priority="731">
      <formula>O218&gt;0</formula>
    </cfRule>
  </conditionalFormatting>
  <conditionalFormatting sqref="I221 C221 E221 K221 M221 O221 G221">
    <cfRule type="cellIs" dxfId="14850" priority="730" stopIfTrue="1" operator="greaterThan">
      <formula>0</formula>
    </cfRule>
  </conditionalFormatting>
  <conditionalFormatting sqref="C222">
    <cfRule type="expression" dxfId="14849" priority="729">
      <formula>C221&gt;0</formula>
    </cfRule>
  </conditionalFormatting>
  <conditionalFormatting sqref="D222">
    <cfRule type="expression" dxfId="14848" priority="728">
      <formula>C221&gt;0</formula>
    </cfRule>
  </conditionalFormatting>
  <conditionalFormatting sqref="I223">
    <cfRule type="expression" dxfId="14847" priority="727">
      <formula>"i11&gt;0"</formula>
    </cfRule>
  </conditionalFormatting>
  <conditionalFormatting sqref="O223">
    <cfRule type="expression" dxfId="14846" priority="726">
      <formula>"o11&gt;0"</formula>
    </cfRule>
  </conditionalFormatting>
  <conditionalFormatting sqref="E222">
    <cfRule type="expression" dxfId="14845" priority="725">
      <formula>E221&gt;0</formula>
    </cfRule>
  </conditionalFormatting>
  <conditionalFormatting sqref="F222">
    <cfRule type="expression" dxfId="14844" priority="724">
      <formula>E221&gt;0</formula>
    </cfRule>
  </conditionalFormatting>
  <conditionalFormatting sqref="E223">
    <cfRule type="expression" dxfId="14843" priority="723">
      <formula>E221&gt;0</formula>
    </cfRule>
  </conditionalFormatting>
  <conditionalFormatting sqref="G222 I222 K222 M222 O222">
    <cfRule type="expression" dxfId="14842" priority="722">
      <formula>G221&gt;0</formula>
    </cfRule>
  </conditionalFormatting>
  <conditionalFormatting sqref="C223 G223 I223 K223 M223 O223">
    <cfRule type="expression" dxfId="14841" priority="721">
      <formula>C221&gt;0</formula>
    </cfRule>
  </conditionalFormatting>
  <conditionalFormatting sqref="M214 I214 K214 G214">
    <cfRule type="cellIs" dxfId="14840" priority="720" stopIfTrue="1" operator="greaterThan">
      <formula>0</formula>
    </cfRule>
  </conditionalFormatting>
  <conditionalFormatting sqref="N214 F214 H214 J214 L214">
    <cfRule type="expression" dxfId="14839" priority="719" stopIfTrue="1">
      <formula>E214&gt;0</formula>
    </cfRule>
  </conditionalFormatting>
  <conditionalFormatting sqref="O214">
    <cfRule type="expression" dxfId="14838" priority="718" stopIfTrue="1">
      <formula>O208&gt;0</formula>
    </cfRule>
  </conditionalFormatting>
  <conditionalFormatting sqref="P214">
    <cfRule type="expression" dxfId="14837" priority="717">
      <formula>O208&gt;0</formula>
    </cfRule>
  </conditionalFormatting>
  <conditionalFormatting sqref="M214 I214 K214 C214 E214 G214">
    <cfRule type="cellIs" dxfId="14836" priority="716" stopIfTrue="1" operator="greaterThan">
      <formula>0</formula>
    </cfRule>
  </conditionalFormatting>
  <conditionalFormatting sqref="N214 D214 F214 H214 J214 L214">
    <cfRule type="expression" dxfId="14835" priority="715" stopIfTrue="1">
      <formula>C214&gt;0</formula>
    </cfRule>
  </conditionalFormatting>
  <conditionalFormatting sqref="O214">
    <cfRule type="expression" dxfId="14834" priority="714" stopIfTrue="1">
      <formula>O208&gt;0</formula>
    </cfRule>
  </conditionalFormatting>
  <conditionalFormatting sqref="P214">
    <cfRule type="expression" dxfId="14833" priority="713">
      <formula>O208&gt;0</formula>
    </cfRule>
  </conditionalFormatting>
  <conditionalFormatting sqref="M204 I204 K204 G204">
    <cfRule type="cellIs" dxfId="14832" priority="712" stopIfTrue="1" operator="greaterThan">
      <formula>0</formula>
    </cfRule>
  </conditionalFormatting>
  <conditionalFormatting sqref="N204 F204 H204 J204 L204">
    <cfRule type="expression" dxfId="14831" priority="711" stopIfTrue="1">
      <formula>E204&gt;0</formula>
    </cfRule>
  </conditionalFormatting>
  <conditionalFormatting sqref="O204">
    <cfRule type="expression" dxfId="14830" priority="710" stopIfTrue="1">
      <formula>O198&gt;0</formula>
    </cfRule>
  </conditionalFormatting>
  <conditionalFormatting sqref="P204">
    <cfRule type="expression" dxfId="14829" priority="709">
      <formula>O198&gt;0</formula>
    </cfRule>
  </conditionalFormatting>
  <conditionalFormatting sqref="M204 I204 K204 C204 E204 G204">
    <cfRule type="cellIs" dxfId="14828" priority="708" stopIfTrue="1" operator="greaterThan">
      <formula>0</formula>
    </cfRule>
  </conditionalFormatting>
  <conditionalFormatting sqref="N204 D204 F204 H204 J204 L204">
    <cfRule type="expression" dxfId="14827" priority="707" stopIfTrue="1">
      <formula>C204&gt;0</formula>
    </cfRule>
  </conditionalFormatting>
  <conditionalFormatting sqref="O204">
    <cfRule type="expression" dxfId="14826" priority="706" stopIfTrue="1">
      <formula>O198&gt;0</formula>
    </cfRule>
  </conditionalFormatting>
  <conditionalFormatting sqref="P204">
    <cfRule type="expression" dxfId="14825" priority="705">
      <formula>O198&gt;0</formula>
    </cfRule>
  </conditionalFormatting>
  <conditionalFormatting sqref="M194 I194 K194 G194">
    <cfRule type="cellIs" dxfId="14824" priority="704" stopIfTrue="1" operator="greaterThan">
      <formula>0</formula>
    </cfRule>
  </conditionalFormatting>
  <conditionalFormatting sqref="N194 F194 H194 J194 L194">
    <cfRule type="expression" dxfId="14823" priority="703" stopIfTrue="1">
      <formula>E194&gt;0</formula>
    </cfRule>
  </conditionalFormatting>
  <conditionalFormatting sqref="O194">
    <cfRule type="expression" dxfId="14822" priority="702" stopIfTrue="1">
      <formula>O188&gt;0</formula>
    </cfRule>
  </conditionalFormatting>
  <conditionalFormatting sqref="P194">
    <cfRule type="expression" dxfId="14821" priority="701">
      <formula>O188&gt;0</formula>
    </cfRule>
  </conditionalFormatting>
  <conditionalFormatting sqref="M194 I194 K194 C194 E194 G194">
    <cfRule type="cellIs" dxfId="14820" priority="700" stopIfTrue="1" operator="greaterThan">
      <formula>0</formula>
    </cfRule>
  </conditionalFormatting>
  <conditionalFormatting sqref="N194 D194 F194 H194 J194 L194">
    <cfRule type="expression" dxfId="14819" priority="699" stopIfTrue="1">
      <formula>C194&gt;0</formula>
    </cfRule>
  </conditionalFormatting>
  <conditionalFormatting sqref="O194">
    <cfRule type="expression" dxfId="14818" priority="698" stopIfTrue="1">
      <formula>O188&gt;0</formula>
    </cfRule>
  </conditionalFormatting>
  <conditionalFormatting sqref="P194">
    <cfRule type="expression" dxfId="14817" priority="697">
      <formula>O188&gt;0</formula>
    </cfRule>
  </conditionalFormatting>
  <conditionalFormatting sqref="M184 I184 K184 G184">
    <cfRule type="cellIs" dxfId="14816" priority="696" stopIfTrue="1" operator="greaterThan">
      <formula>0</formula>
    </cfRule>
  </conditionalFormatting>
  <conditionalFormatting sqref="N184 F184 H184 J184 L184">
    <cfRule type="expression" dxfId="14815" priority="695" stopIfTrue="1">
      <formula>E184&gt;0</formula>
    </cfRule>
  </conditionalFormatting>
  <conditionalFormatting sqref="O184">
    <cfRule type="expression" dxfId="14814" priority="694" stopIfTrue="1">
      <formula>O178&gt;0</formula>
    </cfRule>
  </conditionalFormatting>
  <conditionalFormatting sqref="P184">
    <cfRule type="expression" dxfId="14813" priority="693">
      <formula>O178&gt;0</formula>
    </cfRule>
  </conditionalFormatting>
  <conditionalFormatting sqref="M184 I184 K184 C184 E184 G184">
    <cfRule type="cellIs" dxfId="14812" priority="692" stopIfTrue="1" operator="greaterThan">
      <formula>0</formula>
    </cfRule>
  </conditionalFormatting>
  <conditionalFormatting sqref="N184 D184 F184 H184 J184 L184">
    <cfRule type="expression" dxfId="14811" priority="691" stopIfTrue="1">
      <formula>C184&gt;0</formula>
    </cfRule>
  </conditionalFormatting>
  <conditionalFormatting sqref="O184">
    <cfRule type="expression" dxfId="14810" priority="690" stopIfTrue="1">
      <formula>O178&gt;0</formula>
    </cfRule>
  </conditionalFormatting>
  <conditionalFormatting sqref="P184">
    <cfRule type="expression" dxfId="14809" priority="689">
      <formula>O178&gt;0</formula>
    </cfRule>
  </conditionalFormatting>
  <conditionalFormatting sqref="I181 C181 E181 K181 M181 O181 G181">
    <cfRule type="cellIs" dxfId="14808" priority="688" stopIfTrue="1" operator="greaterThan">
      <formula>0</formula>
    </cfRule>
  </conditionalFormatting>
  <conditionalFormatting sqref="H181 D181 J181 L181 N181 P181 F181">
    <cfRule type="expression" dxfId="14807" priority="687" stopIfTrue="1">
      <formula>C181&gt;0</formula>
    </cfRule>
  </conditionalFormatting>
  <conditionalFormatting sqref="D183 F183 H183 J183 L183 N183 P183">
    <cfRule type="expression" dxfId="14806" priority="686" stopIfTrue="1">
      <formula>C181&gt;0</formula>
    </cfRule>
  </conditionalFormatting>
  <conditionalFormatting sqref="C182">
    <cfRule type="expression" dxfId="14805" priority="685">
      <formula>C181&gt;0</formula>
    </cfRule>
  </conditionalFormatting>
  <conditionalFormatting sqref="D182">
    <cfRule type="expression" dxfId="14804" priority="684">
      <formula>C181&gt;0</formula>
    </cfRule>
  </conditionalFormatting>
  <conditionalFormatting sqref="I183">
    <cfRule type="expression" dxfId="14803" priority="683">
      <formula>"i11&gt;0"</formula>
    </cfRule>
  </conditionalFormatting>
  <conditionalFormatting sqref="O183">
    <cfRule type="expression" dxfId="14802" priority="682">
      <formula>"o11&gt;0"</formula>
    </cfRule>
  </conditionalFormatting>
  <conditionalFormatting sqref="E182">
    <cfRule type="expression" dxfId="14801" priority="681">
      <formula>E181&gt;0</formula>
    </cfRule>
  </conditionalFormatting>
  <conditionalFormatting sqref="F182">
    <cfRule type="expression" dxfId="14800" priority="680">
      <formula>E181&gt;0</formula>
    </cfRule>
  </conditionalFormatting>
  <conditionalFormatting sqref="E183">
    <cfRule type="expression" dxfId="14799" priority="679">
      <formula>E181&gt;0</formula>
    </cfRule>
  </conditionalFormatting>
  <conditionalFormatting sqref="G182 I182 K182 M182 O182">
    <cfRule type="expression" dxfId="14798" priority="678">
      <formula>G181&gt;0</formula>
    </cfRule>
  </conditionalFormatting>
  <conditionalFormatting sqref="H182 J182 L182 N182 P182">
    <cfRule type="expression" dxfId="14797" priority="677">
      <formula>G181&gt;0</formula>
    </cfRule>
  </conditionalFormatting>
  <conditionalFormatting sqref="C183 G183 I183 K183 M183 O183">
    <cfRule type="expression" dxfId="14796" priority="676">
      <formula>C181&gt;0</formula>
    </cfRule>
  </conditionalFormatting>
  <conditionalFormatting sqref="O184">
    <cfRule type="expression" dxfId="14795" priority="675" stopIfTrue="1">
      <formula>O178&gt;0</formula>
    </cfRule>
  </conditionalFormatting>
  <conditionalFormatting sqref="P184">
    <cfRule type="expression" dxfId="14794" priority="674">
      <formula>O178&gt;0</formula>
    </cfRule>
  </conditionalFormatting>
  <conditionalFormatting sqref="M154 I154 K154 G154">
    <cfRule type="cellIs" dxfId="14793" priority="627" stopIfTrue="1" operator="greaterThan">
      <formula>0</formula>
    </cfRule>
  </conditionalFormatting>
  <conditionalFormatting sqref="N154 F154 H154 J154 L154">
    <cfRule type="expression" dxfId="14792" priority="626" stopIfTrue="1">
      <formula>E154&gt;0</formula>
    </cfRule>
  </conditionalFormatting>
  <conditionalFormatting sqref="O154">
    <cfRule type="expression" dxfId="14791" priority="625" stopIfTrue="1">
      <formula>O148&gt;0</formula>
    </cfRule>
  </conditionalFormatting>
  <conditionalFormatting sqref="P154">
    <cfRule type="expression" dxfId="14790" priority="624">
      <formula>O148&gt;0</formula>
    </cfRule>
  </conditionalFormatting>
  <conditionalFormatting sqref="M154 I154 K154 C154 E154 G154">
    <cfRule type="cellIs" dxfId="14789" priority="623" stopIfTrue="1" operator="greaterThan">
      <formula>0</formula>
    </cfRule>
  </conditionalFormatting>
  <conditionalFormatting sqref="N154 D154 F154 H154 J154 L154">
    <cfRule type="expression" dxfId="14788" priority="622" stopIfTrue="1">
      <formula>C154&gt;0</formula>
    </cfRule>
  </conditionalFormatting>
  <conditionalFormatting sqref="O154">
    <cfRule type="expression" dxfId="14787" priority="621" stopIfTrue="1">
      <formula>O148&gt;0</formula>
    </cfRule>
  </conditionalFormatting>
  <conditionalFormatting sqref="P154">
    <cfRule type="expression" dxfId="14786" priority="620">
      <formula>O148&gt;0</formula>
    </cfRule>
  </conditionalFormatting>
  <conditionalFormatting sqref="I151 C151 E151 K151 M151 O151 G151">
    <cfRule type="cellIs" dxfId="14785" priority="619" stopIfTrue="1" operator="greaterThan">
      <formula>0</formula>
    </cfRule>
  </conditionalFormatting>
  <conditionalFormatting sqref="H151 D151 J151 L151 N151 P151 F151">
    <cfRule type="expression" dxfId="14784" priority="618" stopIfTrue="1">
      <formula>C151&gt;0</formula>
    </cfRule>
  </conditionalFormatting>
  <conditionalFormatting sqref="D153 F153 H153 J153 L153 N153 P153">
    <cfRule type="expression" dxfId="14783" priority="617" stopIfTrue="1">
      <formula>C151&gt;0</formula>
    </cfRule>
  </conditionalFormatting>
  <conditionalFormatting sqref="C152">
    <cfRule type="expression" dxfId="14782" priority="616">
      <formula>C151&gt;0</formula>
    </cfRule>
  </conditionalFormatting>
  <conditionalFormatting sqref="D152">
    <cfRule type="expression" dxfId="14781" priority="615">
      <formula>C151&gt;0</formula>
    </cfRule>
  </conditionalFormatting>
  <conditionalFormatting sqref="I153">
    <cfRule type="expression" dxfId="14780" priority="614">
      <formula>"i11&gt;0"</formula>
    </cfRule>
  </conditionalFormatting>
  <conditionalFormatting sqref="O153">
    <cfRule type="expression" dxfId="14779" priority="613">
      <formula>"o11&gt;0"</formula>
    </cfRule>
  </conditionalFormatting>
  <conditionalFormatting sqref="E152">
    <cfRule type="expression" dxfId="14778" priority="612">
      <formula>E151&gt;0</formula>
    </cfRule>
  </conditionalFormatting>
  <conditionalFormatting sqref="F152">
    <cfRule type="expression" dxfId="14777" priority="611">
      <formula>E151&gt;0</formula>
    </cfRule>
  </conditionalFormatting>
  <conditionalFormatting sqref="E153">
    <cfRule type="expression" dxfId="14776" priority="610">
      <formula>E151&gt;0</formula>
    </cfRule>
  </conditionalFormatting>
  <conditionalFormatting sqref="G152 I152 K152 M152 O152">
    <cfRule type="expression" dxfId="14775" priority="609">
      <formula>G151&gt;0</formula>
    </cfRule>
  </conditionalFormatting>
  <conditionalFormatting sqref="H152 J152 L152 N152 P152">
    <cfRule type="expression" dxfId="14774" priority="608">
      <formula>G151&gt;0</formula>
    </cfRule>
  </conditionalFormatting>
  <conditionalFormatting sqref="C153 G153 I153 K153 M153 O153">
    <cfRule type="expression" dxfId="14773" priority="607">
      <formula>C151&gt;0</formula>
    </cfRule>
  </conditionalFormatting>
  <conditionalFormatting sqref="O154">
    <cfRule type="expression" dxfId="14772" priority="606" stopIfTrue="1">
      <formula>O148&gt;0</formula>
    </cfRule>
  </conditionalFormatting>
  <conditionalFormatting sqref="P154">
    <cfRule type="expression" dxfId="14771" priority="605">
      <formula>O148&gt;0</formula>
    </cfRule>
  </conditionalFormatting>
  <conditionalFormatting sqref="M144 I144 K144 G144">
    <cfRule type="cellIs" dxfId="14770" priority="604" stopIfTrue="1" operator="greaterThan">
      <formula>0</formula>
    </cfRule>
  </conditionalFormatting>
  <conditionalFormatting sqref="N144 F144 H144 J144 L144">
    <cfRule type="expression" dxfId="14769" priority="603" stopIfTrue="1">
      <formula>E144&gt;0</formula>
    </cfRule>
  </conditionalFormatting>
  <conditionalFormatting sqref="O144">
    <cfRule type="expression" dxfId="14768" priority="602" stopIfTrue="1">
      <formula>O138&gt;0</formula>
    </cfRule>
  </conditionalFormatting>
  <conditionalFormatting sqref="P144">
    <cfRule type="expression" dxfId="14767" priority="601">
      <formula>O138&gt;0</formula>
    </cfRule>
  </conditionalFormatting>
  <conditionalFormatting sqref="M144 I144 K144 C144 E144 G144">
    <cfRule type="cellIs" dxfId="14766" priority="600" stopIfTrue="1" operator="greaterThan">
      <formula>0</formula>
    </cfRule>
  </conditionalFormatting>
  <conditionalFormatting sqref="N144 D144 F144 H144 J144 L144">
    <cfRule type="expression" dxfId="14765" priority="599" stopIfTrue="1">
      <formula>C144&gt;0</formula>
    </cfRule>
  </conditionalFormatting>
  <conditionalFormatting sqref="O144">
    <cfRule type="expression" dxfId="14764" priority="598" stopIfTrue="1">
      <formula>O138&gt;0</formula>
    </cfRule>
  </conditionalFormatting>
  <conditionalFormatting sqref="P144">
    <cfRule type="expression" dxfId="14763" priority="597">
      <formula>O138&gt;0</formula>
    </cfRule>
  </conditionalFormatting>
  <conditionalFormatting sqref="I141 C141 E141 K141 M141 O141 G141">
    <cfRule type="cellIs" dxfId="14762" priority="596" stopIfTrue="1" operator="greaterThan">
      <formula>0</formula>
    </cfRule>
  </conditionalFormatting>
  <conditionalFormatting sqref="H141 D141 J141 L141 N141 P141 F141">
    <cfRule type="expression" dxfId="14761" priority="595" stopIfTrue="1">
      <formula>C141&gt;0</formula>
    </cfRule>
  </conditionalFormatting>
  <conditionalFormatting sqref="D143 F143 H143 J143 L143 N143 P143">
    <cfRule type="expression" dxfId="14760" priority="594" stopIfTrue="1">
      <formula>C141&gt;0</formula>
    </cfRule>
  </conditionalFormatting>
  <conditionalFormatting sqref="C142">
    <cfRule type="expression" dxfId="14759" priority="593">
      <formula>C141&gt;0</formula>
    </cfRule>
  </conditionalFormatting>
  <conditionalFormatting sqref="D142">
    <cfRule type="expression" dxfId="14758" priority="592">
      <formula>C141&gt;0</formula>
    </cfRule>
  </conditionalFormatting>
  <conditionalFormatting sqref="I143">
    <cfRule type="expression" dxfId="14757" priority="591">
      <formula>"i11&gt;0"</formula>
    </cfRule>
  </conditionalFormatting>
  <conditionalFormatting sqref="O143">
    <cfRule type="expression" dxfId="14756" priority="590">
      <formula>"o11&gt;0"</formula>
    </cfRule>
  </conditionalFormatting>
  <conditionalFormatting sqref="E142">
    <cfRule type="expression" dxfId="14755" priority="589">
      <formula>E141&gt;0</formula>
    </cfRule>
  </conditionalFormatting>
  <conditionalFormatting sqref="F142">
    <cfRule type="expression" dxfId="14754" priority="588">
      <formula>E141&gt;0</formula>
    </cfRule>
  </conditionalFormatting>
  <conditionalFormatting sqref="E143">
    <cfRule type="expression" dxfId="14753" priority="587">
      <formula>E141&gt;0</formula>
    </cfRule>
  </conditionalFormatting>
  <conditionalFormatting sqref="G142 I142 K142 M142 O142">
    <cfRule type="expression" dxfId="14752" priority="586">
      <formula>G141&gt;0</formula>
    </cfRule>
  </conditionalFormatting>
  <conditionalFormatting sqref="H142 J142 L142 N142 P142">
    <cfRule type="expression" dxfId="14751" priority="585">
      <formula>G141&gt;0</formula>
    </cfRule>
  </conditionalFormatting>
  <conditionalFormatting sqref="C143 G143 I143 K143 M143 O143">
    <cfRule type="expression" dxfId="14750" priority="584">
      <formula>C141&gt;0</formula>
    </cfRule>
  </conditionalFormatting>
  <conditionalFormatting sqref="O144">
    <cfRule type="expression" dxfId="14749" priority="583" stopIfTrue="1">
      <formula>O138&gt;0</formula>
    </cfRule>
  </conditionalFormatting>
  <conditionalFormatting sqref="P144">
    <cfRule type="expression" dxfId="14748" priority="582">
      <formula>O138&gt;0</formula>
    </cfRule>
  </conditionalFormatting>
  <conditionalFormatting sqref="M134 I134 K134 G134">
    <cfRule type="cellIs" dxfId="14747" priority="581" stopIfTrue="1" operator="greaterThan">
      <formula>0</formula>
    </cfRule>
  </conditionalFormatting>
  <conditionalFormatting sqref="N134 F134 H134 J134 L134">
    <cfRule type="expression" dxfId="14746" priority="580" stopIfTrue="1">
      <formula>E134&gt;0</formula>
    </cfRule>
  </conditionalFormatting>
  <conditionalFormatting sqref="O134">
    <cfRule type="expression" dxfId="14745" priority="579" stopIfTrue="1">
      <formula>O128&gt;0</formula>
    </cfRule>
  </conditionalFormatting>
  <conditionalFormatting sqref="P134">
    <cfRule type="expression" dxfId="14744" priority="578">
      <formula>O128&gt;0</formula>
    </cfRule>
  </conditionalFormatting>
  <conditionalFormatting sqref="M134 I134 K134 C134 E134 G134">
    <cfRule type="cellIs" dxfId="14743" priority="577" stopIfTrue="1" operator="greaterThan">
      <formula>0</formula>
    </cfRule>
  </conditionalFormatting>
  <conditionalFormatting sqref="N134 D134 F134 H134 J134 L134">
    <cfRule type="expression" dxfId="14742" priority="576" stopIfTrue="1">
      <formula>C134&gt;0</formula>
    </cfRule>
  </conditionalFormatting>
  <conditionalFormatting sqref="O134">
    <cfRule type="expression" dxfId="14741" priority="575" stopIfTrue="1">
      <formula>O128&gt;0</formula>
    </cfRule>
  </conditionalFormatting>
  <conditionalFormatting sqref="P134">
    <cfRule type="expression" dxfId="14740" priority="574">
      <formula>O128&gt;0</formula>
    </cfRule>
  </conditionalFormatting>
  <conditionalFormatting sqref="I131 C131 E131 K131 M131 O131 G131">
    <cfRule type="cellIs" dxfId="14739" priority="573" stopIfTrue="1" operator="greaterThan">
      <formula>0</formula>
    </cfRule>
  </conditionalFormatting>
  <conditionalFormatting sqref="H131 D131 J131 L131 N131 P131 F131">
    <cfRule type="expression" dxfId="14738" priority="572" stopIfTrue="1">
      <formula>C131&gt;0</formula>
    </cfRule>
  </conditionalFormatting>
  <conditionalFormatting sqref="D133 F133 H133 J133 L133 N133 P133">
    <cfRule type="expression" dxfId="14737" priority="571" stopIfTrue="1">
      <formula>C131&gt;0</formula>
    </cfRule>
  </conditionalFormatting>
  <conditionalFormatting sqref="C132">
    <cfRule type="expression" dxfId="14736" priority="570">
      <formula>C131&gt;0</formula>
    </cfRule>
  </conditionalFormatting>
  <conditionalFormatting sqref="D132">
    <cfRule type="expression" dxfId="14735" priority="569">
      <formula>C131&gt;0</formula>
    </cfRule>
  </conditionalFormatting>
  <conditionalFormatting sqref="I133">
    <cfRule type="expression" dxfId="14734" priority="568">
      <formula>"i11&gt;0"</formula>
    </cfRule>
  </conditionalFormatting>
  <conditionalFormatting sqref="O133">
    <cfRule type="expression" dxfId="14733" priority="567">
      <formula>"o11&gt;0"</formula>
    </cfRule>
  </conditionalFormatting>
  <conditionalFormatting sqref="E132">
    <cfRule type="expression" dxfId="14732" priority="566">
      <formula>E131&gt;0</formula>
    </cfRule>
  </conditionalFormatting>
  <conditionalFormatting sqref="F132">
    <cfRule type="expression" dxfId="14731" priority="565">
      <formula>E131&gt;0</formula>
    </cfRule>
  </conditionalFormatting>
  <conditionalFormatting sqref="E133">
    <cfRule type="expression" dxfId="14730" priority="564">
      <formula>E131&gt;0</formula>
    </cfRule>
  </conditionalFormatting>
  <conditionalFormatting sqref="G132 I132 K132 M132 O132">
    <cfRule type="expression" dxfId="14729" priority="563">
      <formula>G131&gt;0</formula>
    </cfRule>
  </conditionalFormatting>
  <conditionalFormatting sqref="H132 J132 L132 N132 P132">
    <cfRule type="expression" dxfId="14728" priority="562">
      <formula>G131&gt;0</formula>
    </cfRule>
  </conditionalFormatting>
  <conditionalFormatting sqref="C133 G133 I133 K133 M133 O133">
    <cfRule type="expression" dxfId="14727" priority="561">
      <formula>C131&gt;0</formula>
    </cfRule>
  </conditionalFormatting>
  <conditionalFormatting sqref="O134">
    <cfRule type="expression" dxfId="14726" priority="560" stopIfTrue="1">
      <formula>O128&gt;0</formula>
    </cfRule>
  </conditionalFormatting>
  <conditionalFormatting sqref="P134">
    <cfRule type="expression" dxfId="14725" priority="559">
      <formula>O128&gt;0</formula>
    </cfRule>
  </conditionalFormatting>
  <conditionalFormatting sqref="M124 I124 K124 G124">
    <cfRule type="cellIs" dxfId="14724" priority="558" stopIfTrue="1" operator="greaterThan">
      <formula>0</formula>
    </cfRule>
  </conditionalFormatting>
  <conditionalFormatting sqref="N124 F124 H124 J124 L124">
    <cfRule type="expression" dxfId="14723" priority="557" stopIfTrue="1">
      <formula>E124&gt;0</formula>
    </cfRule>
  </conditionalFormatting>
  <conditionalFormatting sqref="O124">
    <cfRule type="expression" dxfId="14722" priority="556" stopIfTrue="1">
      <formula>O118&gt;0</formula>
    </cfRule>
  </conditionalFormatting>
  <conditionalFormatting sqref="P124">
    <cfRule type="expression" dxfId="14721" priority="555">
      <formula>O118&gt;0</formula>
    </cfRule>
  </conditionalFormatting>
  <conditionalFormatting sqref="M124 I124 K124 C124 E124 G124">
    <cfRule type="cellIs" dxfId="14720" priority="554" stopIfTrue="1" operator="greaterThan">
      <formula>0</formula>
    </cfRule>
  </conditionalFormatting>
  <conditionalFormatting sqref="N124 D124 F124 H124 J124 L124">
    <cfRule type="expression" dxfId="14719" priority="553" stopIfTrue="1">
      <formula>C124&gt;0</formula>
    </cfRule>
  </conditionalFormatting>
  <conditionalFormatting sqref="O124">
    <cfRule type="expression" dxfId="14718" priority="552" stopIfTrue="1">
      <formula>O118&gt;0</formula>
    </cfRule>
  </conditionalFormatting>
  <conditionalFormatting sqref="P124">
    <cfRule type="expression" dxfId="14717" priority="551">
      <formula>O118&gt;0</formula>
    </cfRule>
  </conditionalFormatting>
  <conditionalFormatting sqref="I121 C121 E121 K121 M121 O121 G121">
    <cfRule type="cellIs" dxfId="14716" priority="550" stopIfTrue="1" operator="greaterThan">
      <formula>0</formula>
    </cfRule>
  </conditionalFormatting>
  <conditionalFormatting sqref="H121 D121 J121 L121 N121 P121 F121">
    <cfRule type="expression" dxfId="14715" priority="549" stopIfTrue="1">
      <formula>C121&gt;0</formula>
    </cfRule>
  </conditionalFormatting>
  <conditionalFormatting sqref="D123 F123 H123 J123 L123 N123 P123">
    <cfRule type="expression" dxfId="14714" priority="548" stopIfTrue="1">
      <formula>C121&gt;0</formula>
    </cfRule>
  </conditionalFormatting>
  <conditionalFormatting sqref="C122">
    <cfRule type="expression" dxfId="14713" priority="547">
      <formula>C121&gt;0</formula>
    </cfRule>
  </conditionalFormatting>
  <conditionalFormatting sqref="D122">
    <cfRule type="expression" dxfId="14712" priority="546">
      <formula>C121&gt;0</formula>
    </cfRule>
  </conditionalFormatting>
  <conditionalFormatting sqref="I123">
    <cfRule type="expression" dxfId="14711" priority="545">
      <formula>"i11&gt;0"</formula>
    </cfRule>
  </conditionalFormatting>
  <conditionalFormatting sqref="O123">
    <cfRule type="expression" dxfId="14710" priority="544">
      <formula>"o11&gt;0"</formula>
    </cfRule>
  </conditionalFormatting>
  <conditionalFormatting sqref="E122">
    <cfRule type="expression" dxfId="14709" priority="543">
      <formula>E121&gt;0</formula>
    </cfRule>
  </conditionalFormatting>
  <conditionalFormatting sqref="F122">
    <cfRule type="expression" dxfId="14708" priority="542">
      <formula>E121&gt;0</formula>
    </cfRule>
  </conditionalFormatting>
  <conditionalFormatting sqref="E123">
    <cfRule type="expression" dxfId="14707" priority="541">
      <formula>E121&gt;0</formula>
    </cfRule>
  </conditionalFormatting>
  <conditionalFormatting sqref="G122 I122 K122 M122 O122">
    <cfRule type="expression" dxfId="14706" priority="540">
      <formula>G121&gt;0</formula>
    </cfRule>
  </conditionalFormatting>
  <conditionalFormatting sqref="H122 J122 L122 N122 P122">
    <cfRule type="expression" dxfId="14705" priority="539">
      <formula>G121&gt;0</formula>
    </cfRule>
  </conditionalFormatting>
  <conditionalFormatting sqref="C123 G123 I123 K123 M123 O123">
    <cfRule type="expression" dxfId="14704" priority="538">
      <formula>C121&gt;0</formula>
    </cfRule>
  </conditionalFormatting>
  <conditionalFormatting sqref="O124">
    <cfRule type="expression" dxfId="14703" priority="537" stopIfTrue="1">
      <formula>O118&gt;0</formula>
    </cfRule>
  </conditionalFormatting>
  <conditionalFormatting sqref="P124">
    <cfRule type="expression" dxfId="14702" priority="536">
      <formula>O118&gt;0</formula>
    </cfRule>
  </conditionalFormatting>
  <conditionalFormatting sqref="M114 I114 K114 G114">
    <cfRule type="cellIs" dxfId="14701" priority="535" stopIfTrue="1" operator="greaterThan">
      <formula>0</formula>
    </cfRule>
  </conditionalFormatting>
  <conditionalFormatting sqref="N114 F114 H114 J114 L114">
    <cfRule type="expression" dxfId="14700" priority="534" stopIfTrue="1">
      <formula>E114&gt;0</formula>
    </cfRule>
  </conditionalFormatting>
  <conditionalFormatting sqref="O114">
    <cfRule type="expression" dxfId="14699" priority="533" stopIfTrue="1">
      <formula>O108&gt;0</formula>
    </cfRule>
  </conditionalFormatting>
  <conditionalFormatting sqref="P114">
    <cfRule type="expression" dxfId="14698" priority="532">
      <formula>O108&gt;0</formula>
    </cfRule>
  </conditionalFormatting>
  <conditionalFormatting sqref="M114 I114 K114 C114 E114 G114">
    <cfRule type="cellIs" dxfId="14697" priority="531" stopIfTrue="1" operator="greaterThan">
      <formula>0</formula>
    </cfRule>
  </conditionalFormatting>
  <conditionalFormatting sqref="N114 D114 F114 H114 J114 L114">
    <cfRule type="expression" dxfId="14696" priority="530" stopIfTrue="1">
      <formula>C114&gt;0</formula>
    </cfRule>
  </conditionalFormatting>
  <conditionalFormatting sqref="O114">
    <cfRule type="expression" dxfId="14695" priority="529" stopIfTrue="1">
      <formula>O108&gt;0</formula>
    </cfRule>
  </conditionalFormatting>
  <conditionalFormatting sqref="P114">
    <cfRule type="expression" dxfId="14694" priority="528">
      <formula>O108&gt;0</formula>
    </cfRule>
  </conditionalFormatting>
  <conditionalFormatting sqref="I111 C111 E111 K111 M111 O111 G111">
    <cfRule type="cellIs" dxfId="14693" priority="527" stopIfTrue="1" operator="greaterThan">
      <formula>0</formula>
    </cfRule>
  </conditionalFormatting>
  <conditionalFormatting sqref="H111 D111 J111 L111 N111 P111 F111">
    <cfRule type="expression" dxfId="14692" priority="526" stopIfTrue="1">
      <formula>C111&gt;0</formula>
    </cfRule>
  </conditionalFormatting>
  <conditionalFormatting sqref="D113 F113 H113 J113 L113 N113 P113">
    <cfRule type="expression" dxfId="14691" priority="525" stopIfTrue="1">
      <formula>C111&gt;0</formula>
    </cfRule>
  </conditionalFormatting>
  <conditionalFormatting sqref="C112">
    <cfRule type="expression" dxfId="14690" priority="524">
      <formula>C111&gt;0</formula>
    </cfRule>
  </conditionalFormatting>
  <conditionalFormatting sqref="D112">
    <cfRule type="expression" dxfId="14689" priority="523">
      <formula>C111&gt;0</formula>
    </cfRule>
  </conditionalFormatting>
  <conditionalFormatting sqref="I113">
    <cfRule type="expression" dxfId="14688" priority="522">
      <formula>"i11&gt;0"</formula>
    </cfRule>
  </conditionalFormatting>
  <conditionalFormatting sqref="O113">
    <cfRule type="expression" dxfId="14687" priority="521">
      <formula>"o11&gt;0"</formula>
    </cfRule>
  </conditionalFormatting>
  <conditionalFormatting sqref="E112">
    <cfRule type="expression" dxfId="14686" priority="520">
      <formula>E111&gt;0</formula>
    </cfRule>
  </conditionalFormatting>
  <conditionalFormatting sqref="F112">
    <cfRule type="expression" dxfId="14685" priority="519">
      <formula>E111&gt;0</formula>
    </cfRule>
  </conditionalFormatting>
  <conditionalFormatting sqref="E113">
    <cfRule type="expression" dxfId="14684" priority="518">
      <formula>E111&gt;0</formula>
    </cfRule>
  </conditionalFormatting>
  <conditionalFormatting sqref="G112 I112 K112 M112 O112">
    <cfRule type="expression" dxfId="14683" priority="517">
      <formula>G111&gt;0</formula>
    </cfRule>
  </conditionalFormatting>
  <conditionalFormatting sqref="H112 J112 L112 N112 P112">
    <cfRule type="expression" dxfId="14682" priority="516">
      <formula>G111&gt;0</formula>
    </cfRule>
  </conditionalFormatting>
  <conditionalFormatting sqref="C113 G113 I113 K113 M113 O113">
    <cfRule type="expression" dxfId="14681" priority="515">
      <formula>C111&gt;0</formula>
    </cfRule>
  </conditionalFormatting>
  <conditionalFormatting sqref="O114">
    <cfRule type="expression" dxfId="14680" priority="514" stopIfTrue="1">
      <formula>O108&gt;0</formula>
    </cfRule>
  </conditionalFormatting>
  <conditionalFormatting sqref="P114">
    <cfRule type="expression" dxfId="14679" priority="513">
      <formula>O108&gt;0</formula>
    </cfRule>
  </conditionalFormatting>
  <conditionalFormatting sqref="M104 I104 K104 G104">
    <cfRule type="cellIs" dxfId="14678" priority="512" stopIfTrue="1" operator="greaterThan">
      <formula>0</formula>
    </cfRule>
  </conditionalFormatting>
  <conditionalFormatting sqref="N104 F104 H104 J104 L104">
    <cfRule type="expression" dxfId="14677" priority="511" stopIfTrue="1">
      <formula>E104&gt;0</formula>
    </cfRule>
  </conditionalFormatting>
  <conditionalFormatting sqref="O104">
    <cfRule type="expression" dxfId="14676" priority="510" stopIfTrue="1">
      <formula>O98&gt;0</formula>
    </cfRule>
  </conditionalFormatting>
  <conditionalFormatting sqref="P104">
    <cfRule type="expression" dxfId="14675" priority="509">
      <formula>O98&gt;0</formula>
    </cfRule>
  </conditionalFormatting>
  <conditionalFormatting sqref="M104 I104 K104 C104 E104 G104">
    <cfRule type="cellIs" dxfId="14674" priority="508" stopIfTrue="1" operator="greaterThan">
      <formula>0</formula>
    </cfRule>
  </conditionalFormatting>
  <conditionalFormatting sqref="N104 D104 F104 H104 J104 L104">
    <cfRule type="expression" dxfId="14673" priority="507" stopIfTrue="1">
      <formula>C104&gt;0</formula>
    </cfRule>
  </conditionalFormatting>
  <conditionalFormatting sqref="O104">
    <cfRule type="expression" dxfId="14672" priority="506" stopIfTrue="1">
      <formula>O98&gt;0</formula>
    </cfRule>
  </conditionalFormatting>
  <conditionalFormatting sqref="P104">
    <cfRule type="expression" dxfId="14671" priority="505">
      <formula>O98&gt;0</formula>
    </cfRule>
  </conditionalFormatting>
  <conditionalFormatting sqref="I101 C101 E101 K101 M101 O101 G101">
    <cfRule type="cellIs" dxfId="14670" priority="504" stopIfTrue="1" operator="greaterThan">
      <formula>0</formula>
    </cfRule>
  </conditionalFormatting>
  <conditionalFormatting sqref="H101 D101 J101 L101 N101 P101 F101">
    <cfRule type="expression" dxfId="14669" priority="503" stopIfTrue="1">
      <formula>C101&gt;0</formula>
    </cfRule>
  </conditionalFormatting>
  <conditionalFormatting sqref="D103 F103 H103 J103 L103 N103 P103">
    <cfRule type="expression" dxfId="14668" priority="502" stopIfTrue="1">
      <formula>C101&gt;0</formula>
    </cfRule>
  </conditionalFormatting>
  <conditionalFormatting sqref="C102">
    <cfRule type="expression" dxfId="14667" priority="501">
      <formula>C101&gt;0</formula>
    </cfRule>
  </conditionalFormatting>
  <conditionalFormatting sqref="D102">
    <cfRule type="expression" dxfId="14666" priority="500">
      <formula>C101&gt;0</formula>
    </cfRule>
  </conditionalFormatting>
  <conditionalFormatting sqref="I103">
    <cfRule type="expression" dxfId="14665" priority="499">
      <formula>"i11&gt;0"</formula>
    </cfRule>
  </conditionalFormatting>
  <conditionalFormatting sqref="O103">
    <cfRule type="expression" dxfId="14664" priority="498">
      <formula>"o11&gt;0"</formula>
    </cfRule>
  </conditionalFormatting>
  <conditionalFormatting sqref="E102">
    <cfRule type="expression" dxfId="14663" priority="497">
      <formula>E101&gt;0</formula>
    </cfRule>
  </conditionalFormatting>
  <conditionalFormatting sqref="F102">
    <cfRule type="expression" dxfId="14662" priority="496">
      <formula>E101&gt;0</formula>
    </cfRule>
  </conditionalFormatting>
  <conditionalFormatting sqref="E103">
    <cfRule type="expression" dxfId="14661" priority="495">
      <formula>E101&gt;0</formula>
    </cfRule>
  </conditionalFormatting>
  <conditionalFormatting sqref="G102 I102 K102 M102 O102">
    <cfRule type="expression" dxfId="14660" priority="494">
      <formula>G101&gt;0</formula>
    </cfRule>
  </conditionalFormatting>
  <conditionalFormatting sqref="H102 J102 L102 N102 P102">
    <cfRule type="expression" dxfId="14659" priority="493">
      <formula>G101&gt;0</formula>
    </cfRule>
  </conditionalFormatting>
  <conditionalFormatting sqref="C103 G103 I103 K103 M103 O103">
    <cfRule type="expression" dxfId="14658" priority="492">
      <formula>C101&gt;0</formula>
    </cfRule>
  </conditionalFormatting>
  <conditionalFormatting sqref="O104">
    <cfRule type="expression" dxfId="14657" priority="491" stopIfTrue="1">
      <formula>O98&gt;0</formula>
    </cfRule>
  </conditionalFormatting>
  <conditionalFormatting sqref="P104">
    <cfRule type="expression" dxfId="14656" priority="490">
      <formula>O98&gt;0</formula>
    </cfRule>
  </conditionalFormatting>
  <conditionalFormatting sqref="M94 I94 K94 G94">
    <cfRule type="cellIs" dxfId="14655" priority="489" stopIfTrue="1" operator="greaterThan">
      <formula>0</formula>
    </cfRule>
  </conditionalFormatting>
  <conditionalFormatting sqref="N94 F94 H94 J94 L94">
    <cfRule type="expression" dxfId="14654" priority="488" stopIfTrue="1">
      <formula>E94&gt;0</formula>
    </cfRule>
  </conditionalFormatting>
  <conditionalFormatting sqref="O94">
    <cfRule type="expression" dxfId="14653" priority="487" stopIfTrue="1">
      <formula>O88&gt;0</formula>
    </cfRule>
  </conditionalFormatting>
  <conditionalFormatting sqref="P94">
    <cfRule type="expression" dxfId="14652" priority="486">
      <formula>O88&gt;0</formula>
    </cfRule>
  </conditionalFormatting>
  <conditionalFormatting sqref="M94 I94 K94 C94 E94 G94">
    <cfRule type="cellIs" dxfId="14651" priority="485" stopIfTrue="1" operator="greaterThan">
      <formula>0</formula>
    </cfRule>
  </conditionalFormatting>
  <conditionalFormatting sqref="N94 D94 F94 H94 J94 L94">
    <cfRule type="expression" dxfId="14650" priority="484" stopIfTrue="1">
      <formula>C94&gt;0</formula>
    </cfRule>
  </conditionalFormatting>
  <conditionalFormatting sqref="O94">
    <cfRule type="expression" dxfId="14649" priority="483" stopIfTrue="1">
      <formula>O88&gt;0</formula>
    </cfRule>
  </conditionalFormatting>
  <conditionalFormatting sqref="P94">
    <cfRule type="expression" dxfId="14648" priority="482">
      <formula>O88&gt;0</formula>
    </cfRule>
  </conditionalFormatting>
  <conditionalFormatting sqref="I91 C91 E91 K91 M91 O91 G91">
    <cfRule type="cellIs" dxfId="14647" priority="481" stopIfTrue="1" operator="greaterThan">
      <formula>0</formula>
    </cfRule>
  </conditionalFormatting>
  <conditionalFormatting sqref="H91 D91 J91 L91 N91 P91 F91">
    <cfRule type="expression" dxfId="14646" priority="480" stopIfTrue="1">
      <formula>C91&gt;0</formula>
    </cfRule>
  </conditionalFormatting>
  <conditionalFormatting sqref="D93 F93 H93 J93 L93 N93 P93">
    <cfRule type="expression" dxfId="14645" priority="479" stopIfTrue="1">
      <formula>C91&gt;0</formula>
    </cfRule>
  </conditionalFormatting>
  <conditionalFormatting sqref="C92">
    <cfRule type="expression" dxfId="14644" priority="478">
      <formula>C91&gt;0</formula>
    </cfRule>
  </conditionalFormatting>
  <conditionalFormatting sqref="D92">
    <cfRule type="expression" dxfId="14643" priority="477">
      <formula>C91&gt;0</formula>
    </cfRule>
  </conditionalFormatting>
  <conditionalFormatting sqref="I93">
    <cfRule type="expression" dxfId="14642" priority="476">
      <formula>"i11&gt;0"</formula>
    </cfRule>
  </conditionalFormatting>
  <conditionalFormatting sqref="O93">
    <cfRule type="expression" dxfId="14641" priority="475">
      <formula>"o11&gt;0"</formula>
    </cfRule>
  </conditionalFormatting>
  <conditionalFormatting sqref="E92">
    <cfRule type="expression" dxfId="14640" priority="474">
      <formula>E91&gt;0</formula>
    </cfRule>
  </conditionalFormatting>
  <conditionalFormatting sqref="F92">
    <cfRule type="expression" dxfId="14639" priority="473">
      <formula>E91&gt;0</formula>
    </cfRule>
  </conditionalFormatting>
  <conditionalFormatting sqref="E93">
    <cfRule type="expression" dxfId="14638" priority="472">
      <formula>E91&gt;0</formula>
    </cfRule>
  </conditionalFormatting>
  <conditionalFormatting sqref="G92 I92 K92 M92 O92">
    <cfRule type="expression" dxfId="14637" priority="471">
      <formula>G91&gt;0</formula>
    </cfRule>
  </conditionalFormatting>
  <conditionalFormatting sqref="H92 J92 L92 N92 P92">
    <cfRule type="expression" dxfId="14636" priority="470">
      <formula>G91&gt;0</formula>
    </cfRule>
  </conditionalFormatting>
  <conditionalFormatting sqref="C93 G93 I93 K93 M93 O93">
    <cfRule type="expression" dxfId="14635" priority="469">
      <formula>C91&gt;0</formula>
    </cfRule>
  </conditionalFormatting>
  <conditionalFormatting sqref="O94">
    <cfRule type="expression" dxfId="14634" priority="468" stopIfTrue="1">
      <formula>O88&gt;0</formula>
    </cfRule>
  </conditionalFormatting>
  <conditionalFormatting sqref="P94">
    <cfRule type="expression" dxfId="14633" priority="467">
      <formula>O88&gt;0</formula>
    </cfRule>
  </conditionalFormatting>
  <conditionalFormatting sqref="M84 I84 K84 G84">
    <cfRule type="cellIs" dxfId="14632" priority="466" stopIfTrue="1" operator="greaterThan">
      <formula>0</formula>
    </cfRule>
  </conditionalFormatting>
  <conditionalFormatting sqref="N84 F84 H84 J84 L84">
    <cfRule type="expression" dxfId="14631" priority="465" stopIfTrue="1">
      <formula>E84&gt;0</formula>
    </cfRule>
  </conditionalFormatting>
  <conditionalFormatting sqref="O84">
    <cfRule type="expression" dxfId="14630" priority="464" stopIfTrue="1">
      <formula>O78&gt;0</formula>
    </cfRule>
  </conditionalFormatting>
  <conditionalFormatting sqref="P84">
    <cfRule type="expression" dxfId="14629" priority="463">
      <formula>O78&gt;0</formula>
    </cfRule>
  </conditionalFormatting>
  <conditionalFormatting sqref="M84 I84 K84 C84 E84 G84">
    <cfRule type="cellIs" dxfId="14628" priority="462" stopIfTrue="1" operator="greaterThan">
      <formula>0</formula>
    </cfRule>
  </conditionalFormatting>
  <conditionalFormatting sqref="N84 D84 F84 H84 J84 L84">
    <cfRule type="expression" dxfId="14627" priority="461" stopIfTrue="1">
      <formula>C84&gt;0</formula>
    </cfRule>
  </conditionalFormatting>
  <conditionalFormatting sqref="O84">
    <cfRule type="expression" dxfId="14626" priority="460" stopIfTrue="1">
      <formula>O78&gt;0</formula>
    </cfRule>
  </conditionalFormatting>
  <conditionalFormatting sqref="P84">
    <cfRule type="expression" dxfId="14625" priority="459">
      <formula>O78&gt;0</formula>
    </cfRule>
  </conditionalFormatting>
  <conditionalFormatting sqref="I81 C81 E81 K81 M81 O81 G81">
    <cfRule type="cellIs" dxfId="14624" priority="458" stopIfTrue="1" operator="greaterThan">
      <formula>0</formula>
    </cfRule>
  </conditionalFormatting>
  <conditionalFormatting sqref="H81 D81 J81 L81 N81 P81 F81">
    <cfRule type="expression" dxfId="14623" priority="457" stopIfTrue="1">
      <formula>C81&gt;0</formula>
    </cfRule>
  </conditionalFormatting>
  <conditionalFormatting sqref="D83 F83 H83 J83 L83 N83 P83">
    <cfRule type="expression" dxfId="14622" priority="456" stopIfTrue="1">
      <formula>C81&gt;0</formula>
    </cfRule>
  </conditionalFormatting>
  <conditionalFormatting sqref="C82">
    <cfRule type="expression" dxfId="14621" priority="455">
      <formula>C81&gt;0</formula>
    </cfRule>
  </conditionalFormatting>
  <conditionalFormatting sqref="D82">
    <cfRule type="expression" dxfId="14620" priority="454">
      <formula>C81&gt;0</formula>
    </cfRule>
  </conditionalFormatting>
  <conditionalFormatting sqref="I83">
    <cfRule type="expression" dxfId="14619" priority="453">
      <formula>"i11&gt;0"</formula>
    </cfRule>
  </conditionalFormatting>
  <conditionalFormatting sqref="O83">
    <cfRule type="expression" dxfId="14618" priority="452">
      <formula>"o11&gt;0"</formula>
    </cfRule>
  </conditionalFormatting>
  <conditionalFormatting sqref="E82">
    <cfRule type="expression" dxfId="14617" priority="451">
      <formula>E81&gt;0</formula>
    </cfRule>
  </conditionalFormatting>
  <conditionalFormatting sqref="F82">
    <cfRule type="expression" dxfId="14616" priority="450">
      <formula>E81&gt;0</formula>
    </cfRule>
  </conditionalFormatting>
  <conditionalFormatting sqref="E83">
    <cfRule type="expression" dxfId="14615" priority="449">
      <formula>E81&gt;0</formula>
    </cfRule>
  </conditionalFormatting>
  <conditionalFormatting sqref="G82 I82 K82 M82 O82">
    <cfRule type="expression" dxfId="14614" priority="448">
      <formula>G81&gt;0</formula>
    </cfRule>
  </conditionalFormatting>
  <conditionalFormatting sqref="H82 J82 L82 N82 P82">
    <cfRule type="expression" dxfId="14613" priority="447">
      <formula>G81&gt;0</formula>
    </cfRule>
  </conditionalFormatting>
  <conditionalFormatting sqref="C83 G83 I83 K83 M83 O83">
    <cfRule type="expression" dxfId="14612" priority="446">
      <formula>C81&gt;0</formula>
    </cfRule>
  </conditionalFormatting>
  <conditionalFormatting sqref="O84">
    <cfRule type="expression" dxfId="14611" priority="445" stopIfTrue="1">
      <formula>O78&gt;0</formula>
    </cfRule>
  </conditionalFormatting>
  <conditionalFormatting sqref="P84">
    <cfRule type="expression" dxfId="14610" priority="444">
      <formula>O78&gt;0</formula>
    </cfRule>
  </conditionalFormatting>
  <conditionalFormatting sqref="M74 I74 K74 G74">
    <cfRule type="cellIs" dxfId="14609" priority="443" stopIfTrue="1" operator="greaterThan">
      <formula>0</formula>
    </cfRule>
  </conditionalFormatting>
  <conditionalFormatting sqref="N74 F74 H74 J74 L74">
    <cfRule type="expression" dxfId="14608" priority="442" stopIfTrue="1">
      <formula>E74&gt;0</formula>
    </cfRule>
  </conditionalFormatting>
  <conditionalFormatting sqref="O74">
    <cfRule type="expression" dxfId="14607" priority="441" stopIfTrue="1">
      <formula>O68&gt;0</formula>
    </cfRule>
  </conditionalFormatting>
  <conditionalFormatting sqref="P74">
    <cfRule type="expression" dxfId="14606" priority="440">
      <formula>O68&gt;0</formula>
    </cfRule>
  </conditionalFormatting>
  <conditionalFormatting sqref="M74 I74 K74 C74 E74 G74">
    <cfRule type="cellIs" dxfId="14605" priority="439" stopIfTrue="1" operator="greaterThan">
      <formula>0</formula>
    </cfRule>
  </conditionalFormatting>
  <conditionalFormatting sqref="N74 D74 F74 H74 J74 L74">
    <cfRule type="expression" dxfId="14604" priority="438" stopIfTrue="1">
      <formula>C74&gt;0</formula>
    </cfRule>
  </conditionalFormatting>
  <conditionalFormatting sqref="O74">
    <cfRule type="expression" dxfId="14603" priority="437" stopIfTrue="1">
      <formula>O68&gt;0</formula>
    </cfRule>
  </conditionalFormatting>
  <conditionalFormatting sqref="P74">
    <cfRule type="expression" dxfId="14602" priority="436">
      <formula>O68&gt;0</formula>
    </cfRule>
  </conditionalFormatting>
  <conditionalFormatting sqref="I71 C71 E71 K71 M71 O71 G71">
    <cfRule type="cellIs" dxfId="14601" priority="435" stopIfTrue="1" operator="greaterThan">
      <formula>0</formula>
    </cfRule>
  </conditionalFormatting>
  <conditionalFormatting sqref="H71 D71 J71 L71 N71 P71 F71">
    <cfRule type="expression" dxfId="14600" priority="434" stopIfTrue="1">
      <formula>C71&gt;0</formula>
    </cfRule>
  </conditionalFormatting>
  <conditionalFormatting sqref="D73 F73 H73 J73 L73 N73 P73">
    <cfRule type="expression" dxfId="14599" priority="433" stopIfTrue="1">
      <formula>C71&gt;0</formula>
    </cfRule>
  </conditionalFormatting>
  <conditionalFormatting sqref="C72">
    <cfRule type="expression" dxfId="14598" priority="432">
      <formula>C71&gt;0</formula>
    </cfRule>
  </conditionalFormatting>
  <conditionalFormatting sqref="D72">
    <cfRule type="expression" dxfId="14597" priority="431">
      <formula>C71&gt;0</formula>
    </cfRule>
  </conditionalFormatting>
  <conditionalFormatting sqref="I73">
    <cfRule type="expression" dxfId="14596" priority="430">
      <formula>"i11&gt;0"</formula>
    </cfRule>
  </conditionalFormatting>
  <conditionalFormatting sqref="O73">
    <cfRule type="expression" dxfId="14595" priority="429">
      <formula>"o11&gt;0"</formula>
    </cfRule>
  </conditionalFormatting>
  <conditionalFormatting sqref="E72">
    <cfRule type="expression" dxfId="14594" priority="428">
      <formula>E71&gt;0</formula>
    </cfRule>
  </conditionalFormatting>
  <conditionalFormatting sqref="F72">
    <cfRule type="expression" dxfId="14593" priority="427">
      <formula>E71&gt;0</formula>
    </cfRule>
  </conditionalFormatting>
  <conditionalFormatting sqref="E73">
    <cfRule type="expression" dxfId="14592" priority="426">
      <formula>E71&gt;0</formula>
    </cfRule>
  </conditionalFormatting>
  <conditionalFormatting sqref="G72 I72 K72 M72 O72">
    <cfRule type="expression" dxfId="14591" priority="425">
      <formula>G71&gt;0</formula>
    </cfRule>
  </conditionalFormatting>
  <conditionalFormatting sqref="H72 J72 L72 N72 P72">
    <cfRule type="expression" dxfId="14590" priority="424">
      <formula>G71&gt;0</formula>
    </cfRule>
  </conditionalFormatting>
  <conditionalFormatting sqref="C73 G73 I73 K73 M73 O73">
    <cfRule type="expression" dxfId="14589" priority="423">
      <formula>C71&gt;0</formula>
    </cfRule>
  </conditionalFormatting>
  <conditionalFormatting sqref="O74">
    <cfRule type="expression" dxfId="14588" priority="422" stopIfTrue="1">
      <formula>O68&gt;0</formula>
    </cfRule>
  </conditionalFormatting>
  <conditionalFormatting sqref="P74">
    <cfRule type="expression" dxfId="14587" priority="421">
      <formula>O68&gt;0</formula>
    </cfRule>
  </conditionalFormatting>
  <conditionalFormatting sqref="M64 I64 K64 G64">
    <cfRule type="cellIs" dxfId="14586" priority="420" stopIfTrue="1" operator="greaterThan">
      <formula>0</formula>
    </cfRule>
  </conditionalFormatting>
  <conditionalFormatting sqref="N64 F64 H64 J64 L64">
    <cfRule type="expression" dxfId="14585" priority="419" stopIfTrue="1">
      <formula>E64&gt;0</formula>
    </cfRule>
  </conditionalFormatting>
  <conditionalFormatting sqref="O64">
    <cfRule type="expression" dxfId="14584" priority="418" stopIfTrue="1">
      <formula>O58&gt;0</formula>
    </cfRule>
  </conditionalFormatting>
  <conditionalFormatting sqref="P64">
    <cfRule type="expression" dxfId="14583" priority="417">
      <formula>O58&gt;0</formula>
    </cfRule>
  </conditionalFormatting>
  <conditionalFormatting sqref="M64 I64 K64 C64 E64 G64">
    <cfRule type="cellIs" dxfId="14582" priority="416" stopIfTrue="1" operator="greaterThan">
      <formula>0</formula>
    </cfRule>
  </conditionalFormatting>
  <conditionalFormatting sqref="N64 D64 F64 H64 J64 L64">
    <cfRule type="expression" dxfId="14581" priority="415" stopIfTrue="1">
      <formula>C64&gt;0</formula>
    </cfRule>
  </conditionalFormatting>
  <conditionalFormatting sqref="O64">
    <cfRule type="expression" dxfId="14580" priority="414" stopIfTrue="1">
      <formula>O58&gt;0</formula>
    </cfRule>
  </conditionalFormatting>
  <conditionalFormatting sqref="P64">
    <cfRule type="expression" dxfId="14579" priority="413">
      <formula>O58&gt;0</formula>
    </cfRule>
  </conditionalFormatting>
  <conditionalFormatting sqref="I61 C61 E61 K61 M61 O61 G61">
    <cfRule type="cellIs" dxfId="14578" priority="412" stopIfTrue="1" operator="greaterThan">
      <formula>0</formula>
    </cfRule>
  </conditionalFormatting>
  <conditionalFormatting sqref="H61 D61 J61 L61 N61 P61 F61">
    <cfRule type="expression" dxfId="14577" priority="411" stopIfTrue="1">
      <formula>C61&gt;0</formula>
    </cfRule>
  </conditionalFormatting>
  <conditionalFormatting sqref="D63 F63 H63 J63 L63 N63 P63">
    <cfRule type="expression" dxfId="14576" priority="410" stopIfTrue="1">
      <formula>C61&gt;0</formula>
    </cfRule>
  </conditionalFormatting>
  <conditionalFormatting sqref="C62">
    <cfRule type="expression" dxfId="14575" priority="409">
      <formula>C61&gt;0</formula>
    </cfRule>
  </conditionalFormatting>
  <conditionalFormatting sqref="D62">
    <cfRule type="expression" dxfId="14574" priority="408">
      <formula>C61&gt;0</formula>
    </cfRule>
  </conditionalFormatting>
  <conditionalFormatting sqref="I63">
    <cfRule type="expression" dxfId="14573" priority="407">
      <formula>"i11&gt;0"</formula>
    </cfRule>
  </conditionalFormatting>
  <conditionalFormatting sqref="O63">
    <cfRule type="expression" dxfId="14572" priority="406">
      <formula>"o11&gt;0"</formula>
    </cfRule>
  </conditionalFormatting>
  <conditionalFormatting sqref="E62">
    <cfRule type="expression" dxfId="14571" priority="405">
      <formula>E61&gt;0</formula>
    </cfRule>
  </conditionalFormatting>
  <conditionalFormatting sqref="F62">
    <cfRule type="expression" dxfId="14570" priority="404">
      <formula>E61&gt;0</formula>
    </cfRule>
  </conditionalFormatting>
  <conditionalFormatting sqref="E63">
    <cfRule type="expression" dxfId="14569" priority="403">
      <formula>E61&gt;0</formula>
    </cfRule>
  </conditionalFormatting>
  <conditionalFormatting sqref="G62 I62 K62 M62 O62">
    <cfRule type="expression" dxfId="14568" priority="402">
      <formula>G61&gt;0</formula>
    </cfRule>
  </conditionalFormatting>
  <conditionalFormatting sqref="H62 J62 L62 N62 P62">
    <cfRule type="expression" dxfId="14567" priority="401">
      <formula>G61&gt;0</formula>
    </cfRule>
  </conditionalFormatting>
  <conditionalFormatting sqref="C63 G63 I63 K63 M63 O63">
    <cfRule type="expression" dxfId="14566" priority="400">
      <formula>C61&gt;0</formula>
    </cfRule>
  </conditionalFormatting>
  <conditionalFormatting sqref="O64">
    <cfRule type="expression" dxfId="14565" priority="399" stopIfTrue="1">
      <formula>O58&gt;0</formula>
    </cfRule>
  </conditionalFormatting>
  <conditionalFormatting sqref="P64">
    <cfRule type="expression" dxfId="14564" priority="398">
      <formula>O58&gt;0</formula>
    </cfRule>
  </conditionalFormatting>
  <conditionalFormatting sqref="M54 I54 K54 G54">
    <cfRule type="cellIs" dxfId="14563" priority="397" stopIfTrue="1" operator="greaterThan">
      <formula>0</formula>
    </cfRule>
  </conditionalFormatting>
  <conditionalFormatting sqref="N54 F54 H54 J54 L54">
    <cfRule type="expression" dxfId="14562" priority="396" stopIfTrue="1">
      <formula>E54&gt;0</formula>
    </cfRule>
  </conditionalFormatting>
  <conditionalFormatting sqref="O54">
    <cfRule type="expression" dxfId="14561" priority="395" stopIfTrue="1">
      <formula>O48&gt;0</formula>
    </cfRule>
  </conditionalFormatting>
  <conditionalFormatting sqref="P54">
    <cfRule type="expression" dxfId="14560" priority="394">
      <formula>O48&gt;0</formula>
    </cfRule>
  </conditionalFormatting>
  <conditionalFormatting sqref="M54 I54 K54 C54 E54 G54">
    <cfRule type="cellIs" dxfId="14559" priority="393" stopIfTrue="1" operator="greaterThan">
      <formula>0</formula>
    </cfRule>
  </conditionalFormatting>
  <conditionalFormatting sqref="N54 D54 F54 H54 J54 L54">
    <cfRule type="expression" dxfId="14558" priority="392" stopIfTrue="1">
      <formula>C54&gt;0</formula>
    </cfRule>
  </conditionalFormatting>
  <conditionalFormatting sqref="O54">
    <cfRule type="expression" dxfId="14557" priority="391" stopIfTrue="1">
      <formula>O48&gt;0</formula>
    </cfRule>
  </conditionalFormatting>
  <conditionalFormatting sqref="P54">
    <cfRule type="expression" dxfId="14556" priority="390">
      <formula>O48&gt;0</formula>
    </cfRule>
  </conditionalFormatting>
  <conditionalFormatting sqref="I51 C51 E51 K51 M51 O51 G51">
    <cfRule type="cellIs" dxfId="14555" priority="389" stopIfTrue="1" operator="greaterThan">
      <formula>0</formula>
    </cfRule>
  </conditionalFormatting>
  <conditionalFormatting sqref="H51 D51 J51 L51 N51 P51 F51">
    <cfRule type="expression" dxfId="14554" priority="388" stopIfTrue="1">
      <formula>C51&gt;0</formula>
    </cfRule>
  </conditionalFormatting>
  <conditionalFormatting sqref="D53 F53 H53 J53 L53 N53 P53">
    <cfRule type="expression" dxfId="14553" priority="387" stopIfTrue="1">
      <formula>C51&gt;0</formula>
    </cfRule>
  </conditionalFormatting>
  <conditionalFormatting sqref="C52">
    <cfRule type="expression" dxfId="14552" priority="386">
      <formula>C51&gt;0</formula>
    </cfRule>
  </conditionalFormatting>
  <conditionalFormatting sqref="D52">
    <cfRule type="expression" dxfId="14551" priority="385">
      <formula>C51&gt;0</formula>
    </cfRule>
  </conditionalFormatting>
  <conditionalFormatting sqref="I53">
    <cfRule type="expression" dxfId="14550" priority="384">
      <formula>"i11&gt;0"</formula>
    </cfRule>
  </conditionalFormatting>
  <conditionalFormatting sqref="O53">
    <cfRule type="expression" dxfId="14549" priority="383">
      <formula>"o11&gt;0"</formula>
    </cfRule>
  </conditionalFormatting>
  <conditionalFormatting sqref="E52">
    <cfRule type="expression" dxfId="14548" priority="382">
      <formula>E51&gt;0</formula>
    </cfRule>
  </conditionalFormatting>
  <conditionalFormatting sqref="F52">
    <cfRule type="expression" dxfId="14547" priority="381">
      <formula>E51&gt;0</formula>
    </cfRule>
  </conditionalFormatting>
  <conditionalFormatting sqref="E53">
    <cfRule type="expression" dxfId="14546" priority="380">
      <formula>E51&gt;0</formula>
    </cfRule>
  </conditionalFormatting>
  <conditionalFormatting sqref="G52 I52 K52 M52 O52">
    <cfRule type="expression" dxfId="14545" priority="379">
      <formula>G51&gt;0</formula>
    </cfRule>
  </conditionalFormatting>
  <conditionalFormatting sqref="H52 J52 L52 N52 P52">
    <cfRule type="expression" dxfId="14544" priority="378">
      <formula>G51&gt;0</formula>
    </cfRule>
  </conditionalFormatting>
  <conditionalFormatting sqref="C53 G53 I53 K53 M53 O53">
    <cfRule type="expression" dxfId="14543" priority="377">
      <formula>C51&gt;0</formula>
    </cfRule>
  </conditionalFormatting>
  <conditionalFormatting sqref="O54">
    <cfRule type="expression" dxfId="14542" priority="376" stopIfTrue="1">
      <formula>O48&gt;0</formula>
    </cfRule>
  </conditionalFormatting>
  <conditionalFormatting sqref="P54">
    <cfRule type="expression" dxfId="14541" priority="375">
      <formula>O48&gt;0</formula>
    </cfRule>
  </conditionalFormatting>
  <conditionalFormatting sqref="M44 I44 K44 G44">
    <cfRule type="cellIs" dxfId="14540" priority="374" stopIfTrue="1" operator="greaterThan">
      <formula>0</formula>
    </cfRule>
  </conditionalFormatting>
  <conditionalFormatting sqref="N44 F44 H44 J44 L44">
    <cfRule type="expression" dxfId="14539" priority="373" stopIfTrue="1">
      <formula>E44&gt;0</formula>
    </cfRule>
  </conditionalFormatting>
  <conditionalFormatting sqref="O44">
    <cfRule type="expression" dxfId="14538" priority="372" stopIfTrue="1">
      <formula>O38&gt;0</formula>
    </cfRule>
  </conditionalFormatting>
  <conditionalFormatting sqref="P44">
    <cfRule type="expression" dxfId="14537" priority="371">
      <formula>O38&gt;0</formula>
    </cfRule>
  </conditionalFormatting>
  <conditionalFormatting sqref="M44 I44 K44 C44 E44 G44">
    <cfRule type="cellIs" dxfId="14536" priority="370" stopIfTrue="1" operator="greaterThan">
      <formula>0</formula>
    </cfRule>
  </conditionalFormatting>
  <conditionalFormatting sqref="N44 D44 F44 H44 J44 L44">
    <cfRule type="expression" dxfId="14535" priority="369" stopIfTrue="1">
      <formula>C44&gt;0</formula>
    </cfRule>
  </conditionalFormatting>
  <conditionalFormatting sqref="O44">
    <cfRule type="expression" dxfId="14534" priority="368" stopIfTrue="1">
      <formula>O38&gt;0</formula>
    </cfRule>
  </conditionalFormatting>
  <conditionalFormatting sqref="P44">
    <cfRule type="expression" dxfId="14533" priority="367">
      <formula>O38&gt;0</formula>
    </cfRule>
  </conditionalFormatting>
  <conditionalFormatting sqref="I41 C41 E41 K41 M41 O41 G41">
    <cfRule type="cellIs" dxfId="14532" priority="366" stopIfTrue="1" operator="greaterThan">
      <formula>0</formula>
    </cfRule>
  </conditionalFormatting>
  <conditionalFormatting sqref="H41 D41 J41 L41 N41 P41 F41">
    <cfRule type="expression" dxfId="14531" priority="365" stopIfTrue="1">
      <formula>C41&gt;0</formula>
    </cfRule>
  </conditionalFormatting>
  <conditionalFormatting sqref="D43 F43 H43 J43 L43 N43 P43">
    <cfRule type="expression" dxfId="14530" priority="364" stopIfTrue="1">
      <formula>C41&gt;0</formula>
    </cfRule>
  </conditionalFormatting>
  <conditionalFormatting sqref="C42">
    <cfRule type="expression" dxfId="14529" priority="363">
      <formula>C41&gt;0</formula>
    </cfRule>
  </conditionalFormatting>
  <conditionalFormatting sqref="D42">
    <cfRule type="expression" dxfId="14528" priority="362">
      <formula>C41&gt;0</formula>
    </cfRule>
  </conditionalFormatting>
  <conditionalFormatting sqref="I43">
    <cfRule type="expression" dxfId="14527" priority="361">
      <formula>"i11&gt;0"</formula>
    </cfRule>
  </conditionalFormatting>
  <conditionalFormatting sqref="O43">
    <cfRule type="expression" dxfId="14526" priority="360">
      <formula>"o11&gt;0"</formula>
    </cfRule>
  </conditionalFormatting>
  <conditionalFormatting sqref="E42">
    <cfRule type="expression" dxfId="14525" priority="359">
      <formula>E41&gt;0</formula>
    </cfRule>
  </conditionalFormatting>
  <conditionalFormatting sqref="F42">
    <cfRule type="expression" dxfId="14524" priority="358">
      <formula>E41&gt;0</formula>
    </cfRule>
  </conditionalFormatting>
  <conditionalFormatting sqref="E43">
    <cfRule type="expression" dxfId="14523" priority="357">
      <formula>E41&gt;0</formula>
    </cfRule>
  </conditionalFormatting>
  <conditionalFormatting sqref="G42 I42 K42 M42 O42">
    <cfRule type="expression" dxfId="14522" priority="356">
      <formula>G41&gt;0</formula>
    </cfRule>
  </conditionalFormatting>
  <conditionalFormatting sqref="H42 J42 L42 N42 P42">
    <cfRule type="expression" dxfId="14521" priority="355">
      <formula>G41&gt;0</formula>
    </cfRule>
  </conditionalFormatting>
  <conditionalFormatting sqref="C43 G43 I43 K43 M43 O43">
    <cfRule type="expression" dxfId="14520" priority="354">
      <formula>C41&gt;0</formula>
    </cfRule>
  </conditionalFormatting>
  <conditionalFormatting sqref="O44">
    <cfRule type="expression" dxfId="14519" priority="353" stopIfTrue="1">
      <formula>O38&gt;0</formula>
    </cfRule>
  </conditionalFormatting>
  <conditionalFormatting sqref="P44">
    <cfRule type="expression" dxfId="14518" priority="352">
      <formula>O38&gt;0</formula>
    </cfRule>
  </conditionalFormatting>
  <conditionalFormatting sqref="M34 I34 K34 G34">
    <cfRule type="cellIs" dxfId="14517" priority="351" stopIfTrue="1" operator="greaterThan">
      <formula>0</formula>
    </cfRule>
  </conditionalFormatting>
  <conditionalFormatting sqref="N34 F34 H34 J34 L34">
    <cfRule type="expression" dxfId="14516" priority="350" stopIfTrue="1">
      <formula>E34&gt;0</formula>
    </cfRule>
  </conditionalFormatting>
  <conditionalFormatting sqref="O34">
    <cfRule type="expression" dxfId="14515" priority="349" stopIfTrue="1">
      <formula>O28&gt;0</formula>
    </cfRule>
  </conditionalFormatting>
  <conditionalFormatting sqref="P34">
    <cfRule type="expression" dxfId="14514" priority="348">
      <formula>O28&gt;0</formula>
    </cfRule>
  </conditionalFormatting>
  <conditionalFormatting sqref="M34 I34 K34 C34 E34 G34">
    <cfRule type="cellIs" dxfId="14513" priority="347" stopIfTrue="1" operator="greaterThan">
      <formula>0</formula>
    </cfRule>
  </conditionalFormatting>
  <conditionalFormatting sqref="N34 D34 F34 H34 J34 L34">
    <cfRule type="expression" dxfId="14512" priority="346" stopIfTrue="1">
      <formula>C34&gt;0</formula>
    </cfRule>
  </conditionalFormatting>
  <conditionalFormatting sqref="O34">
    <cfRule type="expression" dxfId="14511" priority="345" stopIfTrue="1">
      <formula>O28&gt;0</formula>
    </cfRule>
  </conditionalFormatting>
  <conditionalFormatting sqref="P34">
    <cfRule type="expression" dxfId="14510" priority="344">
      <formula>O28&gt;0</formula>
    </cfRule>
  </conditionalFormatting>
  <conditionalFormatting sqref="I31 C31 E31 K31 M31 O31 G31">
    <cfRule type="cellIs" dxfId="14509" priority="343" stopIfTrue="1" operator="greaterThan">
      <formula>0</formula>
    </cfRule>
  </conditionalFormatting>
  <conditionalFormatting sqref="H31 D31 J31 L31 N31 P31 F31">
    <cfRule type="expression" dxfId="14508" priority="342" stopIfTrue="1">
      <formula>C31&gt;0</formula>
    </cfRule>
  </conditionalFormatting>
  <conditionalFormatting sqref="D33 F33 H33 J33 L33 N33 P33">
    <cfRule type="expression" dxfId="14507" priority="341" stopIfTrue="1">
      <formula>C31&gt;0</formula>
    </cfRule>
  </conditionalFormatting>
  <conditionalFormatting sqref="C32">
    <cfRule type="expression" dxfId="14506" priority="340">
      <formula>C31&gt;0</formula>
    </cfRule>
  </conditionalFormatting>
  <conditionalFormatting sqref="D32">
    <cfRule type="expression" dxfId="14505" priority="339">
      <formula>C31&gt;0</formula>
    </cfRule>
  </conditionalFormatting>
  <conditionalFormatting sqref="I33">
    <cfRule type="expression" dxfId="14504" priority="338">
      <formula>"i11&gt;0"</formula>
    </cfRule>
  </conditionalFormatting>
  <conditionalFormatting sqref="O33">
    <cfRule type="expression" dxfId="14503" priority="337">
      <formula>"o11&gt;0"</formula>
    </cfRule>
  </conditionalFormatting>
  <conditionalFormatting sqref="E32">
    <cfRule type="expression" dxfId="14502" priority="336">
      <formula>E31&gt;0</formula>
    </cfRule>
  </conditionalFormatting>
  <conditionalFormatting sqref="F32">
    <cfRule type="expression" dxfId="14501" priority="335">
      <formula>E31&gt;0</formula>
    </cfRule>
  </conditionalFormatting>
  <conditionalFormatting sqref="E33">
    <cfRule type="expression" dxfId="14500" priority="334">
      <formula>E31&gt;0</formula>
    </cfRule>
  </conditionalFormatting>
  <conditionalFormatting sqref="G32 I32 K32 M32 O32">
    <cfRule type="expression" dxfId="14499" priority="333">
      <formula>G31&gt;0</formula>
    </cfRule>
  </conditionalFormatting>
  <conditionalFormatting sqref="H32 J32 L32 N32 P32">
    <cfRule type="expression" dxfId="14498" priority="332">
      <formula>G31&gt;0</formula>
    </cfRule>
  </conditionalFormatting>
  <conditionalFormatting sqref="C33 G33 I33 K33 M33 O33">
    <cfRule type="expression" dxfId="14497" priority="331">
      <formula>C31&gt;0</formula>
    </cfRule>
  </conditionalFormatting>
  <conditionalFormatting sqref="O34">
    <cfRule type="expression" dxfId="14496" priority="330" stopIfTrue="1">
      <formula>O28&gt;0</formula>
    </cfRule>
  </conditionalFormatting>
  <conditionalFormatting sqref="P34">
    <cfRule type="expression" dxfId="14495" priority="329">
      <formula>O28&gt;0</formula>
    </cfRule>
  </conditionalFormatting>
  <conditionalFormatting sqref="M24 I24 K24 G24">
    <cfRule type="cellIs" dxfId="14494" priority="328" stopIfTrue="1" operator="greaterThan">
      <formula>0</formula>
    </cfRule>
  </conditionalFormatting>
  <conditionalFormatting sqref="N24 F24 H24 J24 L24">
    <cfRule type="expression" dxfId="14493" priority="327" stopIfTrue="1">
      <formula>E24&gt;0</formula>
    </cfRule>
  </conditionalFormatting>
  <conditionalFormatting sqref="O24">
    <cfRule type="expression" dxfId="14492" priority="326" stopIfTrue="1">
      <formula>O18&gt;0</formula>
    </cfRule>
  </conditionalFormatting>
  <conditionalFormatting sqref="P24">
    <cfRule type="expression" dxfId="14491" priority="325">
      <formula>O18&gt;0</formula>
    </cfRule>
  </conditionalFormatting>
  <conditionalFormatting sqref="M24 I24 K24 C24 E24 G24">
    <cfRule type="cellIs" dxfId="14490" priority="324" stopIfTrue="1" operator="greaterThan">
      <formula>0</formula>
    </cfRule>
  </conditionalFormatting>
  <conditionalFormatting sqref="N24 D24 F24 H24 J24 L24">
    <cfRule type="expression" dxfId="14489" priority="323" stopIfTrue="1">
      <formula>C24&gt;0</formula>
    </cfRule>
  </conditionalFormatting>
  <conditionalFormatting sqref="O24">
    <cfRule type="expression" dxfId="14488" priority="322" stopIfTrue="1">
      <formula>O18&gt;0</formula>
    </cfRule>
  </conditionalFormatting>
  <conditionalFormatting sqref="P24">
    <cfRule type="expression" dxfId="14487" priority="321">
      <formula>O18&gt;0</formula>
    </cfRule>
  </conditionalFormatting>
  <conditionalFormatting sqref="I21 C21 E21 K21 M21 O21 G21">
    <cfRule type="cellIs" dxfId="14486" priority="320" stopIfTrue="1" operator="greaterThan">
      <formula>0</formula>
    </cfRule>
  </conditionalFormatting>
  <conditionalFormatting sqref="H21 D21 J21 L21 N21 P21 F21">
    <cfRule type="expression" dxfId="14485" priority="319" stopIfTrue="1">
      <formula>C21&gt;0</formula>
    </cfRule>
  </conditionalFormatting>
  <conditionalFormatting sqref="D23 F23 H23 J23 L23 N23 P23">
    <cfRule type="expression" dxfId="14484" priority="318" stopIfTrue="1">
      <formula>C21&gt;0</formula>
    </cfRule>
  </conditionalFormatting>
  <conditionalFormatting sqref="C22">
    <cfRule type="expression" dxfId="14483" priority="317">
      <formula>C21&gt;0</formula>
    </cfRule>
  </conditionalFormatting>
  <conditionalFormatting sqref="D22">
    <cfRule type="expression" dxfId="14482" priority="316">
      <formula>C21&gt;0</formula>
    </cfRule>
  </conditionalFormatting>
  <conditionalFormatting sqref="I23">
    <cfRule type="expression" dxfId="14481" priority="315">
      <formula>"i11&gt;0"</formula>
    </cfRule>
  </conditionalFormatting>
  <conditionalFormatting sqref="O23">
    <cfRule type="expression" dxfId="14480" priority="314">
      <formula>"o11&gt;0"</formula>
    </cfRule>
  </conditionalFormatting>
  <conditionalFormatting sqref="E22">
    <cfRule type="expression" dxfId="14479" priority="313">
      <formula>E21&gt;0</formula>
    </cfRule>
  </conditionalFormatting>
  <conditionalFormatting sqref="F22">
    <cfRule type="expression" dxfId="14478" priority="312">
      <formula>E21&gt;0</formula>
    </cfRule>
  </conditionalFormatting>
  <conditionalFormatting sqref="E23">
    <cfRule type="expression" dxfId="14477" priority="311">
      <formula>E21&gt;0</formula>
    </cfRule>
  </conditionalFormatting>
  <conditionalFormatting sqref="G22 I22 K22 M22 O22">
    <cfRule type="expression" dxfId="14476" priority="310">
      <formula>G21&gt;0</formula>
    </cfRule>
  </conditionalFormatting>
  <conditionalFormatting sqref="H22 J22 L22 N22 P22">
    <cfRule type="expression" dxfId="14475" priority="309">
      <formula>G21&gt;0</formula>
    </cfRule>
  </conditionalFormatting>
  <conditionalFormatting sqref="C23 G23 I23 K23 M23 O23">
    <cfRule type="expression" dxfId="14474" priority="308">
      <formula>C21&gt;0</formula>
    </cfRule>
  </conditionalFormatting>
  <conditionalFormatting sqref="O24">
    <cfRule type="expression" dxfId="14473" priority="307" stopIfTrue="1">
      <formula>O18&gt;0</formula>
    </cfRule>
  </conditionalFormatting>
  <conditionalFormatting sqref="P24">
    <cfRule type="expression" dxfId="14472" priority="306">
      <formula>O18&gt;0</formula>
    </cfRule>
  </conditionalFormatting>
  <conditionalFormatting sqref="M14 I14 K14 G14">
    <cfRule type="cellIs" dxfId="14471" priority="305" stopIfTrue="1" operator="greaterThan">
      <formula>0</formula>
    </cfRule>
  </conditionalFormatting>
  <conditionalFormatting sqref="N14 F14 H14 J14 L14">
    <cfRule type="expression" dxfId="14470" priority="304" stopIfTrue="1">
      <formula>E14&gt;0</formula>
    </cfRule>
  </conditionalFormatting>
  <conditionalFormatting sqref="O14">
    <cfRule type="expression" dxfId="14469" priority="303" stopIfTrue="1">
      <formula>O8&gt;0</formula>
    </cfRule>
  </conditionalFormatting>
  <conditionalFormatting sqref="P14">
    <cfRule type="expression" dxfId="14468" priority="302">
      <formula>O8&gt;0</formula>
    </cfRule>
  </conditionalFormatting>
  <conditionalFormatting sqref="M14 I14 K14 C14 E14 G14">
    <cfRule type="cellIs" dxfId="14467" priority="301" stopIfTrue="1" operator="greaterThan">
      <formula>0</formula>
    </cfRule>
  </conditionalFormatting>
  <conditionalFormatting sqref="N14 D14 F14 H14 J14 L14">
    <cfRule type="expression" dxfId="14466" priority="300" stopIfTrue="1">
      <formula>C14&gt;0</formula>
    </cfRule>
  </conditionalFormatting>
  <conditionalFormatting sqref="O14">
    <cfRule type="expression" dxfId="14465" priority="299" stopIfTrue="1">
      <formula>O8&gt;0</formula>
    </cfRule>
  </conditionalFormatting>
  <conditionalFormatting sqref="P14">
    <cfRule type="expression" dxfId="14464" priority="298">
      <formula>O8&gt;0</formula>
    </cfRule>
  </conditionalFormatting>
  <conditionalFormatting sqref="I11 C11 E11 K11 M11 O11 G11">
    <cfRule type="cellIs" dxfId="14463" priority="297" stopIfTrue="1" operator="greaterThan">
      <formula>0</formula>
    </cfRule>
  </conditionalFormatting>
  <conditionalFormatting sqref="H11 D11 J11 L11 N11 P11 F11">
    <cfRule type="expression" dxfId="14462" priority="296" stopIfTrue="1">
      <formula>C11&gt;0</formula>
    </cfRule>
  </conditionalFormatting>
  <conditionalFormatting sqref="D13 F13 H13 J13 L13 N13 P13">
    <cfRule type="expression" dxfId="14461" priority="295" stopIfTrue="1">
      <formula>C11&gt;0</formula>
    </cfRule>
  </conditionalFormatting>
  <conditionalFormatting sqref="C12">
    <cfRule type="expression" dxfId="14460" priority="294">
      <formula>C11&gt;0</formula>
    </cfRule>
  </conditionalFormatting>
  <conditionalFormatting sqref="D12">
    <cfRule type="expression" dxfId="14459" priority="293">
      <formula>C11&gt;0</formula>
    </cfRule>
  </conditionalFormatting>
  <conditionalFormatting sqref="I13">
    <cfRule type="expression" dxfId="14458" priority="292">
      <formula>"i11&gt;0"</formula>
    </cfRule>
  </conditionalFormatting>
  <conditionalFormatting sqref="O13">
    <cfRule type="expression" dxfId="14457" priority="291">
      <formula>"o11&gt;0"</formula>
    </cfRule>
  </conditionalFormatting>
  <conditionalFormatting sqref="E12">
    <cfRule type="expression" dxfId="14456" priority="290">
      <formula>E11&gt;0</formula>
    </cfRule>
  </conditionalFormatting>
  <conditionalFormatting sqref="F12">
    <cfRule type="expression" dxfId="14455" priority="289">
      <formula>E11&gt;0</formula>
    </cfRule>
  </conditionalFormatting>
  <conditionalFormatting sqref="E13">
    <cfRule type="expression" dxfId="14454" priority="288">
      <formula>E11&gt;0</formula>
    </cfRule>
  </conditionalFormatting>
  <conditionalFormatting sqref="G12 I12 K12 M12 O12">
    <cfRule type="expression" dxfId="14453" priority="287">
      <formula>G11&gt;0</formula>
    </cfRule>
  </conditionalFormatting>
  <conditionalFormatting sqref="H12 J12 L12 N12 P12">
    <cfRule type="expression" dxfId="14452" priority="286">
      <formula>G11&gt;0</formula>
    </cfRule>
  </conditionalFormatting>
  <conditionalFormatting sqref="C13 G13 I13 K13 M13 O13">
    <cfRule type="expression" dxfId="14451" priority="285">
      <formula>C11&gt;0</formula>
    </cfRule>
  </conditionalFormatting>
  <conditionalFormatting sqref="O14">
    <cfRule type="expression" dxfId="14450" priority="284" stopIfTrue="1">
      <formula>O8&gt;0</formula>
    </cfRule>
  </conditionalFormatting>
  <conditionalFormatting sqref="P14">
    <cfRule type="expression" dxfId="14449" priority="283">
      <formula>O8&gt;0</formula>
    </cfRule>
  </conditionalFormatting>
  <conditionalFormatting sqref="M164 C164 E164 G164 I164 K164">
    <cfRule type="cellIs" dxfId="14448" priority="282" stopIfTrue="1" operator="greaterThan">
      <formula>0</formula>
    </cfRule>
  </conditionalFormatting>
  <conditionalFormatting sqref="N164 D164 F164 H164 J164 L164">
    <cfRule type="expression" dxfId="14447" priority="281" stopIfTrue="1">
      <formula>C164&gt;0</formula>
    </cfRule>
  </conditionalFormatting>
  <conditionalFormatting sqref="O164">
    <cfRule type="expression" dxfId="14446" priority="280" stopIfTrue="1">
      <formula>O158&gt;0</formula>
    </cfRule>
  </conditionalFormatting>
  <conditionalFormatting sqref="P164">
    <cfRule type="expression" dxfId="14445" priority="279">
      <formula>O158&gt;0</formula>
    </cfRule>
  </conditionalFormatting>
  <conditionalFormatting sqref="O164">
    <cfRule type="expression" dxfId="14444" priority="278" stopIfTrue="1">
      <formula>O158&gt;0</formula>
    </cfRule>
  </conditionalFormatting>
  <conditionalFormatting sqref="I161 C161 E161 K161 M161 O161 G161">
    <cfRule type="cellIs" dxfId="14443" priority="277" stopIfTrue="1" operator="greaterThan">
      <formula>0</formula>
    </cfRule>
  </conditionalFormatting>
  <conditionalFormatting sqref="H161 D161 J161 L161 N161 P161 F161">
    <cfRule type="expression" dxfId="14442" priority="276" stopIfTrue="1">
      <formula>C161&gt;0</formula>
    </cfRule>
  </conditionalFormatting>
  <conditionalFormatting sqref="D163 F163 H163 J163 L163 N163 P163">
    <cfRule type="expression" dxfId="14441" priority="275" stopIfTrue="1">
      <formula>C161&gt;0</formula>
    </cfRule>
  </conditionalFormatting>
  <conditionalFormatting sqref="C162">
    <cfRule type="expression" dxfId="14440" priority="274">
      <formula>C161&gt;0</formula>
    </cfRule>
  </conditionalFormatting>
  <conditionalFormatting sqref="D162">
    <cfRule type="expression" dxfId="14439" priority="273">
      <formula>C161&gt;0</formula>
    </cfRule>
  </conditionalFormatting>
  <conditionalFormatting sqref="I163">
    <cfRule type="expression" dxfId="14438" priority="272">
      <formula>"i11&gt;0"</formula>
    </cfRule>
  </conditionalFormatting>
  <conditionalFormatting sqref="O163">
    <cfRule type="expression" dxfId="14437" priority="271">
      <formula>"o11&gt;0"</formula>
    </cfRule>
  </conditionalFormatting>
  <conditionalFormatting sqref="E162">
    <cfRule type="expression" dxfId="14436" priority="270">
      <formula>E161&gt;0</formula>
    </cfRule>
  </conditionalFormatting>
  <conditionalFormatting sqref="F162">
    <cfRule type="expression" dxfId="14435" priority="269">
      <formula>E161&gt;0</formula>
    </cfRule>
  </conditionalFormatting>
  <conditionalFormatting sqref="E163">
    <cfRule type="expression" dxfId="14434" priority="268">
      <formula>E161&gt;0</formula>
    </cfRule>
  </conditionalFormatting>
  <conditionalFormatting sqref="G162 I162 K162 M162 O162">
    <cfRule type="expression" dxfId="14433" priority="267">
      <formula>G161&gt;0</formula>
    </cfRule>
  </conditionalFormatting>
  <conditionalFormatting sqref="H162 J162 L162 N162 P162">
    <cfRule type="expression" dxfId="14432" priority="266">
      <formula>G161&gt;0</formula>
    </cfRule>
  </conditionalFormatting>
  <conditionalFormatting sqref="C163 G163 I163 K163 M163 O163">
    <cfRule type="expression" dxfId="14431" priority="265">
      <formula>C161&gt;0</formula>
    </cfRule>
  </conditionalFormatting>
  <conditionalFormatting sqref="O164">
    <cfRule type="expression" dxfId="14430" priority="264" stopIfTrue="1">
      <formula>O158&gt;0</formula>
    </cfRule>
  </conditionalFormatting>
  <conditionalFormatting sqref="P164">
    <cfRule type="expression" dxfId="14429" priority="263">
      <formula>O158&gt;0</formula>
    </cfRule>
  </conditionalFormatting>
  <conditionalFormatting sqref="M164 I164 K164 G164">
    <cfRule type="cellIs" dxfId="14428" priority="262" stopIfTrue="1" operator="greaterThan">
      <formula>0</formula>
    </cfRule>
  </conditionalFormatting>
  <conditionalFormatting sqref="N164 F164 H164 J164 L164">
    <cfRule type="expression" dxfId="14427" priority="261" stopIfTrue="1">
      <formula>E164&gt;0</formula>
    </cfRule>
  </conditionalFormatting>
  <conditionalFormatting sqref="O164">
    <cfRule type="expression" dxfId="14426" priority="260" stopIfTrue="1">
      <formula>O158&gt;0</formula>
    </cfRule>
  </conditionalFormatting>
  <conditionalFormatting sqref="P164">
    <cfRule type="expression" dxfId="14425" priority="259">
      <formula>O158&gt;0</formula>
    </cfRule>
  </conditionalFormatting>
  <conditionalFormatting sqref="M164 I164 K164 C164 E164 G164">
    <cfRule type="cellIs" dxfId="14424" priority="258" stopIfTrue="1" operator="greaterThan">
      <formula>0</formula>
    </cfRule>
  </conditionalFormatting>
  <conditionalFormatting sqref="N164 D164 F164 H164 J164 L164">
    <cfRule type="expression" dxfId="14423" priority="257" stopIfTrue="1">
      <formula>C164&gt;0</formula>
    </cfRule>
  </conditionalFormatting>
  <conditionalFormatting sqref="O164">
    <cfRule type="expression" dxfId="14422" priority="256" stopIfTrue="1">
      <formula>O158&gt;0</formula>
    </cfRule>
  </conditionalFormatting>
  <conditionalFormatting sqref="P164">
    <cfRule type="expression" dxfId="14421" priority="255">
      <formula>O158&gt;0</formula>
    </cfRule>
  </conditionalFormatting>
  <conditionalFormatting sqref="I161 C161 E161 K161 M161 O161 G161">
    <cfRule type="cellIs" dxfId="14420" priority="254" stopIfTrue="1" operator="greaterThan">
      <formula>0</formula>
    </cfRule>
  </conditionalFormatting>
  <conditionalFormatting sqref="H161 D161 J161 L161 N161 P161 F161">
    <cfRule type="expression" dxfId="14419" priority="253" stopIfTrue="1">
      <formula>C161&gt;0</formula>
    </cfRule>
  </conditionalFormatting>
  <conditionalFormatting sqref="D163 F163 H163 J163 L163 N163 P163">
    <cfRule type="expression" dxfId="14418" priority="252" stopIfTrue="1">
      <formula>C161&gt;0</formula>
    </cfRule>
  </conditionalFormatting>
  <conditionalFormatting sqref="C162">
    <cfRule type="expression" dxfId="14417" priority="251">
      <formula>C161&gt;0</formula>
    </cfRule>
  </conditionalFormatting>
  <conditionalFormatting sqref="D162">
    <cfRule type="expression" dxfId="14416" priority="250">
      <formula>C161&gt;0</formula>
    </cfRule>
  </conditionalFormatting>
  <conditionalFormatting sqref="I163">
    <cfRule type="expression" dxfId="14415" priority="249">
      <formula>"i11&gt;0"</formula>
    </cfRule>
  </conditionalFormatting>
  <conditionalFormatting sqref="O163">
    <cfRule type="expression" dxfId="14414" priority="248">
      <formula>"o11&gt;0"</formula>
    </cfRule>
  </conditionalFormatting>
  <conditionalFormatting sqref="E162">
    <cfRule type="expression" dxfId="14413" priority="247">
      <formula>E161&gt;0</formula>
    </cfRule>
  </conditionalFormatting>
  <conditionalFormatting sqref="F162">
    <cfRule type="expression" dxfId="14412" priority="246">
      <formula>E161&gt;0</formula>
    </cfRule>
  </conditionalFormatting>
  <conditionalFormatting sqref="E163">
    <cfRule type="expression" dxfId="14411" priority="245">
      <formula>E161&gt;0</formula>
    </cfRule>
  </conditionalFormatting>
  <conditionalFormatting sqref="G162 I162 K162 M162 O162">
    <cfRule type="expression" dxfId="14410" priority="244">
      <formula>G161&gt;0</formula>
    </cfRule>
  </conditionalFormatting>
  <conditionalFormatting sqref="H162 J162 L162 N162 P162">
    <cfRule type="expression" dxfId="14409" priority="243">
      <formula>G161&gt;0</formula>
    </cfRule>
  </conditionalFormatting>
  <conditionalFormatting sqref="C163 G163 I163 K163 M163 O163">
    <cfRule type="expression" dxfId="14408" priority="242">
      <formula>C161&gt;0</formula>
    </cfRule>
  </conditionalFormatting>
  <conditionalFormatting sqref="O164">
    <cfRule type="expression" dxfId="14407" priority="241" stopIfTrue="1">
      <formula>O158&gt;0</formula>
    </cfRule>
  </conditionalFormatting>
  <conditionalFormatting sqref="P164">
    <cfRule type="expression" dxfId="14406" priority="240">
      <formula>O158&gt;0</formula>
    </cfRule>
  </conditionalFormatting>
  <conditionalFormatting sqref="M174 C174 E174 G174 I174 K174">
    <cfRule type="cellIs" dxfId="14405" priority="239" stopIfTrue="1" operator="greaterThan">
      <formula>0</formula>
    </cfRule>
  </conditionalFormatting>
  <conditionalFormatting sqref="N174 D174 F174 H174 J174 L174">
    <cfRule type="expression" dxfId="14404" priority="238" stopIfTrue="1">
      <formula>C174&gt;0</formula>
    </cfRule>
  </conditionalFormatting>
  <conditionalFormatting sqref="O174">
    <cfRule type="expression" dxfId="14403" priority="237" stopIfTrue="1">
      <formula>O168&gt;0</formula>
    </cfRule>
  </conditionalFormatting>
  <conditionalFormatting sqref="P174">
    <cfRule type="expression" dxfId="14402" priority="236">
      <formula>O168&gt;0</formula>
    </cfRule>
  </conditionalFormatting>
  <conditionalFormatting sqref="O174">
    <cfRule type="expression" dxfId="14401" priority="235" stopIfTrue="1">
      <formula>O168&gt;0</formula>
    </cfRule>
  </conditionalFormatting>
  <conditionalFormatting sqref="I171 C171 E171 K171 M171 O171 G171">
    <cfRule type="cellIs" dxfId="14400" priority="234" stopIfTrue="1" operator="greaterThan">
      <formula>0</formula>
    </cfRule>
  </conditionalFormatting>
  <conditionalFormatting sqref="H171 D171 J171 L171 N171 P171 F171">
    <cfRule type="expression" dxfId="14399" priority="233" stopIfTrue="1">
      <formula>C171&gt;0</formula>
    </cfRule>
  </conditionalFormatting>
  <conditionalFormatting sqref="D173 F173 H173 J173 L173 N173 P173">
    <cfRule type="expression" dxfId="14398" priority="232" stopIfTrue="1">
      <formula>C171&gt;0</formula>
    </cfRule>
  </conditionalFormatting>
  <conditionalFormatting sqref="C172">
    <cfRule type="expression" dxfId="14397" priority="231">
      <formula>C171&gt;0</formula>
    </cfRule>
  </conditionalFormatting>
  <conditionalFormatting sqref="D172">
    <cfRule type="expression" dxfId="14396" priority="230">
      <formula>C171&gt;0</formula>
    </cfRule>
  </conditionalFormatting>
  <conditionalFormatting sqref="I173">
    <cfRule type="expression" dxfId="14395" priority="229">
      <formula>"i11&gt;0"</formula>
    </cfRule>
  </conditionalFormatting>
  <conditionalFormatting sqref="O173">
    <cfRule type="expression" dxfId="14394" priority="228">
      <formula>"o11&gt;0"</formula>
    </cfRule>
  </conditionalFormatting>
  <conditionalFormatting sqref="E172">
    <cfRule type="expression" dxfId="14393" priority="227">
      <formula>E171&gt;0</formula>
    </cfRule>
  </conditionalFormatting>
  <conditionalFormatting sqref="F172">
    <cfRule type="expression" dxfId="14392" priority="226">
      <formula>E171&gt;0</formula>
    </cfRule>
  </conditionalFormatting>
  <conditionalFormatting sqref="E173">
    <cfRule type="expression" dxfId="14391" priority="225">
      <formula>E171&gt;0</formula>
    </cfRule>
  </conditionalFormatting>
  <conditionalFormatting sqref="G172 I172 K172 M172 O172">
    <cfRule type="expression" dxfId="14390" priority="224">
      <formula>G171&gt;0</formula>
    </cfRule>
  </conditionalFormatting>
  <conditionalFormatting sqref="H172 J172 L172 N172 P172">
    <cfRule type="expression" dxfId="14389" priority="223">
      <formula>G171&gt;0</formula>
    </cfRule>
  </conditionalFormatting>
  <conditionalFormatting sqref="C173 G173 I173 K173 M173 O173">
    <cfRule type="expression" dxfId="14388" priority="222">
      <formula>C171&gt;0</formula>
    </cfRule>
  </conditionalFormatting>
  <conditionalFormatting sqref="O174">
    <cfRule type="expression" dxfId="14387" priority="221" stopIfTrue="1">
      <formula>O168&gt;0</formula>
    </cfRule>
  </conditionalFormatting>
  <conditionalFormatting sqref="P174">
    <cfRule type="expression" dxfId="14386" priority="220">
      <formula>O168&gt;0</formula>
    </cfRule>
  </conditionalFormatting>
  <conditionalFormatting sqref="M174 I174 K174 G174">
    <cfRule type="cellIs" dxfId="14385" priority="219" stopIfTrue="1" operator="greaterThan">
      <formula>0</formula>
    </cfRule>
  </conditionalFormatting>
  <conditionalFormatting sqref="N174 F174 H174 J174 L174">
    <cfRule type="expression" dxfId="14384" priority="218" stopIfTrue="1">
      <formula>E174&gt;0</formula>
    </cfRule>
  </conditionalFormatting>
  <conditionalFormatting sqref="O174">
    <cfRule type="expression" dxfId="14383" priority="217" stopIfTrue="1">
      <formula>O168&gt;0</formula>
    </cfRule>
  </conditionalFormatting>
  <conditionalFormatting sqref="P174">
    <cfRule type="expression" dxfId="14382" priority="216">
      <formula>O168&gt;0</formula>
    </cfRule>
  </conditionalFormatting>
  <conditionalFormatting sqref="M174 I174 K174 C174 E174 G174">
    <cfRule type="cellIs" dxfId="14381" priority="215" stopIfTrue="1" operator="greaterThan">
      <formula>0</formula>
    </cfRule>
  </conditionalFormatting>
  <conditionalFormatting sqref="N174 D174 F174 H174 J174 L174">
    <cfRule type="expression" dxfId="14380" priority="214" stopIfTrue="1">
      <formula>C174&gt;0</formula>
    </cfRule>
  </conditionalFormatting>
  <conditionalFormatting sqref="O174">
    <cfRule type="expression" dxfId="14379" priority="213" stopIfTrue="1">
      <formula>O168&gt;0</formula>
    </cfRule>
  </conditionalFormatting>
  <conditionalFormatting sqref="P174">
    <cfRule type="expression" dxfId="14378" priority="212">
      <formula>O168&gt;0</formula>
    </cfRule>
  </conditionalFormatting>
  <conditionalFormatting sqref="I171 C171 E171 K171 M171 O171 G171">
    <cfRule type="cellIs" dxfId="14377" priority="211" stopIfTrue="1" operator="greaterThan">
      <formula>0</formula>
    </cfRule>
  </conditionalFormatting>
  <conditionalFormatting sqref="H171 D171 J171 L171 N171 P171 F171">
    <cfRule type="expression" dxfId="14376" priority="210" stopIfTrue="1">
      <formula>C171&gt;0</formula>
    </cfRule>
  </conditionalFormatting>
  <conditionalFormatting sqref="D173 F173 H173 J173 L173 N173 P173">
    <cfRule type="expression" dxfId="14375" priority="209" stopIfTrue="1">
      <formula>C171&gt;0</formula>
    </cfRule>
  </conditionalFormatting>
  <conditionalFormatting sqref="C172">
    <cfRule type="expression" dxfId="14374" priority="208">
      <formula>C171&gt;0</formula>
    </cfRule>
  </conditionalFormatting>
  <conditionalFormatting sqref="D172">
    <cfRule type="expression" dxfId="14373" priority="207">
      <formula>C171&gt;0</formula>
    </cfRule>
  </conditionalFormatting>
  <conditionalFormatting sqref="I173">
    <cfRule type="expression" dxfId="14372" priority="206">
      <formula>"i11&gt;0"</formula>
    </cfRule>
  </conditionalFormatting>
  <conditionalFormatting sqref="O173">
    <cfRule type="expression" dxfId="14371" priority="205">
      <formula>"o11&gt;0"</formula>
    </cfRule>
  </conditionalFormatting>
  <conditionalFormatting sqref="E172">
    <cfRule type="expression" dxfId="14370" priority="204">
      <formula>E171&gt;0</formula>
    </cfRule>
  </conditionalFormatting>
  <conditionalFormatting sqref="F172">
    <cfRule type="expression" dxfId="14369" priority="203">
      <formula>E171&gt;0</formula>
    </cfRule>
  </conditionalFormatting>
  <conditionalFormatting sqref="E173">
    <cfRule type="expression" dxfId="14368" priority="202">
      <formula>E171&gt;0</formula>
    </cfRule>
  </conditionalFormatting>
  <conditionalFormatting sqref="G172 I172 K172 M172 O172">
    <cfRule type="expression" dxfId="14367" priority="201">
      <formula>G171&gt;0</formula>
    </cfRule>
  </conditionalFormatting>
  <conditionalFormatting sqref="H172 J172 L172 N172 P172">
    <cfRule type="expression" dxfId="14366" priority="200">
      <formula>G171&gt;0</formula>
    </cfRule>
  </conditionalFormatting>
  <conditionalFormatting sqref="C173 G173 I173 K173 M173 O173">
    <cfRule type="expression" dxfId="14365" priority="199">
      <formula>C171&gt;0</formula>
    </cfRule>
  </conditionalFormatting>
  <conditionalFormatting sqref="O174">
    <cfRule type="expression" dxfId="14364" priority="198" stopIfTrue="1">
      <formula>O168&gt;0</formula>
    </cfRule>
  </conditionalFormatting>
  <conditionalFormatting sqref="P174">
    <cfRule type="expression" dxfId="14363" priority="197">
      <formula>O168&gt;0</formula>
    </cfRule>
  </conditionalFormatting>
  <conditionalFormatting sqref="P14">
    <cfRule type="expression" dxfId="14362" priority="196">
      <formula>O8&gt;0</formula>
    </cfRule>
  </conditionalFormatting>
  <conditionalFormatting sqref="P14">
    <cfRule type="expression" dxfId="14361" priority="195">
      <formula>O8&gt;0</formula>
    </cfRule>
  </conditionalFormatting>
  <conditionalFormatting sqref="P14">
    <cfRule type="expression" dxfId="14360" priority="194">
      <formula>O8&gt;0</formula>
    </cfRule>
  </conditionalFormatting>
  <conditionalFormatting sqref="P14">
    <cfRule type="expression" dxfId="14359" priority="193">
      <formula>O8&gt;0</formula>
    </cfRule>
  </conditionalFormatting>
  <conditionalFormatting sqref="P14">
    <cfRule type="expression" dxfId="14358" priority="192">
      <formula>O8&gt;0</formula>
    </cfRule>
  </conditionalFormatting>
  <conditionalFormatting sqref="P24">
    <cfRule type="expression" dxfId="14357" priority="191">
      <formula>O18&gt;0</formula>
    </cfRule>
  </conditionalFormatting>
  <conditionalFormatting sqref="P24">
    <cfRule type="expression" dxfId="14356" priority="190">
      <formula>O18&gt;0</formula>
    </cfRule>
  </conditionalFormatting>
  <conditionalFormatting sqref="P24">
    <cfRule type="expression" dxfId="14355" priority="189">
      <formula>O18&gt;0</formula>
    </cfRule>
  </conditionalFormatting>
  <conditionalFormatting sqref="P24">
    <cfRule type="expression" dxfId="14354" priority="188">
      <formula>O18&gt;0</formula>
    </cfRule>
  </conditionalFormatting>
  <conditionalFormatting sqref="P24">
    <cfRule type="expression" dxfId="14353" priority="187">
      <formula>O18&gt;0</formula>
    </cfRule>
  </conditionalFormatting>
  <conditionalFormatting sqref="P24">
    <cfRule type="expression" dxfId="14352" priority="186">
      <formula>O18&gt;0</formula>
    </cfRule>
  </conditionalFormatting>
  <conditionalFormatting sqref="P24">
    <cfRule type="expression" dxfId="14351" priority="185">
      <formula>O18&gt;0</formula>
    </cfRule>
  </conditionalFormatting>
  <conditionalFormatting sqref="P24">
    <cfRule type="expression" dxfId="14350" priority="184">
      <formula>O18&gt;0</formula>
    </cfRule>
  </conditionalFormatting>
  <conditionalFormatting sqref="P24">
    <cfRule type="expression" dxfId="14349" priority="183">
      <formula>O18&gt;0</formula>
    </cfRule>
  </conditionalFormatting>
  <conditionalFormatting sqref="P34">
    <cfRule type="expression" dxfId="14348" priority="182">
      <formula>O28&gt;0</formula>
    </cfRule>
  </conditionalFormatting>
  <conditionalFormatting sqref="P34">
    <cfRule type="expression" dxfId="14347" priority="181">
      <formula>O28&gt;0</formula>
    </cfRule>
  </conditionalFormatting>
  <conditionalFormatting sqref="P34">
    <cfRule type="expression" dxfId="14346" priority="180">
      <formula>O28&gt;0</formula>
    </cfRule>
  </conditionalFormatting>
  <conditionalFormatting sqref="P34">
    <cfRule type="expression" dxfId="14345" priority="179">
      <formula>O28&gt;0</formula>
    </cfRule>
  </conditionalFormatting>
  <conditionalFormatting sqref="P34">
    <cfRule type="expression" dxfId="14344" priority="178">
      <formula>O28&gt;0</formula>
    </cfRule>
  </conditionalFormatting>
  <conditionalFormatting sqref="P34">
    <cfRule type="expression" dxfId="14343" priority="177">
      <formula>O28&gt;0</formula>
    </cfRule>
  </conditionalFormatting>
  <conditionalFormatting sqref="P34">
    <cfRule type="expression" dxfId="14342" priority="176">
      <formula>O28&gt;0</formula>
    </cfRule>
  </conditionalFormatting>
  <conditionalFormatting sqref="P34">
    <cfRule type="expression" dxfId="14341" priority="175">
      <formula>O28&gt;0</formula>
    </cfRule>
  </conditionalFormatting>
  <conditionalFormatting sqref="P34">
    <cfRule type="expression" dxfId="14340" priority="174">
      <formula>O28&gt;0</formula>
    </cfRule>
  </conditionalFormatting>
  <conditionalFormatting sqref="P44">
    <cfRule type="expression" dxfId="14339" priority="173">
      <formula>O38&gt;0</formula>
    </cfRule>
  </conditionalFormatting>
  <conditionalFormatting sqref="P44">
    <cfRule type="expression" dxfId="14338" priority="172">
      <formula>O38&gt;0</formula>
    </cfRule>
  </conditionalFormatting>
  <conditionalFormatting sqref="P44">
    <cfRule type="expression" dxfId="14337" priority="171">
      <formula>O38&gt;0</formula>
    </cfRule>
  </conditionalFormatting>
  <conditionalFormatting sqref="P44">
    <cfRule type="expression" dxfId="14336" priority="170">
      <formula>O38&gt;0</formula>
    </cfRule>
  </conditionalFormatting>
  <conditionalFormatting sqref="P44">
    <cfRule type="expression" dxfId="14335" priority="169">
      <formula>O38&gt;0</formula>
    </cfRule>
  </conditionalFormatting>
  <conditionalFormatting sqref="P44">
    <cfRule type="expression" dxfId="14334" priority="168">
      <formula>O38&gt;0</formula>
    </cfRule>
  </conditionalFormatting>
  <conditionalFormatting sqref="P44">
    <cfRule type="expression" dxfId="14333" priority="167">
      <formula>O38&gt;0</formula>
    </cfRule>
  </conditionalFormatting>
  <conditionalFormatting sqref="P44">
    <cfRule type="expression" dxfId="14332" priority="166">
      <formula>O38&gt;0</formula>
    </cfRule>
  </conditionalFormatting>
  <conditionalFormatting sqref="P44">
    <cfRule type="expression" dxfId="14331" priority="165">
      <formula>O38&gt;0</formula>
    </cfRule>
  </conditionalFormatting>
  <conditionalFormatting sqref="P54">
    <cfRule type="expression" dxfId="14330" priority="164">
      <formula>O48&gt;0</formula>
    </cfRule>
  </conditionalFormatting>
  <conditionalFormatting sqref="P54">
    <cfRule type="expression" dxfId="14329" priority="163">
      <formula>O48&gt;0</formula>
    </cfRule>
  </conditionalFormatting>
  <conditionalFormatting sqref="P54">
    <cfRule type="expression" dxfId="14328" priority="162">
      <formula>O48&gt;0</formula>
    </cfRule>
  </conditionalFormatting>
  <conditionalFormatting sqref="P54">
    <cfRule type="expression" dxfId="14327" priority="161">
      <formula>O48&gt;0</formula>
    </cfRule>
  </conditionalFormatting>
  <conditionalFormatting sqref="P54">
    <cfRule type="expression" dxfId="14326" priority="160">
      <formula>O48&gt;0</formula>
    </cfRule>
  </conditionalFormatting>
  <conditionalFormatting sqref="P54">
    <cfRule type="expression" dxfId="14325" priority="159">
      <formula>O48&gt;0</formula>
    </cfRule>
  </conditionalFormatting>
  <conditionalFormatting sqref="P54">
    <cfRule type="expression" dxfId="14324" priority="158">
      <formula>O48&gt;0</formula>
    </cfRule>
  </conditionalFormatting>
  <conditionalFormatting sqref="P54">
    <cfRule type="expression" dxfId="14323" priority="157">
      <formula>O48&gt;0</formula>
    </cfRule>
  </conditionalFormatting>
  <conditionalFormatting sqref="P54">
    <cfRule type="expression" dxfId="14322" priority="156">
      <formula>O48&gt;0</formula>
    </cfRule>
  </conditionalFormatting>
  <conditionalFormatting sqref="P64">
    <cfRule type="expression" dxfId="14321" priority="155">
      <formula>O58&gt;0</formula>
    </cfRule>
  </conditionalFormatting>
  <conditionalFormatting sqref="P64">
    <cfRule type="expression" dxfId="14320" priority="154">
      <formula>O58&gt;0</formula>
    </cfRule>
  </conditionalFormatting>
  <conditionalFormatting sqref="P64">
    <cfRule type="expression" dxfId="14319" priority="153">
      <formula>O58&gt;0</formula>
    </cfRule>
  </conditionalFormatting>
  <conditionalFormatting sqref="P64">
    <cfRule type="expression" dxfId="14318" priority="152">
      <formula>O58&gt;0</formula>
    </cfRule>
  </conditionalFormatting>
  <conditionalFormatting sqref="P64">
    <cfRule type="expression" dxfId="14317" priority="151">
      <formula>O58&gt;0</formula>
    </cfRule>
  </conditionalFormatting>
  <conditionalFormatting sqref="P64">
    <cfRule type="expression" dxfId="14316" priority="150">
      <formula>O58&gt;0</formula>
    </cfRule>
  </conditionalFormatting>
  <conditionalFormatting sqref="P64">
    <cfRule type="expression" dxfId="14315" priority="149">
      <formula>O58&gt;0</formula>
    </cfRule>
  </conditionalFormatting>
  <conditionalFormatting sqref="P64">
    <cfRule type="expression" dxfId="14314" priority="148">
      <formula>O58&gt;0</formula>
    </cfRule>
  </conditionalFormatting>
  <conditionalFormatting sqref="P64">
    <cfRule type="expression" dxfId="14313" priority="147">
      <formula>O58&gt;0</formula>
    </cfRule>
  </conditionalFormatting>
  <conditionalFormatting sqref="P74">
    <cfRule type="expression" dxfId="14312" priority="146">
      <formula>O68&gt;0</formula>
    </cfRule>
  </conditionalFormatting>
  <conditionalFormatting sqref="P74">
    <cfRule type="expression" dxfId="14311" priority="145">
      <formula>O68&gt;0</formula>
    </cfRule>
  </conditionalFormatting>
  <conditionalFormatting sqref="P74">
    <cfRule type="expression" dxfId="14310" priority="144">
      <formula>O68&gt;0</formula>
    </cfRule>
  </conditionalFormatting>
  <conditionalFormatting sqref="P74">
    <cfRule type="expression" dxfId="14309" priority="143">
      <formula>O68&gt;0</formula>
    </cfRule>
  </conditionalFormatting>
  <conditionalFormatting sqref="P74">
    <cfRule type="expression" dxfId="14308" priority="142">
      <formula>O68&gt;0</formula>
    </cfRule>
  </conditionalFormatting>
  <conditionalFormatting sqref="P74">
    <cfRule type="expression" dxfId="14307" priority="141">
      <formula>O68&gt;0</formula>
    </cfRule>
  </conditionalFormatting>
  <conditionalFormatting sqref="P74">
    <cfRule type="expression" dxfId="14306" priority="140">
      <formula>O68&gt;0</formula>
    </cfRule>
  </conditionalFormatting>
  <conditionalFormatting sqref="P74">
    <cfRule type="expression" dxfId="14305" priority="139">
      <formula>O68&gt;0</formula>
    </cfRule>
  </conditionalFormatting>
  <conditionalFormatting sqref="P74">
    <cfRule type="expression" dxfId="14304" priority="138">
      <formula>O68&gt;0</formula>
    </cfRule>
  </conditionalFormatting>
  <conditionalFormatting sqref="P84">
    <cfRule type="expression" dxfId="14303" priority="137">
      <formula>O78&gt;0</formula>
    </cfRule>
  </conditionalFormatting>
  <conditionalFormatting sqref="P84">
    <cfRule type="expression" dxfId="14302" priority="136">
      <formula>O78&gt;0</formula>
    </cfRule>
  </conditionalFormatting>
  <conditionalFormatting sqref="P84">
    <cfRule type="expression" dxfId="14301" priority="135">
      <formula>O78&gt;0</formula>
    </cfRule>
  </conditionalFormatting>
  <conditionalFormatting sqref="P84">
    <cfRule type="expression" dxfId="14300" priority="134">
      <formula>O78&gt;0</formula>
    </cfRule>
  </conditionalFormatting>
  <conditionalFormatting sqref="P84">
    <cfRule type="expression" dxfId="14299" priority="133">
      <formula>O78&gt;0</formula>
    </cfRule>
  </conditionalFormatting>
  <conditionalFormatting sqref="P84">
    <cfRule type="expression" dxfId="14298" priority="132">
      <formula>O78&gt;0</formula>
    </cfRule>
  </conditionalFormatting>
  <conditionalFormatting sqref="P84">
    <cfRule type="expression" dxfId="14297" priority="131">
      <formula>O78&gt;0</formula>
    </cfRule>
  </conditionalFormatting>
  <conditionalFormatting sqref="P84">
    <cfRule type="expression" dxfId="14296" priority="130">
      <formula>O78&gt;0</formula>
    </cfRule>
  </conditionalFormatting>
  <conditionalFormatting sqref="P84">
    <cfRule type="expression" dxfId="14295" priority="129">
      <formula>O78&gt;0</formula>
    </cfRule>
  </conditionalFormatting>
  <conditionalFormatting sqref="P94">
    <cfRule type="expression" dxfId="14294" priority="128">
      <formula>O88&gt;0</formula>
    </cfRule>
  </conditionalFormatting>
  <conditionalFormatting sqref="P94">
    <cfRule type="expression" dxfId="14293" priority="127">
      <formula>O88&gt;0</formula>
    </cfRule>
  </conditionalFormatting>
  <conditionalFormatting sqref="P94">
    <cfRule type="expression" dxfId="14292" priority="126">
      <formula>O88&gt;0</formula>
    </cfRule>
  </conditionalFormatting>
  <conditionalFormatting sqref="P94">
    <cfRule type="expression" dxfId="14291" priority="125">
      <formula>O88&gt;0</formula>
    </cfRule>
  </conditionalFormatting>
  <conditionalFormatting sqref="P94">
    <cfRule type="expression" dxfId="14290" priority="124">
      <formula>O88&gt;0</formula>
    </cfRule>
  </conditionalFormatting>
  <conditionalFormatting sqref="P94">
    <cfRule type="expression" dxfId="14289" priority="123">
      <formula>O88&gt;0</formula>
    </cfRule>
  </conditionalFormatting>
  <conditionalFormatting sqref="P94">
    <cfRule type="expression" dxfId="14288" priority="122">
      <formula>O88&gt;0</formula>
    </cfRule>
  </conditionalFormatting>
  <conditionalFormatting sqref="P94">
    <cfRule type="expression" dxfId="14287" priority="121">
      <formula>O88&gt;0</formula>
    </cfRule>
  </conditionalFormatting>
  <conditionalFormatting sqref="P94">
    <cfRule type="expression" dxfId="14286" priority="120">
      <formula>O88&gt;0</formula>
    </cfRule>
  </conditionalFormatting>
  <conditionalFormatting sqref="P104">
    <cfRule type="expression" dxfId="14285" priority="119">
      <formula>O98&gt;0</formula>
    </cfRule>
  </conditionalFormatting>
  <conditionalFormatting sqref="P104">
    <cfRule type="expression" dxfId="14284" priority="118">
      <formula>O98&gt;0</formula>
    </cfRule>
  </conditionalFormatting>
  <conditionalFormatting sqref="P104">
    <cfRule type="expression" dxfId="14283" priority="117">
      <formula>O98&gt;0</formula>
    </cfRule>
  </conditionalFormatting>
  <conditionalFormatting sqref="P104">
    <cfRule type="expression" dxfId="14282" priority="116">
      <formula>O98&gt;0</formula>
    </cfRule>
  </conditionalFormatting>
  <conditionalFormatting sqref="P104">
    <cfRule type="expression" dxfId="14281" priority="115">
      <formula>O98&gt;0</formula>
    </cfRule>
  </conditionalFormatting>
  <conditionalFormatting sqref="P104">
    <cfRule type="expression" dxfId="14280" priority="114">
      <formula>O98&gt;0</formula>
    </cfRule>
  </conditionalFormatting>
  <conditionalFormatting sqref="P104">
    <cfRule type="expression" dxfId="14279" priority="113">
      <formula>O98&gt;0</formula>
    </cfRule>
  </conditionalFormatting>
  <conditionalFormatting sqref="P104">
    <cfRule type="expression" dxfId="14278" priority="112">
      <formula>O98&gt;0</formula>
    </cfRule>
  </conditionalFormatting>
  <conditionalFormatting sqref="P104">
    <cfRule type="expression" dxfId="14277" priority="111">
      <formula>O98&gt;0</formula>
    </cfRule>
  </conditionalFormatting>
  <conditionalFormatting sqref="P114">
    <cfRule type="expression" dxfId="14276" priority="110">
      <formula>O108&gt;0</formula>
    </cfRule>
  </conditionalFormatting>
  <conditionalFormatting sqref="P114">
    <cfRule type="expression" dxfId="14275" priority="109">
      <formula>O108&gt;0</formula>
    </cfRule>
  </conditionalFormatting>
  <conditionalFormatting sqref="P114">
    <cfRule type="expression" dxfId="14274" priority="108">
      <formula>O108&gt;0</formula>
    </cfRule>
  </conditionalFormatting>
  <conditionalFormatting sqref="P114">
    <cfRule type="expression" dxfId="14273" priority="107">
      <formula>O108&gt;0</formula>
    </cfRule>
  </conditionalFormatting>
  <conditionalFormatting sqref="P114">
    <cfRule type="expression" dxfId="14272" priority="106">
      <formula>O108&gt;0</formula>
    </cfRule>
  </conditionalFormatting>
  <conditionalFormatting sqref="P114">
    <cfRule type="expression" dxfId="14271" priority="105">
      <formula>O108&gt;0</formula>
    </cfRule>
  </conditionalFormatting>
  <conditionalFormatting sqref="P114">
    <cfRule type="expression" dxfId="14270" priority="104">
      <formula>O108&gt;0</formula>
    </cfRule>
  </conditionalFormatting>
  <conditionalFormatting sqref="P114">
    <cfRule type="expression" dxfId="14269" priority="103">
      <formula>O108&gt;0</formula>
    </cfRule>
  </conditionalFormatting>
  <conditionalFormatting sqref="P114">
    <cfRule type="expression" dxfId="14268" priority="102">
      <formula>O108&gt;0</formula>
    </cfRule>
  </conditionalFormatting>
  <conditionalFormatting sqref="P124">
    <cfRule type="expression" dxfId="14267" priority="101">
      <formula>O118&gt;0</formula>
    </cfRule>
  </conditionalFormatting>
  <conditionalFormatting sqref="P124">
    <cfRule type="expression" dxfId="14266" priority="100">
      <formula>O118&gt;0</formula>
    </cfRule>
  </conditionalFormatting>
  <conditionalFormatting sqref="P124">
    <cfRule type="expression" dxfId="14265" priority="99">
      <formula>O118&gt;0</formula>
    </cfRule>
  </conditionalFormatting>
  <conditionalFormatting sqref="P124">
    <cfRule type="expression" dxfId="14264" priority="98">
      <formula>O118&gt;0</formula>
    </cfRule>
  </conditionalFormatting>
  <conditionalFormatting sqref="P124">
    <cfRule type="expression" dxfId="14263" priority="97">
      <formula>O118&gt;0</formula>
    </cfRule>
  </conditionalFormatting>
  <conditionalFormatting sqref="P124">
    <cfRule type="expression" dxfId="14262" priority="96">
      <formula>O118&gt;0</formula>
    </cfRule>
  </conditionalFormatting>
  <conditionalFormatting sqref="P124">
    <cfRule type="expression" dxfId="14261" priority="95">
      <formula>O118&gt;0</formula>
    </cfRule>
  </conditionalFormatting>
  <conditionalFormatting sqref="P124">
    <cfRule type="expression" dxfId="14260" priority="94">
      <formula>O118&gt;0</formula>
    </cfRule>
  </conditionalFormatting>
  <conditionalFormatting sqref="P124">
    <cfRule type="expression" dxfId="14259" priority="93">
      <formula>O118&gt;0</formula>
    </cfRule>
  </conditionalFormatting>
  <conditionalFormatting sqref="P134">
    <cfRule type="expression" dxfId="14258" priority="92">
      <formula>O128&gt;0</formula>
    </cfRule>
  </conditionalFormatting>
  <conditionalFormatting sqref="P134">
    <cfRule type="expression" dxfId="14257" priority="91">
      <formula>O128&gt;0</formula>
    </cfRule>
  </conditionalFormatting>
  <conditionalFormatting sqref="P134">
    <cfRule type="expression" dxfId="14256" priority="90">
      <formula>O128&gt;0</formula>
    </cfRule>
  </conditionalFormatting>
  <conditionalFormatting sqref="P134">
    <cfRule type="expression" dxfId="14255" priority="89">
      <formula>O128&gt;0</formula>
    </cfRule>
  </conditionalFormatting>
  <conditionalFormatting sqref="P134">
    <cfRule type="expression" dxfId="14254" priority="88">
      <formula>O128&gt;0</formula>
    </cfRule>
  </conditionalFormatting>
  <conditionalFormatting sqref="P134">
    <cfRule type="expression" dxfId="14253" priority="87">
      <formula>O128&gt;0</formula>
    </cfRule>
  </conditionalFormatting>
  <conditionalFormatting sqref="P134">
    <cfRule type="expression" dxfId="14252" priority="86">
      <formula>O128&gt;0</formula>
    </cfRule>
  </conditionalFormatting>
  <conditionalFormatting sqref="P134">
    <cfRule type="expression" dxfId="14251" priority="85">
      <formula>O128&gt;0</formula>
    </cfRule>
  </conditionalFormatting>
  <conditionalFormatting sqref="P134">
    <cfRule type="expression" dxfId="14250" priority="84">
      <formula>O128&gt;0</formula>
    </cfRule>
  </conditionalFormatting>
  <conditionalFormatting sqref="P144">
    <cfRule type="expression" dxfId="14249" priority="83">
      <formula>O138&gt;0</formula>
    </cfRule>
  </conditionalFormatting>
  <conditionalFormatting sqref="P144">
    <cfRule type="expression" dxfId="14248" priority="82">
      <formula>O138&gt;0</formula>
    </cfRule>
  </conditionalFormatting>
  <conditionalFormatting sqref="P144">
    <cfRule type="expression" dxfId="14247" priority="81">
      <formula>O138&gt;0</formula>
    </cfRule>
  </conditionalFormatting>
  <conditionalFormatting sqref="P144">
    <cfRule type="expression" dxfId="14246" priority="80">
      <formula>O138&gt;0</formula>
    </cfRule>
  </conditionalFormatting>
  <conditionalFormatting sqref="P144">
    <cfRule type="expression" dxfId="14245" priority="79">
      <formula>O138&gt;0</formula>
    </cfRule>
  </conditionalFormatting>
  <conditionalFormatting sqref="P144">
    <cfRule type="expression" dxfId="14244" priority="78">
      <formula>O138&gt;0</formula>
    </cfRule>
  </conditionalFormatting>
  <conditionalFormatting sqref="P144">
    <cfRule type="expression" dxfId="14243" priority="77">
      <formula>O138&gt;0</formula>
    </cfRule>
  </conditionalFormatting>
  <conditionalFormatting sqref="P144">
    <cfRule type="expression" dxfId="14242" priority="76">
      <formula>O138&gt;0</formula>
    </cfRule>
  </conditionalFormatting>
  <conditionalFormatting sqref="P144">
    <cfRule type="expression" dxfId="14241" priority="75">
      <formula>O138&gt;0</formula>
    </cfRule>
  </conditionalFormatting>
  <conditionalFormatting sqref="P154">
    <cfRule type="expression" dxfId="14240" priority="74">
      <formula>O148&gt;0</formula>
    </cfRule>
  </conditionalFormatting>
  <conditionalFormatting sqref="P154">
    <cfRule type="expression" dxfId="14239" priority="73">
      <formula>O148&gt;0</formula>
    </cfRule>
  </conditionalFormatting>
  <conditionalFormatting sqref="P154">
    <cfRule type="expression" dxfId="14238" priority="72">
      <formula>O148&gt;0</formula>
    </cfRule>
  </conditionalFormatting>
  <conditionalFormatting sqref="P154">
    <cfRule type="expression" dxfId="14237" priority="71">
      <formula>O148&gt;0</formula>
    </cfRule>
  </conditionalFormatting>
  <conditionalFormatting sqref="P154">
    <cfRule type="expression" dxfId="14236" priority="70">
      <formula>O148&gt;0</formula>
    </cfRule>
  </conditionalFormatting>
  <conditionalFormatting sqref="P154">
    <cfRule type="expression" dxfId="14235" priority="69">
      <formula>O148&gt;0</formula>
    </cfRule>
  </conditionalFormatting>
  <conditionalFormatting sqref="P154">
    <cfRule type="expression" dxfId="14234" priority="68">
      <formula>O148&gt;0</formula>
    </cfRule>
  </conditionalFormatting>
  <conditionalFormatting sqref="P154">
    <cfRule type="expression" dxfId="14233" priority="67">
      <formula>O148&gt;0</formula>
    </cfRule>
  </conditionalFormatting>
  <conditionalFormatting sqref="P154">
    <cfRule type="expression" dxfId="14232" priority="66">
      <formula>O148&gt;0</formula>
    </cfRule>
  </conditionalFormatting>
  <conditionalFormatting sqref="P164">
    <cfRule type="expression" dxfId="14231" priority="65">
      <formula>O158&gt;0</formula>
    </cfRule>
  </conditionalFormatting>
  <conditionalFormatting sqref="P164">
    <cfRule type="expression" dxfId="14230" priority="64">
      <formula>O158&gt;0</formula>
    </cfRule>
  </conditionalFormatting>
  <conditionalFormatting sqref="P164">
    <cfRule type="expression" dxfId="14229" priority="63">
      <formula>O158&gt;0</formula>
    </cfRule>
  </conditionalFormatting>
  <conditionalFormatting sqref="P164">
    <cfRule type="expression" dxfId="14228" priority="62">
      <formula>O158&gt;0</formula>
    </cfRule>
  </conditionalFormatting>
  <conditionalFormatting sqref="P164">
    <cfRule type="expression" dxfId="14227" priority="61">
      <formula>O158&gt;0</formula>
    </cfRule>
  </conditionalFormatting>
  <conditionalFormatting sqref="P164">
    <cfRule type="expression" dxfId="14226" priority="60">
      <formula>O158&gt;0</formula>
    </cfRule>
  </conditionalFormatting>
  <conditionalFormatting sqref="P164">
    <cfRule type="expression" dxfId="14225" priority="59">
      <formula>O158&gt;0</formula>
    </cfRule>
  </conditionalFormatting>
  <conditionalFormatting sqref="P164">
    <cfRule type="expression" dxfId="14224" priority="58">
      <formula>O158&gt;0</formula>
    </cfRule>
  </conditionalFormatting>
  <conditionalFormatting sqref="P164">
    <cfRule type="expression" dxfId="14223" priority="57">
      <formula>O158&gt;0</formula>
    </cfRule>
  </conditionalFormatting>
  <conditionalFormatting sqref="P174">
    <cfRule type="expression" dxfId="14222" priority="56">
      <formula>O168&gt;0</formula>
    </cfRule>
  </conditionalFormatting>
  <conditionalFormatting sqref="P174">
    <cfRule type="expression" dxfId="14221" priority="55">
      <formula>O168&gt;0</formula>
    </cfRule>
  </conditionalFormatting>
  <conditionalFormatting sqref="P174">
    <cfRule type="expression" dxfId="14220" priority="54">
      <formula>O168&gt;0</formula>
    </cfRule>
  </conditionalFormatting>
  <conditionalFormatting sqref="P174">
    <cfRule type="expression" dxfId="14219" priority="53">
      <formula>O168&gt;0</formula>
    </cfRule>
  </conditionalFormatting>
  <conditionalFormatting sqref="P174">
    <cfRule type="expression" dxfId="14218" priority="52">
      <formula>O168&gt;0</formula>
    </cfRule>
  </conditionalFormatting>
  <conditionalFormatting sqref="P174">
    <cfRule type="expression" dxfId="14217" priority="51">
      <formula>O168&gt;0</formula>
    </cfRule>
  </conditionalFormatting>
  <conditionalFormatting sqref="P174">
    <cfRule type="expression" dxfId="14216" priority="50">
      <formula>O168&gt;0</formula>
    </cfRule>
  </conditionalFormatting>
  <conditionalFormatting sqref="P174">
    <cfRule type="expression" dxfId="14215" priority="49">
      <formula>O168&gt;0</formula>
    </cfRule>
  </conditionalFormatting>
  <conditionalFormatting sqref="P174">
    <cfRule type="expression" dxfId="14214" priority="48">
      <formula>O168&gt;0</formula>
    </cfRule>
  </conditionalFormatting>
  <conditionalFormatting sqref="P184">
    <cfRule type="expression" dxfId="14213" priority="47">
      <formula>O178&gt;0</formula>
    </cfRule>
  </conditionalFormatting>
  <conditionalFormatting sqref="P184">
    <cfRule type="expression" dxfId="14212" priority="46">
      <formula>O178&gt;0</formula>
    </cfRule>
  </conditionalFormatting>
  <conditionalFormatting sqref="P184">
    <cfRule type="expression" dxfId="14211" priority="45">
      <formula>O178&gt;0</formula>
    </cfRule>
  </conditionalFormatting>
  <conditionalFormatting sqref="P184">
    <cfRule type="expression" dxfId="14210" priority="44">
      <formula>O178&gt;0</formula>
    </cfRule>
  </conditionalFormatting>
  <conditionalFormatting sqref="P184">
    <cfRule type="expression" dxfId="14209" priority="43">
      <formula>O178&gt;0</formula>
    </cfRule>
  </conditionalFormatting>
  <conditionalFormatting sqref="P184">
    <cfRule type="expression" dxfId="14208" priority="42">
      <formula>O178&gt;0</formula>
    </cfRule>
  </conditionalFormatting>
  <conditionalFormatting sqref="P184">
    <cfRule type="expression" dxfId="14207" priority="41">
      <formula>O178&gt;0</formula>
    </cfRule>
  </conditionalFormatting>
  <conditionalFormatting sqref="P184">
    <cfRule type="expression" dxfId="14206" priority="40">
      <formula>O178&gt;0</formula>
    </cfRule>
  </conditionalFormatting>
  <conditionalFormatting sqref="P184">
    <cfRule type="expression" dxfId="14205" priority="39">
      <formula>O178&gt;0</formula>
    </cfRule>
  </conditionalFormatting>
  <conditionalFormatting sqref="P194">
    <cfRule type="expression" dxfId="14204" priority="38">
      <formula>O188&gt;0</formula>
    </cfRule>
  </conditionalFormatting>
  <conditionalFormatting sqref="P194">
    <cfRule type="expression" dxfId="14203" priority="37">
      <formula>O188&gt;0</formula>
    </cfRule>
  </conditionalFormatting>
  <conditionalFormatting sqref="P194">
    <cfRule type="expression" dxfId="14202" priority="36">
      <formula>O188&gt;0</formula>
    </cfRule>
  </conditionalFormatting>
  <conditionalFormatting sqref="P194">
    <cfRule type="expression" dxfId="14201" priority="35">
      <formula>O188&gt;0</formula>
    </cfRule>
  </conditionalFormatting>
  <conditionalFormatting sqref="P194">
    <cfRule type="expression" dxfId="14200" priority="34">
      <formula>O188&gt;0</formula>
    </cfRule>
  </conditionalFormatting>
  <conditionalFormatting sqref="P194">
    <cfRule type="expression" dxfId="14199" priority="33">
      <formula>O188&gt;0</formula>
    </cfRule>
  </conditionalFormatting>
  <conditionalFormatting sqref="P194">
    <cfRule type="expression" dxfId="14198" priority="32">
      <formula>O188&gt;0</formula>
    </cfRule>
  </conditionalFormatting>
  <conditionalFormatting sqref="P194">
    <cfRule type="expression" dxfId="14197" priority="31">
      <formula>O188&gt;0</formula>
    </cfRule>
  </conditionalFormatting>
  <conditionalFormatting sqref="P194">
    <cfRule type="expression" dxfId="14196" priority="30">
      <formula>O188&gt;0</formula>
    </cfRule>
  </conditionalFormatting>
  <conditionalFormatting sqref="P204">
    <cfRule type="expression" dxfId="14195" priority="29">
      <formula>O198&gt;0</formula>
    </cfRule>
  </conditionalFormatting>
  <conditionalFormatting sqref="P204">
    <cfRule type="expression" dxfId="14194" priority="28">
      <formula>O198&gt;0</formula>
    </cfRule>
  </conditionalFormatting>
  <conditionalFormatting sqref="P204">
    <cfRule type="expression" dxfId="14193" priority="27">
      <formula>O198&gt;0</formula>
    </cfRule>
  </conditionalFormatting>
  <conditionalFormatting sqref="P204">
    <cfRule type="expression" dxfId="14192" priority="26">
      <formula>O198&gt;0</formula>
    </cfRule>
  </conditionalFormatting>
  <conditionalFormatting sqref="P204">
    <cfRule type="expression" dxfId="14191" priority="25">
      <formula>O198&gt;0</formula>
    </cfRule>
  </conditionalFormatting>
  <conditionalFormatting sqref="P204">
    <cfRule type="expression" dxfId="14190" priority="24">
      <formula>O198&gt;0</formula>
    </cfRule>
  </conditionalFormatting>
  <conditionalFormatting sqref="P204">
    <cfRule type="expression" dxfId="14189" priority="23">
      <formula>O198&gt;0</formula>
    </cfRule>
  </conditionalFormatting>
  <conditionalFormatting sqref="P204">
    <cfRule type="expression" dxfId="14188" priority="22">
      <formula>O198&gt;0</formula>
    </cfRule>
  </conditionalFormatting>
  <conditionalFormatting sqref="P204">
    <cfRule type="expression" dxfId="14187" priority="21">
      <formula>O198&gt;0</formula>
    </cfRule>
  </conditionalFormatting>
  <conditionalFormatting sqref="P214">
    <cfRule type="expression" dxfId="14186" priority="20">
      <formula>O208&gt;0</formula>
    </cfRule>
  </conditionalFormatting>
  <conditionalFormatting sqref="P214">
    <cfRule type="expression" dxfId="14185" priority="19">
      <formula>O208&gt;0</formula>
    </cfRule>
  </conditionalFormatting>
  <conditionalFormatting sqref="P214">
    <cfRule type="expression" dxfId="14184" priority="18">
      <formula>O208&gt;0</formula>
    </cfRule>
  </conditionalFormatting>
  <conditionalFormatting sqref="P214">
    <cfRule type="expression" dxfId="14183" priority="17">
      <formula>O208&gt;0</formula>
    </cfRule>
  </conditionalFormatting>
  <conditionalFormatting sqref="P214">
    <cfRule type="expression" dxfId="14182" priority="16">
      <formula>O208&gt;0</formula>
    </cfRule>
  </conditionalFormatting>
  <conditionalFormatting sqref="P214">
    <cfRule type="expression" dxfId="14181" priority="15">
      <formula>O208&gt;0</formula>
    </cfRule>
  </conditionalFormatting>
  <conditionalFormatting sqref="P214">
    <cfRule type="expression" dxfId="14180" priority="14">
      <formula>O208&gt;0</formula>
    </cfRule>
  </conditionalFormatting>
  <conditionalFormatting sqref="P214">
    <cfRule type="expression" dxfId="14179" priority="13">
      <formula>O208&gt;0</formula>
    </cfRule>
  </conditionalFormatting>
  <conditionalFormatting sqref="P214">
    <cfRule type="expression" dxfId="14178" priority="12">
      <formula>O208&gt;0</formula>
    </cfRule>
  </conditionalFormatting>
  <conditionalFormatting sqref="P224 P234 P244 P254 P264 P274 P284 P294 P304 P314 P324 P334">
    <cfRule type="expression" dxfId="14177" priority="11">
      <formula>O218&gt;0</formula>
    </cfRule>
  </conditionalFormatting>
  <conditionalFormatting sqref="P224 P234 P244 P254 P264 P274 P284 P294 P304 P314 P324 P334">
    <cfRule type="expression" dxfId="14176" priority="10">
      <formula>O218&gt;0</formula>
    </cfRule>
  </conditionalFormatting>
  <conditionalFormatting sqref="P224 P234 P244 P254 P264 P274 P284 P294 P304 P314 P324 P334">
    <cfRule type="expression" dxfId="14175" priority="9">
      <formula>O218&gt;0</formula>
    </cfRule>
  </conditionalFormatting>
  <conditionalFormatting sqref="P224 P234 P244 P254 P264 P274 P284 P294 P304 P314 P324 P334">
    <cfRule type="expression" dxfId="14174" priority="8">
      <formula>O218&gt;0</formula>
    </cfRule>
  </conditionalFormatting>
  <conditionalFormatting sqref="P224 P234 P244 P254 P264 P274 P284 P294 P304 P314 P324 P334">
    <cfRule type="expression" dxfId="14173" priority="7">
      <formula>O218&gt;0</formula>
    </cfRule>
  </conditionalFormatting>
  <conditionalFormatting sqref="P224 P234 P244 P254 P264 P274 P284 P294 P304 P314 P324 P334">
    <cfRule type="expression" dxfId="14172" priority="6">
      <formula>O218&gt;0</formula>
    </cfRule>
  </conditionalFormatting>
  <conditionalFormatting sqref="P224 P234 P244 P254 P264 P274 P284 P294 P304 P314 P324 P334">
    <cfRule type="expression" dxfId="14171" priority="5">
      <formula>O218&gt;0</formula>
    </cfRule>
  </conditionalFormatting>
  <conditionalFormatting sqref="P224 P234 P244 P254 P264 P274 P284 P294 P304 P314 P324 P334">
    <cfRule type="expression" dxfId="14170" priority="4">
      <formula>O218&gt;0</formula>
    </cfRule>
  </conditionalFormatting>
  <conditionalFormatting sqref="P224 P234 P244 P254 P264 P274 P284 P294 P304 P314 P324 P334">
    <cfRule type="expression" dxfId="14169" priority="3">
      <formula>O218&gt;0</formula>
    </cfRule>
  </conditionalFormatting>
  <conditionalFormatting sqref="P14 P24 P34 P44 P54 P64 P74 P84 P94 P104 P114 P124 P134 P144 P154 P164 P174 P184 P194 P204 P214 P224 P234 P244 P254 P264 P274 P284 P294 P304 P314 P324 P334">
    <cfRule type="expression" dxfId="14168" priority="2">
      <formula>O8&gt;0</formula>
    </cfRule>
  </conditionalFormatting>
  <conditionalFormatting sqref="P14 P24 P34 P44 P54 P64 P74 P84 P94 P104 P114 P124 P134 P144 P154 P164 P174 P184 P194 P204 P214 P224 P234 P244 P254 P264 P274 P284 P294 P304 P314 P324 P334">
    <cfRule type="expression" dxfId="14167" priority="1">
      <formula>O8&gt;0</formula>
    </cfRule>
  </conditionalFormatting>
  <pageMargins left="0.11811023622047245" right="0.19685039370078741" top="0.59055118110236227" bottom="0.11811023622047245" header="0.11811023622047245" footer="0.11811023622047245"/>
  <pageSetup paperSize="9" orientation="landscape" horizontalDpi="4294967293" verticalDpi="0" r:id="rId1"/>
  <headerFooter>
    <oddHeader>&amp;L&amp;"-,Fett"&amp;14Blutzuckerprotokoll "ICT"&amp;C&amp;"-,Fett"&amp;14Februar 2013&amp;RPatient..................................geb. Dat................................</oddHeader>
    <oddFooter>&amp;C&amp;9Alle Rechte vorbehalten by Jürgen Wilhelm. Mail: webmaster@juergen-wilhelm.net</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rgb="FFFFFF00"/>
    <pageSetUpPr fitToPage="1"/>
  </sheetPr>
  <dimension ref="A1:AF66"/>
  <sheetViews>
    <sheetView showGridLines="0" topLeftCell="P1" workbookViewId="0">
      <selection activeCell="R2" sqref="R2"/>
    </sheetView>
  </sheetViews>
  <sheetFormatPr baseColWidth="10" defaultColWidth="16.85546875" defaultRowHeight="15"/>
  <cols>
    <col min="1" max="3" width="11.42578125" hidden="1" customWidth="1"/>
    <col min="4" max="4" width="3.140625" hidden="1" customWidth="1"/>
    <col min="5" max="5" width="11.42578125" hidden="1" customWidth="1"/>
    <col min="6" max="6" width="3.140625" hidden="1" customWidth="1"/>
    <col min="7" max="7" width="11.42578125" hidden="1" customWidth="1"/>
    <col min="8" max="8" width="3.140625" hidden="1" customWidth="1"/>
    <col min="9" max="9" width="11.42578125" hidden="1" customWidth="1"/>
    <col min="10" max="10" width="4.140625" hidden="1" customWidth="1"/>
    <col min="11" max="11" width="11.42578125" hidden="1" customWidth="1"/>
    <col min="12" max="12" width="3.140625" hidden="1" customWidth="1"/>
    <col min="13" max="13" width="11.42578125" hidden="1" customWidth="1"/>
    <col min="14" max="14" width="3.7109375" hidden="1" customWidth="1"/>
    <col min="15" max="15" width="16.140625" hidden="1" customWidth="1"/>
    <col min="16" max="16" width="11.42578125" style="203" customWidth="1"/>
    <col min="17"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s>
  <sheetData>
    <row r="1" spans="1:32">
      <c r="Q1" s="203"/>
      <c r="W1" s="203"/>
      <c r="X1" s="203"/>
      <c r="Y1" s="203"/>
      <c r="Z1" s="203"/>
      <c r="AA1" s="203"/>
      <c r="AB1" s="203"/>
      <c r="AC1" s="203"/>
      <c r="AD1" s="203"/>
      <c r="AE1" s="203"/>
    </row>
    <row r="2" spans="1:32" ht="15.75">
      <c r="A2" s="86"/>
      <c r="B2" s="87"/>
      <c r="C2" s="88"/>
      <c r="D2" s="88"/>
      <c r="E2" s="88"/>
      <c r="F2" s="88"/>
      <c r="G2" s="86"/>
      <c r="H2" s="86"/>
      <c r="I2" s="86"/>
      <c r="J2" s="86"/>
      <c r="K2" s="86"/>
      <c r="L2" s="86"/>
      <c r="M2" s="86"/>
      <c r="N2" s="86"/>
      <c r="O2" s="86"/>
      <c r="P2" s="211"/>
      <c r="Q2" s="209" t="s">
        <v>18</v>
      </c>
      <c r="R2" s="208"/>
      <c r="S2" s="208"/>
      <c r="T2" s="208"/>
      <c r="U2" s="208"/>
      <c r="V2" s="215"/>
      <c r="W2" s="245"/>
      <c r="X2" s="211"/>
      <c r="Y2" s="211"/>
      <c r="Z2" s="211"/>
      <c r="AA2" s="211"/>
      <c r="AB2" s="211"/>
      <c r="AC2" s="211"/>
      <c r="AD2" s="211"/>
      <c r="AE2" s="211"/>
      <c r="AF2" s="86"/>
    </row>
    <row r="3" spans="1:32">
      <c r="A3" s="86"/>
      <c r="B3" s="86"/>
      <c r="C3" s="86"/>
      <c r="D3" s="86"/>
      <c r="E3" s="86"/>
      <c r="F3" s="86"/>
      <c r="G3" s="86"/>
      <c r="H3" s="86"/>
      <c r="I3" s="86"/>
      <c r="J3" s="86"/>
      <c r="K3" s="86"/>
      <c r="L3" s="86"/>
      <c r="M3" s="86"/>
      <c r="N3" s="86"/>
      <c r="O3" s="86"/>
      <c r="P3" s="211"/>
      <c r="Q3" s="213"/>
      <c r="R3" s="86"/>
      <c r="S3" s="86"/>
      <c r="T3" s="86"/>
      <c r="U3" s="86"/>
      <c r="V3" s="86"/>
      <c r="W3" s="211"/>
      <c r="X3" s="211"/>
      <c r="Y3" s="211"/>
      <c r="Z3" s="211"/>
      <c r="AA3" s="211"/>
      <c r="AB3" s="211"/>
      <c r="AC3" s="211"/>
      <c r="AD3" s="211"/>
      <c r="AE3" s="211"/>
      <c r="AF3" s="86"/>
    </row>
    <row r="4" spans="1:32" ht="18">
      <c r="A4" s="86"/>
      <c r="B4" s="89" t="s">
        <v>19</v>
      </c>
      <c r="C4" s="89"/>
      <c r="D4" s="89"/>
      <c r="E4" s="89"/>
      <c r="F4" s="89"/>
      <c r="G4" s="89"/>
      <c r="H4" s="89"/>
      <c r="I4" s="89"/>
      <c r="J4" s="89"/>
      <c r="K4" s="89"/>
      <c r="L4" s="89"/>
      <c r="M4" s="89"/>
      <c r="N4" s="89"/>
      <c r="O4" s="89"/>
      <c r="P4" s="242"/>
      <c r="Q4" s="209" t="s">
        <v>35</v>
      </c>
      <c r="R4" s="208"/>
      <c r="S4" s="208"/>
      <c r="T4" s="215"/>
      <c r="U4" s="215"/>
      <c r="V4" s="215"/>
      <c r="W4" s="245"/>
      <c r="X4" s="211"/>
      <c r="Y4" s="211"/>
      <c r="Z4" s="211"/>
      <c r="AA4" s="211"/>
      <c r="AB4" s="211"/>
      <c r="AC4" s="211"/>
      <c r="AD4" s="211"/>
      <c r="AE4" s="211"/>
      <c r="AF4" s="86"/>
    </row>
    <row r="5" spans="1:32" ht="18">
      <c r="A5" s="86"/>
      <c r="B5" s="90"/>
      <c r="C5" s="90"/>
      <c r="D5" s="90"/>
      <c r="E5" s="90"/>
      <c r="F5" s="90"/>
      <c r="G5" s="90"/>
      <c r="H5" s="90"/>
      <c r="I5" s="90"/>
      <c r="J5" s="90"/>
      <c r="K5" s="90"/>
      <c r="L5" s="90"/>
      <c r="M5" s="90"/>
      <c r="N5" s="90"/>
      <c r="O5" s="90"/>
      <c r="P5" s="216"/>
      <c r="Q5" s="214"/>
      <c r="R5" s="214"/>
      <c r="S5" s="214"/>
      <c r="T5" s="214"/>
      <c r="U5" s="214"/>
      <c r="V5" s="214"/>
      <c r="W5" s="214"/>
      <c r="X5" s="214"/>
      <c r="Y5" s="214"/>
      <c r="Z5" s="214"/>
      <c r="AA5" s="214"/>
      <c r="AB5" s="214"/>
      <c r="AC5" s="214"/>
      <c r="AD5" s="214"/>
      <c r="AE5" s="211"/>
      <c r="AF5" s="86"/>
    </row>
    <row r="6" spans="1:32" ht="15.75">
      <c r="A6" s="86"/>
      <c r="B6" s="86"/>
      <c r="C6" s="86"/>
      <c r="D6" s="86"/>
      <c r="E6" s="86"/>
      <c r="F6" s="86"/>
      <c r="G6" s="86"/>
      <c r="H6" s="86"/>
      <c r="I6" s="86"/>
      <c r="J6" s="86"/>
      <c r="K6" s="86"/>
      <c r="L6" s="86"/>
      <c r="M6" s="86"/>
      <c r="N6" s="86"/>
      <c r="O6" s="86"/>
      <c r="P6" s="211"/>
      <c r="Q6" s="209" t="s">
        <v>20</v>
      </c>
      <c r="R6" s="91">
        <f>Februar!B6</f>
        <v>41306</v>
      </c>
      <c r="S6" s="91"/>
      <c r="T6" s="210" t="s">
        <v>21</v>
      </c>
      <c r="U6" s="210"/>
      <c r="V6" s="91">
        <f>Februar!B276</f>
        <v>41333</v>
      </c>
      <c r="W6" s="91"/>
      <c r="X6" s="211"/>
      <c r="Y6" s="211"/>
      <c r="Z6" s="211"/>
      <c r="AA6" s="211"/>
      <c r="AB6" s="211"/>
      <c r="AC6" s="211"/>
      <c r="AD6" s="211"/>
      <c r="AE6" s="211"/>
      <c r="AF6" s="86"/>
    </row>
    <row r="7" spans="1:32" ht="39.950000000000003" customHeight="1" thickBot="1">
      <c r="A7" s="92" t="s">
        <v>22</v>
      </c>
      <c r="B7" s="92" t="s">
        <v>23</v>
      </c>
      <c r="C7" s="92">
        <v>0.3125</v>
      </c>
      <c r="D7" s="92"/>
      <c r="E7" s="93">
        <v>0.41666666666666669</v>
      </c>
      <c r="F7" s="93"/>
      <c r="G7" s="93">
        <v>0.47916666666666669</v>
      </c>
      <c r="H7" s="93"/>
      <c r="I7" s="93">
        <v>0.5625</v>
      </c>
      <c r="J7" s="93"/>
      <c r="K7" s="93">
        <v>0.64583333333333337</v>
      </c>
      <c r="L7" s="93"/>
      <c r="M7" s="93">
        <v>0.72916666666666663</v>
      </c>
      <c r="N7" s="93"/>
      <c r="O7" s="93">
        <v>0.875</v>
      </c>
      <c r="P7" s="118"/>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86"/>
      <c r="AF7" s="86"/>
    </row>
    <row r="8" spans="1:32" ht="15.75">
      <c r="A8" s="96" t="s">
        <v>24</v>
      </c>
      <c r="B8" s="97">
        <v>41306</v>
      </c>
      <c r="C8" s="98" t="str">
        <f>IF(Februar!C8&gt;0,Februar!C8,"")</f>
        <v/>
      </c>
      <c r="D8" s="98" t="str">
        <f>IF(Februar!D8&gt;0,Februar!D8,"")</f>
        <v/>
      </c>
      <c r="E8" s="98" t="str">
        <f>IF(Februar!E8&gt;0,Februar!E8,"")</f>
        <v/>
      </c>
      <c r="F8" s="98" t="str">
        <f>IF(Februar!F8&gt;0,Februar!F8,"")</f>
        <v/>
      </c>
      <c r="G8" s="98" t="str">
        <f>IF(Februar!G8&gt;0,Februar!G8,"")</f>
        <v/>
      </c>
      <c r="H8" s="98" t="str">
        <f>IF(Februar!H8&gt;0,Februar!H8,"")</f>
        <v/>
      </c>
      <c r="I8" s="98" t="str">
        <f>IF(Februar!I8&gt;0,Februar!I8,"")</f>
        <v/>
      </c>
      <c r="J8" s="98" t="str">
        <f>IF(Februar!J8&gt;0,Februar!J8,"")</f>
        <v/>
      </c>
      <c r="K8" s="98" t="str">
        <f>IF(Februar!K8&gt;0,Februar!K8,"")</f>
        <v/>
      </c>
      <c r="L8" s="98" t="str">
        <f>IF(Februar!L8&gt;0,Februar!L8,"")</f>
        <v/>
      </c>
      <c r="M8" s="98" t="str">
        <f>IF(Februar!M8&gt;0,Februar!M8,"")</f>
        <v/>
      </c>
      <c r="N8" s="98" t="str">
        <f>IF(Februar!N8&gt;0,Februar!N8,"")</f>
        <v/>
      </c>
      <c r="O8" s="98" t="str">
        <f>IF(Februar!P8="K","",IF(Februar!O8&gt;0,Februar!O8,""))</f>
        <v/>
      </c>
      <c r="P8" s="118"/>
      <c r="Q8" s="99" t="s">
        <v>25</v>
      </c>
      <c r="R8" s="464" t="s">
        <v>26</v>
      </c>
      <c r="S8" s="465"/>
      <c r="T8" s="465"/>
      <c r="U8" s="465"/>
      <c r="V8" s="466"/>
      <c r="W8" s="466"/>
      <c r="X8" s="466"/>
      <c r="Y8" s="466"/>
      <c r="Z8" s="466"/>
      <c r="AA8" s="466"/>
      <c r="AB8" s="466"/>
      <c r="AC8" s="466"/>
      <c r="AD8" s="100"/>
      <c r="AE8" s="86"/>
      <c r="AF8" s="86"/>
    </row>
    <row r="9" spans="1:32" ht="15.75">
      <c r="A9" s="96" t="s">
        <v>27</v>
      </c>
      <c r="B9" s="97">
        <f>B8+1</f>
        <v>41307</v>
      </c>
      <c r="C9" s="98" t="str">
        <f>IF(Februar!$C$18&gt;0,Februar!$C$18,"")</f>
        <v/>
      </c>
      <c r="D9" s="98"/>
      <c r="E9" s="98" t="str">
        <f>IF(Februar!$E$18&gt;0,Februar!$E$18,"")</f>
        <v/>
      </c>
      <c r="F9" s="98"/>
      <c r="G9" s="98" t="str">
        <f>IF(Februar!$G$18&gt;0,Februar!$G$18,"")</f>
        <v/>
      </c>
      <c r="H9" s="98"/>
      <c r="I9" s="98" t="str">
        <f>IF(Februar!$I$18&gt;0,Februar!$I$18,"")</f>
        <v/>
      </c>
      <c r="J9" s="98"/>
      <c r="K9" s="98" t="str">
        <f>IF(Februar!$K$18&gt;0,Februar!$K$18,"")</f>
        <v/>
      </c>
      <c r="L9" s="98"/>
      <c r="M9" s="98" t="str">
        <f>IF(Februar!$M$18&gt;0,Februar!$M$18,"")</f>
        <v/>
      </c>
      <c r="N9" s="98"/>
      <c r="O9" s="98" t="str">
        <f>IF(Februar!P18="K","",IF(Februar!O18&gt;0,Februar!O18,""))</f>
        <v/>
      </c>
      <c r="P9" s="118"/>
      <c r="Q9" s="101" t="s">
        <v>1</v>
      </c>
      <c r="R9" s="102" t="s">
        <v>28</v>
      </c>
      <c r="S9" s="102"/>
      <c r="T9" s="102"/>
      <c r="U9" s="102"/>
      <c r="V9" s="103"/>
      <c r="W9" s="103"/>
      <c r="X9" s="103"/>
      <c r="Y9" s="103"/>
      <c r="Z9" s="103"/>
      <c r="AA9" s="103"/>
      <c r="AB9" s="103"/>
      <c r="AC9" s="103"/>
      <c r="AD9" s="104"/>
      <c r="AE9" s="86"/>
      <c r="AF9" s="86"/>
    </row>
    <row r="10" spans="1:32" ht="15.75">
      <c r="A10" s="96" t="s">
        <v>29</v>
      </c>
      <c r="B10" s="97">
        <f t="shared" ref="B10:B36" si="0">B9+1</f>
        <v>41308</v>
      </c>
      <c r="C10" s="98" t="str">
        <f>IF(Februar!$C$28&gt;0,Februar!$C$28,"")</f>
        <v/>
      </c>
      <c r="D10" s="98"/>
      <c r="E10" s="98" t="str">
        <f>IF(Februar!$E$28&gt;0,Februar!$E$28,"")</f>
        <v/>
      </c>
      <c r="F10" s="98"/>
      <c r="G10" s="98" t="str">
        <f>IF(Februar!$G$28&gt;0,Februar!$G$28,"")</f>
        <v/>
      </c>
      <c r="H10" s="98"/>
      <c r="I10" s="98" t="str">
        <f>IF(Februar!$I$28&gt;0,Februar!$I$28,"")</f>
        <v/>
      </c>
      <c r="J10" s="98"/>
      <c r="K10" s="98" t="str">
        <f>IF(Februar!$K$28&gt;0,Februar!$K$28,"")</f>
        <v/>
      </c>
      <c r="L10" s="98"/>
      <c r="M10" s="98" t="str">
        <f>IF(Februar!$M$28&gt;0,Februar!$M$28,"")</f>
        <v/>
      </c>
      <c r="N10" s="98"/>
      <c r="O10" s="98" t="str">
        <f>IF(Februar!P28="K","",IF(Februar!O28&gt;0,Februar!O28,""))</f>
        <v/>
      </c>
      <c r="P10" s="118"/>
      <c r="Q10" s="434" t="s">
        <v>109</v>
      </c>
      <c r="R10" s="92" t="s">
        <v>36</v>
      </c>
      <c r="S10" s="426"/>
      <c r="T10" s="92" t="s">
        <v>37</v>
      </c>
      <c r="U10" s="426"/>
      <c r="V10" s="92" t="s">
        <v>38</v>
      </c>
      <c r="W10" s="426"/>
      <c r="X10" s="92" t="s">
        <v>39</v>
      </c>
      <c r="Y10" s="426"/>
      <c r="Z10" s="92" t="s">
        <v>40</v>
      </c>
      <c r="AA10" s="426"/>
      <c r="AB10" s="92" t="s">
        <v>41</v>
      </c>
      <c r="AC10" s="429"/>
      <c r="AD10" s="105" t="s">
        <v>42</v>
      </c>
      <c r="AE10" s="86"/>
      <c r="AF10" s="86"/>
    </row>
    <row r="11" spans="1:32" ht="15.75">
      <c r="A11" s="96" t="s">
        <v>30</v>
      </c>
      <c r="B11" s="97">
        <f t="shared" si="0"/>
        <v>41309</v>
      </c>
      <c r="C11" s="98" t="str">
        <f>IF(Februar!$C$38&gt;0,Februar!$C$38,"")</f>
        <v/>
      </c>
      <c r="D11" s="98"/>
      <c r="E11" s="98" t="str">
        <f>IF(Februar!$E$38&gt;0,Februar!$E$38,"")</f>
        <v/>
      </c>
      <c r="F11" s="98"/>
      <c r="G11" s="98" t="str">
        <f>IF(Februar!$G$38&gt;0,Februar!$G$38,"")</f>
        <v/>
      </c>
      <c r="H11" s="98"/>
      <c r="I11" s="98" t="str">
        <f>IF(Februar!$I$38&gt;0,Februar!$I$38,"")</f>
        <v/>
      </c>
      <c r="J11" s="98"/>
      <c r="K11" s="98" t="str">
        <f>IF(Februar!$K$38&gt;0,Februar!$K$38,"")</f>
        <v/>
      </c>
      <c r="L11" s="98"/>
      <c r="M11" s="98" t="str">
        <f>IF(Februar!$M$38&gt;0,Februar!$M$38,"")</f>
        <v/>
      </c>
      <c r="N11" s="98"/>
      <c r="O11" s="98" t="str">
        <f>IF(Februar!P38="K","",IF(Februar!O38&gt;0,Februar!O38,""))</f>
        <v/>
      </c>
      <c r="P11" s="118"/>
      <c r="Q11" s="468">
        <v>60</v>
      </c>
      <c r="R11" s="106">
        <f t="array" ref="R11:R25">FREQUENCY(C8:C65,$Q8:$Q24)</f>
        <v>0</v>
      </c>
      <c r="S11" s="427"/>
      <c r="T11" s="106">
        <f t="array" ref="T11:T25">FREQUENCY(E8:E63,$Q8:$Q24)</f>
        <v>0</v>
      </c>
      <c r="U11" s="427"/>
      <c r="V11" s="106">
        <f t="array" ref="V11:V25">FREQUENCY(G8:G63,$Q8:$Q24)</f>
        <v>0</v>
      </c>
      <c r="W11" s="427"/>
      <c r="X11" s="106">
        <f t="array" ref="X11:X25">FREQUENCY(I8:I63,$Q8:$Q24)</f>
        <v>0</v>
      </c>
      <c r="Y11" s="427"/>
      <c r="Z11" s="106">
        <f t="array" ref="Z11:Z25">FREQUENCY(K8:K63,$Q8:$Q24)</f>
        <v>0</v>
      </c>
      <c r="AA11" s="427"/>
      <c r="AB11" s="106">
        <f t="array" ref="AB11:AB25">FREQUENCY(M8:M63,$Q8:$Q24)</f>
        <v>0</v>
      </c>
      <c r="AC11" s="430"/>
      <c r="AD11" s="108">
        <f t="array" ref="AD11:AD25">FREQUENCY(O8:O63,$Q8:$Q24)</f>
        <v>0</v>
      </c>
      <c r="AE11" s="110"/>
      <c r="AF11" s="110"/>
    </row>
    <row r="12" spans="1:32" ht="15.75">
      <c r="A12" s="96" t="s">
        <v>31</v>
      </c>
      <c r="B12" s="97">
        <f t="shared" si="0"/>
        <v>41310</v>
      </c>
      <c r="C12" s="98" t="str">
        <f>IF(Februar!$C$48&gt;0,Februar!$C$48,"")</f>
        <v/>
      </c>
      <c r="D12" s="98"/>
      <c r="E12" s="98" t="str">
        <f>IF(Februar!$E$48&gt;0,Februar!$E$48,"")</f>
        <v/>
      </c>
      <c r="F12" s="98"/>
      <c r="G12" s="98" t="str">
        <f>IF(Februar!$G$48&gt;0,Februar!$G$48,"")</f>
        <v/>
      </c>
      <c r="H12" s="98"/>
      <c r="I12" s="98" t="str">
        <f>IF(Februar!$I$48&gt;0,Februar!$I$48,"")</f>
        <v/>
      </c>
      <c r="J12" s="98"/>
      <c r="K12" s="98" t="str">
        <f>IF(Februar!$K$48&gt;0,Februar!$K$48,"")</f>
        <v/>
      </c>
      <c r="L12" s="98"/>
      <c r="M12" s="98" t="str">
        <f>IF(Februar!$M$48&gt;0,Februar!$M$48,"")</f>
        <v/>
      </c>
      <c r="N12" s="98"/>
      <c r="O12" s="98" t="str">
        <f>IF(Februar!P48="K","",IF(Februar!O48&gt;0,Februar!O48,""))</f>
        <v/>
      </c>
      <c r="P12" s="118"/>
      <c r="Q12" s="469">
        <v>80</v>
      </c>
      <c r="R12" s="106">
        <v>0</v>
      </c>
      <c r="S12" s="427"/>
      <c r="T12" s="106">
        <v>0</v>
      </c>
      <c r="U12" s="427"/>
      <c r="V12" s="106">
        <v>0</v>
      </c>
      <c r="W12" s="427"/>
      <c r="X12" s="106">
        <v>0</v>
      </c>
      <c r="Y12" s="427"/>
      <c r="Z12" s="106">
        <v>0</v>
      </c>
      <c r="AA12" s="427"/>
      <c r="AB12" s="106">
        <v>0</v>
      </c>
      <c r="AC12" s="430"/>
      <c r="AD12" s="108">
        <v>0</v>
      </c>
      <c r="AE12" s="110"/>
      <c r="AF12" s="111"/>
    </row>
    <row r="13" spans="1:32" ht="15.75">
      <c r="A13" s="96" t="s">
        <v>32</v>
      </c>
      <c r="B13" s="97">
        <f t="shared" si="0"/>
        <v>41311</v>
      </c>
      <c r="C13" s="98" t="str">
        <f>IF(Februar!$C58&gt;0,Februar!$C58,"")</f>
        <v/>
      </c>
      <c r="D13" s="98"/>
      <c r="E13" s="98" t="str">
        <f>IF(Februar!$E$58&gt;0,Februar!$E$58,"")</f>
        <v/>
      </c>
      <c r="F13" s="98"/>
      <c r="G13" s="98" t="str">
        <f>IF(Februar!$G$58&gt;0,Februar!$G$58,"")</f>
        <v/>
      </c>
      <c r="H13" s="98"/>
      <c r="I13" s="98" t="str">
        <f>IF(Februar!$I$58&gt;0,Februar!$I$58,"")</f>
        <v/>
      </c>
      <c r="J13" s="98"/>
      <c r="K13" s="98" t="str">
        <f>IF(Februar!$K$58&gt;0,Februar!$K$58,"")</f>
        <v/>
      </c>
      <c r="L13" s="98"/>
      <c r="M13" s="98" t="str">
        <f>IF(Februar!$M$58&gt;0,Februar!$M$58,"")</f>
        <v/>
      </c>
      <c r="N13" s="98"/>
      <c r="O13" s="98" t="str">
        <f>IF(Februar!P58="K","",IF(Februar!O58&gt;0,Februar!O58,""))</f>
        <v/>
      </c>
      <c r="P13" s="118"/>
      <c r="Q13" s="470">
        <v>100</v>
      </c>
      <c r="R13" s="106">
        <v>0</v>
      </c>
      <c r="S13" s="427"/>
      <c r="T13" s="106">
        <v>0</v>
      </c>
      <c r="U13" s="427"/>
      <c r="V13" s="106">
        <v>0</v>
      </c>
      <c r="W13" s="427"/>
      <c r="X13" s="106">
        <v>0</v>
      </c>
      <c r="Y13" s="427"/>
      <c r="Z13" s="106">
        <v>0</v>
      </c>
      <c r="AA13" s="427"/>
      <c r="AB13" s="106">
        <v>0</v>
      </c>
      <c r="AC13" s="430"/>
      <c r="AD13" s="108">
        <v>0</v>
      </c>
      <c r="AE13" s="110"/>
      <c r="AF13" s="111"/>
    </row>
    <row r="14" spans="1:32" ht="15.75">
      <c r="A14" s="96" t="s">
        <v>33</v>
      </c>
      <c r="B14" s="97">
        <f t="shared" si="0"/>
        <v>41312</v>
      </c>
      <c r="C14" s="98" t="str">
        <f>IF(Februar!$C$68&gt;0,Februar!$C$68,"")</f>
        <v/>
      </c>
      <c r="D14" s="98"/>
      <c r="E14" s="98" t="str">
        <f>IF(Februar!$E$68&gt;0,Februar!$E$68,"")</f>
        <v/>
      </c>
      <c r="F14" s="98"/>
      <c r="G14" s="98" t="str">
        <f>IF(Februar!$G$68&gt;0,Februar!$G$68,"")</f>
        <v/>
      </c>
      <c r="H14" s="98"/>
      <c r="I14" s="98" t="str">
        <f>IF(Februar!$I$68&gt;0,Februar!$I$68,"")</f>
        <v/>
      </c>
      <c r="J14" s="98"/>
      <c r="K14" s="98" t="str">
        <f>IF(Februar!$K$68&gt;0,Februar!$K$68,"")</f>
        <v/>
      </c>
      <c r="L14" s="98"/>
      <c r="M14" s="98" t="str">
        <f>IF(Februar!$M$68&gt;0,Februar!$M$68,"")</f>
        <v/>
      </c>
      <c r="N14" s="98"/>
      <c r="O14" s="98" t="str">
        <f>IF(Februar!P68="K","",IF(Februar!O68&gt;0,Februar!O68,""))</f>
        <v/>
      </c>
      <c r="P14" s="118"/>
      <c r="Q14" s="471">
        <v>120</v>
      </c>
      <c r="R14" s="106">
        <v>0</v>
      </c>
      <c r="S14" s="427"/>
      <c r="T14" s="106">
        <v>0</v>
      </c>
      <c r="U14" s="427"/>
      <c r="V14" s="106">
        <v>0</v>
      </c>
      <c r="W14" s="427"/>
      <c r="X14" s="106">
        <v>0</v>
      </c>
      <c r="Y14" s="427"/>
      <c r="Z14" s="106">
        <v>0</v>
      </c>
      <c r="AA14" s="427"/>
      <c r="AB14" s="106">
        <v>0</v>
      </c>
      <c r="AC14" s="430"/>
      <c r="AD14" s="108">
        <v>0</v>
      </c>
      <c r="AE14" s="110"/>
      <c r="AF14" s="111"/>
    </row>
    <row r="15" spans="1:32" ht="15.75">
      <c r="A15" s="96" t="s">
        <v>24</v>
      </c>
      <c r="B15" s="97">
        <f t="shared" si="0"/>
        <v>41313</v>
      </c>
      <c r="C15" s="98" t="str">
        <f>IF(Februar!$C$78&gt;0,Februar!$C$78,"")</f>
        <v/>
      </c>
      <c r="D15" s="98"/>
      <c r="E15" s="98" t="str">
        <f>IF(Februar!$E$78&gt;0,Februar!$E$78,"")</f>
        <v/>
      </c>
      <c r="F15" s="98"/>
      <c r="G15" s="98" t="str">
        <f>IF(Februar!$G$78&gt;0,Februar!$G$78,"")</f>
        <v/>
      </c>
      <c r="H15" s="98"/>
      <c r="I15" s="98" t="str">
        <f>IF(Februar!$I$78&gt;0,Februar!$I$78,"")</f>
        <v/>
      </c>
      <c r="J15" s="98"/>
      <c r="K15" s="98" t="str">
        <f>IF(Februar!$K$78&gt;0,Februar!$K$78,"")</f>
        <v/>
      </c>
      <c r="L15" s="98"/>
      <c r="M15" s="98" t="str">
        <f>IF(Februar!$M$78&gt;0,Februar!$M$78,"")</f>
        <v/>
      </c>
      <c r="N15" s="98"/>
      <c r="O15" s="98" t="str">
        <f>IF(Februar!P78="K","",IF(Februar!O78&gt;0,Februar!O78,""))</f>
        <v/>
      </c>
      <c r="P15" s="118"/>
      <c r="Q15" s="472">
        <v>140</v>
      </c>
      <c r="R15" s="106">
        <v>0</v>
      </c>
      <c r="S15" s="427"/>
      <c r="T15" s="106">
        <v>0</v>
      </c>
      <c r="U15" s="427"/>
      <c r="V15" s="106">
        <v>0</v>
      </c>
      <c r="W15" s="427"/>
      <c r="X15" s="106">
        <v>0</v>
      </c>
      <c r="Y15" s="427"/>
      <c r="Z15" s="106">
        <v>0</v>
      </c>
      <c r="AA15" s="427"/>
      <c r="AB15" s="106">
        <v>0</v>
      </c>
      <c r="AC15" s="430"/>
      <c r="AD15" s="108">
        <v>0</v>
      </c>
      <c r="AE15" s="110"/>
      <c r="AF15" s="111"/>
    </row>
    <row r="16" spans="1:32" ht="15.75">
      <c r="A16" s="96" t="s">
        <v>27</v>
      </c>
      <c r="B16" s="97">
        <f t="shared" si="0"/>
        <v>41314</v>
      </c>
      <c r="C16" s="98" t="str">
        <f>IF(Februar!$C$88&gt;0,Februar!$C$88,"")</f>
        <v/>
      </c>
      <c r="D16" s="98"/>
      <c r="E16" s="98" t="str">
        <f>IF(Februar!$E$88&gt;0,Februar!$E$88,"")</f>
        <v/>
      </c>
      <c r="F16" s="98"/>
      <c r="G16" s="98" t="str">
        <f>IF(Februar!$G$88&gt;0,Februar!$G$88,"")</f>
        <v/>
      </c>
      <c r="H16" s="98"/>
      <c r="I16" s="98" t="str">
        <f>IF(Februar!$I$88&gt;0,Februar!$I$88,"")</f>
        <v/>
      </c>
      <c r="J16" s="98"/>
      <c r="K16" s="98" t="str">
        <f>IF(Februar!$K$88&gt;0,Februar!$K$88,"")</f>
        <v/>
      </c>
      <c r="L16" s="98"/>
      <c r="M16" s="98" t="str">
        <f>IF(Februar!$M$88&gt;0,Februar!$M$88,"")</f>
        <v/>
      </c>
      <c r="N16" s="98"/>
      <c r="O16" s="98" t="str">
        <f>IF(Februar!P88="K","",IF(Februar!O88&gt;0,Februar!O88,""))</f>
        <v/>
      </c>
      <c r="P16" s="118"/>
      <c r="Q16" s="473">
        <v>160</v>
      </c>
      <c r="R16" s="106">
        <v>0</v>
      </c>
      <c r="S16" s="427"/>
      <c r="T16" s="106">
        <v>0</v>
      </c>
      <c r="U16" s="427"/>
      <c r="V16" s="106">
        <v>0</v>
      </c>
      <c r="W16" s="427"/>
      <c r="X16" s="106">
        <v>0</v>
      </c>
      <c r="Y16" s="427"/>
      <c r="Z16" s="106">
        <v>0</v>
      </c>
      <c r="AA16" s="427"/>
      <c r="AB16" s="106">
        <v>0</v>
      </c>
      <c r="AC16" s="430"/>
      <c r="AD16" s="108">
        <v>0</v>
      </c>
      <c r="AE16" s="110"/>
      <c r="AF16" s="111"/>
    </row>
    <row r="17" spans="1:32" ht="15.75">
      <c r="A17" s="96" t="s">
        <v>29</v>
      </c>
      <c r="B17" s="97">
        <f t="shared" si="0"/>
        <v>41315</v>
      </c>
      <c r="C17" s="98" t="str">
        <f>IF(Februar!$C$98&gt;0,Februar!$C$98,"")</f>
        <v/>
      </c>
      <c r="D17" s="98"/>
      <c r="E17" s="98" t="str">
        <f>IF(Februar!$E$98&gt;0,Februar!$E$98,"")</f>
        <v/>
      </c>
      <c r="F17" s="98"/>
      <c r="G17" s="98" t="str">
        <f>IF(Februar!$G$98&gt;0,Februar!$G$98,"")</f>
        <v/>
      </c>
      <c r="H17" s="98"/>
      <c r="I17" s="98" t="str">
        <f>IF(Februar!$I$98&gt;0,Februar!$I$98,"")</f>
        <v/>
      </c>
      <c r="J17" s="98"/>
      <c r="K17" s="98" t="str">
        <f>IF(Februar!$K$98&gt;0,Februar!$K$98,"")</f>
        <v/>
      </c>
      <c r="L17" s="98"/>
      <c r="M17" s="98" t="str">
        <f>IF(Februar!$M$98&gt;0,Februar!$M$98,"")</f>
        <v/>
      </c>
      <c r="N17" s="98"/>
      <c r="O17" s="98" t="str">
        <f>IF(Februar!P98="K","",IF(Februar!O98&gt;0,Februar!O98,""))</f>
        <v/>
      </c>
      <c r="P17" s="118"/>
      <c r="Q17" s="474">
        <v>180</v>
      </c>
      <c r="R17" s="106">
        <v>0</v>
      </c>
      <c r="S17" s="427"/>
      <c r="T17" s="106">
        <v>0</v>
      </c>
      <c r="U17" s="427"/>
      <c r="V17" s="106">
        <v>0</v>
      </c>
      <c r="W17" s="427"/>
      <c r="X17" s="106">
        <v>0</v>
      </c>
      <c r="Y17" s="427"/>
      <c r="Z17" s="106">
        <v>0</v>
      </c>
      <c r="AA17" s="427"/>
      <c r="AB17" s="106">
        <v>0</v>
      </c>
      <c r="AC17" s="430"/>
      <c r="AD17" s="108">
        <v>0</v>
      </c>
      <c r="AE17" s="110"/>
      <c r="AF17" s="111"/>
    </row>
    <row r="18" spans="1:32" ht="15.75">
      <c r="A18" s="96" t="s">
        <v>30</v>
      </c>
      <c r="B18" s="97">
        <f t="shared" si="0"/>
        <v>41316</v>
      </c>
      <c r="C18" s="98" t="str">
        <f>IF(Februar!$C$108&gt;0,Februar!$C$108,"")</f>
        <v/>
      </c>
      <c r="D18" s="98"/>
      <c r="E18" s="98" t="str">
        <f>IF(Februar!$E$108&gt;0,Februar!$E$108,"")</f>
        <v/>
      </c>
      <c r="F18" s="98"/>
      <c r="G18" s="98" t="str">
        <f>IF(Februar!$G$108&gt;0,Februar!$G$108,"")</f>
        <v/>
      </c>
      <c r="H18" s="98"/>
      <c r="I18" s="98" t="str">
        <f>IF(Februar!$I$108&gt;0,Februar!$I$108,"")</f>
        <v/>
      </c>
      <c r="J18" s="98"/>
      <c r="K18" s="98" t="str">
        <f>IF(Februar!$K$108&gt;0,Februar!$K$108,"")</f>
        <v/>
      </c>
      <c r="L18" s="98"/>
      <c r="M18" s="98" t="str">
        <f>IF(Februar!$M$108&gt;0,Februar!$M$108,"")</f>
        <v/>
      </c>
      <c r="N18" s="98"/>
      <c r="O18" s="98" t="str">
        <f>IF(Februar!P108="K","",IF(Februar!O108&gt;0,Februar!O108,""))</f>
        <v/>
      </c>
      <c r="P18" s="118"/>
      <c r="Q18" s="475">
        <v>200</v>
      </c>
      <c r="R18" s="106">
        <v>0</v>
      </c>
      <c r="S18" s="427"/>
      <c r="T18" s="106">
        <v>0</v>
      </c>
      <c r="U18" s="427"/>
      <c r="V18" s="106">
        <v>0</v>
      </c>
      <c r="W18" s="427"/>
      <c r="X18" s="106">
        <v>0</v>
      </c>
      <c r="Y18" s="427"/>
      <c r="Z18" s="106">
        <v>0</v>
      </c>
      <c r="AA18" s="427"/>
      <c r="AB18" s="106">
        <v>0</v>
      </c>
      <c r="AC18" s="430"/>
      <c r="AD18" s="108">
        <v>0</v>
      </c>
      <c r="AE18" s="110"/>
      <c r="AF18" s="111"/>
    </row>
    <row r="19" spans="1:32" ht="15.75">
      <c r="A19" s="96" t="s">
        <v>31</v>
      </c>
      <c r="B19" s="97">
        <f t="shared" si="0"/>
        <v>41317</v>
      </c>
      <c r="C19" s="98" t="str">
        <f>IF(Februar!$C$118&gt;0,Februar!$C$118,"")</f>
        <v/>
      </c>
      <c r="D19" s="98"/>
      <c r="E19" s="98" t="str">
        <f>IF(Februar!$E$118&gt;0,Februar!$E$118,"")</f>
        <v/>
      </c>
      <c r="F19" s="98"/>
      <c r="G19" s="98" t="str">
        <f>IF(Februar!$G$118&gt;0,Februar!$G$118,"")</f>
        <v/>
      </c>
      <c r="H19" s="98"/>
      <c r="I19" s="98" t="str">
        <f>IF(Februar!$I$118&gt;0,Februar!$I$118,"")</f>
        <v/>
      </c>
      <c r="J19" s="98"/>
      <c r="K19" s="98" t="str">
        <f>IF(Februar!$K$118&gt;0,Februar!$K$118,"")</f>
        <v/>
      </c>
      <c r="L19" s="98"/>
      <c r="M19" s="98" t="str">
        <f>IF(Februar!$M$118&gt;0,Februar!$M$118,"")</f>
        <v/>
      </c>
      <c r="N19" s="98"/>
      <c r="O19" s="98" t="str">
        <f>IF(Februar!P118="K","",IF(Februar!O118&gt;0,Februar!O118,""))</f>
        <v/>
      </c>
      <c r="P19" s="118"/>
      <c r="Q19" s="476">
        <v>220</v>
      </c>
      <c r="R19" s="106">
        <v>0</v>
      </c>
      <c r="S19" s="427"/>
      <c r="T19" s="106">
        <v>0</v>
      </c>
      <c r="U19" s="427"/>
      <c r="V19" s="106">
        <v>0</v>
      </c>
      <c r="W19" s="427"/>
      <c r="X19" s="106">
        <v>0</v>
      </c>
      <c r="Y19" s="427"/>
      <c r="Z19" s="106">
        <v>0</v>
      </c>
      <c r="AA19" s="427"/>
      <c r="AB19" s="106">
        <v>0</v>
      </c>
      <c r="AC19" s="430"/>
      <c r="AD19" s="108">
        <v>0</v>
      </c>
      <c r="AE19" s="110"/>
      <c r="AF19" s="111"/>
    </row>
    <row r="20" spans="1:32" ht="15.75">
      <c r="A20" s="96" t="s">
        <v>32</v>
      </c>
      <c r="B20" s="97">
        <f t="shared" si="0"/>
        <v>41318</v>
      </c>
      <c r="C20" s="98" t="str">
        <f>IF(Februar!$C$128&gt;0,Februar!$C$128,"")</f>
        <v/>
      </c>
      <c r="D20" s="98"/>
      <c r="E20" s="98" t="str">
        <f>IF(Februar!$E$128&gt;0,Februar!$E$128,"")</f>
        <v/>
      </c>
      <c r="F20" s="98"/>
      <c r="G20" s="98" t="str">
        <f>IF(Februar!$G$128&gt;0,Februar!$G$128,"")</f>
        <v/>
      </c>
      <c r="H20" s="98"/>
      <c r="I20" s="98" t="str">
        <f>IF(Februar!$I$128&gt;0,Februar!$I$128,"")</f>
        <v/>
      </c>
      <c r="J20" s="98"/>
      <c r="K20" s="98" t="str">
        <f>IF(Februar!$K$128&gt;0,Februar!$K$128,"")</f>
        <v/>
      </c>
      <c r="L20" s="98"/>
      <c r="M20" s="98" t="str">
        <f>IF(Februar!$M$128&gt;0,Februar!$M$128,"")</f>
        <v/>
      </c>
      <c r="N20" s="98"/>
      <c r="O20" s="98" t="str">
        <f>IF(Februar!P128="K","",IF(Februar!O128&gt;0,Februar!O128,""))</f>
        <v/>
      </c>
      <c r="P20" s="118"/>
      <c r="Q20" s="477">
        <v>240</v>
      </c>
      <c r="R20" s="106">
        <v>0</v>
      </c>
      <c r="S20" s="427"/>
      <c r="T20" s="106">
        <v>0</v>
      </c>
      <c r="U20" s="427"/>
      <c r="V20" s="106">
        <v>0</v>
      </c>
      <c r="W20" s="427"/>
      <c r="X20" s="106">
        <v>0</v>
      </c>
      <c r="Y20" s="427"/>
      <c r="Z20" s="106">
        <v>0</v>
      </c>
      <c r="AA20" s="427"/>
      <c r="AB20" s="106">
        <v>0</v>
      </c>
      <c r="AC20" s="430"/>
      <c r="AD20" s="108">
        <v>0</v>
      </c>
      <c r="AE20" s="110"/>
      <c r="AF20" s="110"/>
    </row>
    <row r="21" spans="1:32" ht="15.75">
      <c r="A21" s="96" t="s">
        <v>33</v>
      </c>
      <c r="B21" s="97">
        <f t="shared" si="0"/>
        <v>41319</v>
      </c>
      <c r="C21" s="98" t="str">
        <f>IF(Februar!$C$138&gt;0,Februar!$C$138,"")</f>
        <v/>
      </c>
      <c r="D21" s="98"/>
      <c r="E21" s="98" t="str">
        <f>IF(Februar!$E$138&gt;0,Februar!$E$138,"")</f>
        <v/>
      </c>
      <c r="F21" s="98"/>
      <c r="G21" s="98" t="str">
        <f>IF(Februar!$G$138&gt;0,Februar!$G$138,"")</f>
        <v/>
      </c>
      <c r="H21" s="98"/>
      <c r="I21" s="98" t="str">
        <f>IF(Februar!$I$138&gt;0,Februar!$I$138,"")</f>
        <v/>
      </c>
      <c r="J21" s="98"/>
      <c r="K21" s="98" t="str">
        <f>IF(Februar!$K$138&gt;0,Februar!$K$138,"")</f>
        <v/>
      </c>
      <c r="L21" s="98"/>
      <c r="M21" s="98" t="str">
        <f>IF(Februar!$M$138&gt;0,Februar!$M$138,"")</f>
        <v/>
      </c>
      <c r="N21" s="98"/>
      <c r="O21" s="98" t="str">
        <f>IF(Februar!P138="K","",IF(Februar!O138&gt;0,Februar!O138,""))</f>
        <v/>
      </c>
      <c r="P21" s="118"/>
      <c r="Q21" s="478">
        <v>260</v>
      </c>
      <c r="R21" s="106">
        <v>0</v>
      </c>
      <c r="S21" s="427"/>
      <c r="T21" s="106">
        <v>0</v>
      </c>
      <c r="U21" s="427"/>
      <c r="V21" s="106">
        <v>0</v>
      </c>
      <c r="W21" s="427"/>
      <c r="X21" s="106">
        <v>0</v>
      </c>
      <c r="Y21" s="427"/>
      <c r="Z21" s="106">
        <v>0</v>
      </c>
      <c r="AA21" s="427"/>
      <c r="AB21" s="106">
        <v>0</v>
      </c>
      <c r="AC21" s="430"/>
      <c r="AD21" s="108">
        <v>0</v>
      </c>
      <c r="AE21" s="86"/>
      <c r="AF21" s="86"/>
    </row>
    <row r="22" spans="1:32" ht="15.75">
      <c r="A22" s="96" t="s">
        <v>24</v>
      </c>
      <c r="B22" s="97">
        <f t="shared" si="0"/>
        <v>41320</v>
      </c>
      <c r="C22" s="98" t="str">
        <f>IF(Februar!$C$148&gt;0,Februar!$C$148,"")</f>
        <v/>
      </c>
      <c r="D22" s="98"/>
      <c r="E22" s="98" t="str">
        <f>IF(Februar!$E$148&gt;0,Februar!$E$148,"")</f>
        <v/>
      </c>
      <c r="F22" s="98"/>
      <c r="G22" s="98" t="str">
        <f>IF(Februar!$G$148&gt;0,Februar!$G$148,"")</f>
        <v/>
      </c>
      <c r="H22" s="98"/>
      <c r="I22" s="98" t="str">
        <f>IF(Februar!$I$148&gt;0,Februar!$I$148,"")</f>
        <v/>
      </c>
      <c r="J22" s="98"/>
      <c r="K22" s="98" t="str">
        <f>IF(Februar!$K$148&gt;0,Februar!$K$148,"")</f>
        <v/>
      </c>
      <c r="L22" s="98"/>
      <c r="M22" s="98" t="str">
        <f>IF(Februar!$M$148&gt;0,Februar!$M$148,"")</f>
        <v/>
      </c>
      <c r="N22" s="98"/>
      <c r="O22" s="98" t="str">
        <f>IF(Februar!P148="K","",IF(Februar!O148&gt;0,Februar!O148,""))</f>
        <v/>
      </c>
      <c r="P22" s="118"/>
      <c r="Q22" s="479">
        <v>280</v>
      </c>
      <c r="R22" s="106">
        <v>0</v>
      </c>
      <c r="S22" s="427"/>
      <c r="T22" s="106">
        <v>0</v>
      </c>
      <c r="U22" s="427"/>
      <c r="V22" s="106">
        <v>0</v>
      </c>
      <c r="W22" s="427"/>
      <c r="X22" s="106">
        <v>0</v>
      </c>
      <c r="Y22" s="427"/>
      <c r="Z22" s="106">
        <v>0</v>
      </c>
      <c r="AA22" s="427"/>
      <c r="AB22" s="106">
        <v>0</v>
      </c>
      <c r="AC22" s="430"/>
      <c r="AD22" s="108">
        <v>0</v>
      </c>
      <c r="AE22" s="86"/>
      <c r="AF22" s="86"/>
    </row>
    <row r="23" spans="1:32" ht="15.75">
      <c r="A23" s="96" t="s">
        <v>27</v>
      </c>
      <c r="B23" s="97">
        <f t="shared" si="0"/>
        <v>41321</v>
      </c>
      <c r="C23" s="98" t="str">
        <f>IF(Februar!$C$158&gt;0,Februar!$C$158,"")</f>
        <v/>
      </c>
      <c r="D23" s="98"/>
      <c r="E23" s="98" t="str">
        <f>IF(Februar!$E$158&gt;0,Februar!$E$158,"")</f>
        <v/>
      </c>
      <c r="F23" s="98"/>
      <c r="G23" s="98" t="str">
        <f>IF(Februar!$G$158&gt;0,Februar!$G$158,"")</f>
        <v/>
      </c>
      <c r="H23" s="98"/>
      <c r="I23" s="98" t="str">
        <f>IF(Februar!$I$158&gt;0,Februar!$I$158,"")</f>
        <v/>
      </c>
      <c r="J23" s="98"/>
      <c r="K23" s="98" t="str">
        <f>IF(Februar!$K$158&gt;0,Februar!$K$158,"")</f>
        <v/>
      </c>
      <c r="L23" s="98"/>
      <c r="M23" s="98" t="str">
        <f>IF(Februar!$M$158&gt;0,Februar!$M$158,"")</f>
        <v/>
      </c>
      <c r="N23" s="98"/>
      <c r="O23" s="98" t="str">
        <f>IF(Februar!P158="K","",IF(Februar!O158&gt;0,Februar!O158,""))</f>
        <v/>
      </c>
      <c r="P23" s="118"/>
      <c r="Q23" s="480">
        <v>300</v>
      </c>
      <c r="R23" s="106">
        <v>0</v>
      </c>
      <c r="S23" s="427"/>
      <c r="T23" s="106">
        <v>0</v>
      </c>
      <c r="U23" s="427"/>
      <c r="V23" s="106">
        <v>0</v>
      </c>
      <c r="W23" s="427"/>
      <c r="X23" s="106">
        <v>0</v>
      </c>
      <c r="Y23" s="427"/>
      <c r="Z23" s="106">
        <v>0</v>
      </c>
      <c r="AA23" s="427"/>
      <c r="AB23" s="106">
        <v>0</v>
      </c>
      <c r="AC23" s="430"/>
      <c r="AD23" s="108">
        <v>0</v>
      </c>
      <c r="AE23" s="86"/>
      <c r="AF23" s="86"/>
    </row>
    <row r="24" spans="1:32" ht="15.75">
      <c r="A24" s="96" t="s">
        <v>29</v>
      </c>
      <c r="B24" s="97">
        <f t="shared" si="0"/>
        <v>41322</v>
      </c>
      <c r="C24" s="98" t="str">
        <f>IF(Februar!$C$168&gt;0,Februar!$C$168,"")</f>
        <v/>
      </c>
      <c r="D24" s="98"/>
      <c r="E24" s="98" t="str">
        <f>IF(Februar!$E$168&gt;0,Februar!$E$168,"")</f>
        <v/>
      </c>
      <c r="F24" s="98"/>
      <c r="G24" s="98" t="str">
        <f>IF(Februar!$G$168&gt;0,Februar!$G$168,"")</f>
        <v/>
      </c>
      <c r="H24" s="98"/>
      <c r="I24" s="98" t="str">
        <f>IF(Februar!$I$168&gt;0,Februar!$I$168,"")</f>
        <v/>
      </c>
      <c r="J24" s="98"/>
      <c r="K24" s="98" t="str">
        <f>IF(Februar!$K$168&gt;0,Februar!$K$168,"")</f>
        <v/>
      </c>
      <c r="L24" s="98"/>
      <c r="M24" s="98" t="str">
        <f>IF(Februar!$M$168&gt;0,Februar!$M$168,"")</f>
        <v/>
      </c>
      <c r="N24" s="98"/>
      <c r="O24" s="98" t="str">
        <f>IF(Februar!P168="K","",IF(Februar!O168&gt;0,Februar!O168,""))</f>
        <v/>
      </c>
      <c r="P24" s="118"/>
      <c r="Q24" s="481">
        <v>320</v>
      </c>
      <c r="R24" s="106">
        <v>0</v>
      </c>
      <c r="S24" s="427"/>
      <c r="T24" s="106">
        <v>0</v>
      </c>
      <c r="U24" s="427"/>
      <c r="V24" s="106">
        <v>0</v>
      </c>
      <c r="W24" s="427"/>
      <c r="X24" s="106">
        <v>0</v>
      </c>
      <c r="Y24" s="427"/>
      <c r="Z24" s="106">
        <v>0</v>
      </c>
      <c r="AA24" s="427"/>
      <c r="AB24" s="106">
        <v>0</v>
      </c>
      <c r="AC24" s="430"/>
      <c r="AD24" s="108">
        <v>0</v>
      </c>
      <c r="AE24" s="86"/>
      <c r="AF24" s="86"/>
    </row>
    <row r="25" spans="1:32" ht="16.5" thickBot="1">
      <c r="A25" s="96" t="s">
        <v>30</v>
      </c>
      <c r="B25" s="97">
        <f t="shared" si="0"/>
        <v>41323</v>
      </c>
      <c r="C25" s="98" t="str">
        <f>IF(Februar!$C$178&gt;0,Februar!$C$178,"")</f>
        <v/>
      </c>
      <c r="D25" s="98"/>
      <c r="E25" s="98" t="str">
        <f>IF(Februar!$E$178&gt;0,Februar!$E$178,"")</f>
        <v/>
      </c>
      <c r="F25" s="98"/>
      <c r="G25" s="98" t="str">
        <f>IF(Februar!$G$178&gt;0,Februar!$G$178,"")</f>
        <v/>
      </c>
      <c r="H25" s="98"/>
      <c r="I25" s="98" t="str">
        <f>IF(Februar!$I$178&gt;0,Februar!$I$178,"")</f>
        <v/>
      </c>
      <c r="J25" s="98"/>
      <c r="K25" s="98" t="str">
        <f>IF(Februar!$K$178&gt;0,Februar!$K$178,"")</f>
        <v/>
      </c>
      <c r="L25" s="98"/>
      <c r="M25" s="98" t="str">
        <f>IF(Februar!$M$178&gt;0,Februar!$M$178,"")</f>
        <v/>
      </c>
      <c r="N25" s="98"/>
      <c r="O25" s="98" t="str">
        <f>IF(Februar!P178="K","",IF(Februar!O178&gt;0,Februar!O178,""))</f>
        <v/>
      </c>
      <c r="P25" s="118"/>
      <c r="Q25" s="482">
        <v>320</v>
      </c>
      <c r="R25" s="107">
        <v>0</v>
      </c>
      <c r="S25" s="428"/>
      <c r="T25" s="107">
        <v>0</v>
      </c>
      <c r="U25" s="428"/>
      <c r="V25" s="107">
        <v>0</v>
      </c>
      <c r="W25" s="428"/>
      <c r="X25" s="107">
        <v>0</v>
      </c>
      <c r="Y25" s="428"/>
      <c r="Z25" s="107">
        <v>0</v>
      </c>
      <c r="AA25" s="428"/>
      <c r="AB25" s="107">
        <v>0</v>
      </c>
      <c r="AC25" s="431"/>
      <c r="AD25" s="109">
        <v>0</v>
      </c>
      <c r="AE25" s="86"/>
      <c r="AF25" s="86"/>
    </row>
    <row r="26" spans="1:32" ht="15.75">
      <c r="A26" s="96" t="s">
        <v>31</v>
      </c>
      <c r="B26" s="97">
        <f t="shared" si="0"/>
        <v>41324</v>
      </c>
      <c r="C26" s="98" t="str">
        <f>IF(Februar!$C$188&gt;0,Februar!$C$188,"")</f>
        <v/>
      </c>
      <c r="D26" s="98"/>
      <c r="E26" s="98" t="str">
        <f>IF(Februar!$E$188&gt;0,Februar!$E$188,"")</f>
        <v/>
      </c>
      <c r="F26" s="98"/>
      <c r="G26" s="98" t="str">
        <f>IF(Februar!$G$188&gt;0,Februar!$G$188,"")</f>
        <v/>
      </c>
      <c r="H26" s="98"/>
      <c r="I26" s="98" t="str">
        <f>IF(Februar!$I$188&gt;0,Februar!$I$188,"")</f>
        <v/>
      </c>
      <c r="J26" s="98"/>
      <c r="K26" s="98" t="str">
        <f>IF(Februar!$K$188&gt;0,Februar!$K$188,"")</f>
        <v/>
      </c>
      <c r="L26" s="98"/>
      <c r="M26" s="98" t="str">
        <f>IF(Februar!$M$188&gt;0,Februar!$M$188,"")</f>
        <v/>
      </c>
      <c r="N26" s="98"/>
      <c r="O26" s="98" t="str">
        <f>IF(Februar!P188="K","",IF(Februar!O188&gt;0,Februar!O188,""))</f>
        <v/>
      </c>
      <c r="P26" s="118"/>
      <c r="Q26" s="483" t="s">
        <v>111</v>
      </c>
      <c r="R26" s="484"/>
      <c r="S26" s="484"/>
      <c r="T26" s="484"/>
      <c r="U26" s="484"/>
      <c r="V26" s="485"/>
      <c r="W26" s="484"/>
      <c r="X26" s="484"/>
      <c r="Y26" s="484"/>
      <c r="Z26" s="484"/>
      <c r="AA26" s="484"/>
      <c r="AB26" s="484"/>
      <c r="AC26" s="484"/>
      <c r="AD26" s="484"/>
      <c r="AE26" s="86"/>
      <c r="AF26" s="86"/>
    </row>
    <row r="27" spans="1:32" ht="30.75" customHeight="1">
      <c r="A27" s="96" t="s">
        <v>32</v>
      </c>
      <c r="B27" s="97">
        <f t="shared" si="0"/>
        <v>41325</v>
      </c>
      <c r="C27" s="98" t="str">
        <f>IF(Februar!$C$198&gt;0,Februar!$C$198,"")</f>
        <v/>
      </c>
      <c r="D27" s="98"/>
      <c r="E27" s="98" t="str">
        <f>IF(Februar!$E$198&gt;0,Februar!$E$198,"")</f>
        <v/>
      </c>
      <c r="F27" s="98"/>
      <c r="G27" s="98" t="str">
        <f>IF(Februar!$G$198&gt;0,Februar!$G$198,"")</f>
        <v/>
      </c>
      <c r="H27" s="98"/>
      <c r="I27" s="98" t="str">
        <f>IF(Februar!$I$198&gt;0,Februar!$I$198,"")</f>
        <v/>
      </c>
      <c r="J27" s="98"/>
      <c r="K27" s="98" t="str">
        <f>IF(Februar!$K$198&gt;0,Februar!$K$198,"")</f>
        <v/>
      </c>
      <c r="L27" s="98"/>
      <c r="M27" s="98" t="str">
        <f>IF(Februar!$M$198&gt;0,Februar!$M$198,"")</f>
        <v/>
      </c>
      <c r="N27" s="98"/>
      <c r="O27" s="98" t="str">
        <f>IF(Februar!P198="K","",IF(Februar!O198&gt;0,Februar!O198,""))</f>
        <v/>
      </c>
      <c r="P27" s="118"/>
      <c r="Q27" s="152" t="str">
        <f>IF(R11&gt;0,"Achtung!! HYPO",IF(T11&gt;0,"Achtung!! HYPO", IF(V11&gt;0,"Achtung!! Hypo",IF(X11&gt;0,"Achtung!! HYPO",IF(Z11&gt;0,"Achtung!! HYPO",IF(AB11&gt;0,"Achtung!! HYPO",IF(AD11&gt;0,"Achtung!! HYPO","")))))))</f>
        <v/>
      </c>
      <c r="R27" s="144"/>
      <c r="S27" s="144"/>
      <c r="T27" s="144"/>
      <c r="U27" s="144"/>
      <c r="V27" s="144"/>
      <c r="W27" s="144"/>
      <c r="X27" s="144"/>
      <c r="Y27" s="144"/>
      <c r="Z27" s="144"/>
      <c r="AA27" s="144"/>
      <c r="AB27" s="144"/>
      <c r="AC27" s="144"/>
      <c r="AD27" s="144" t="str">
        <f>IF(AE11&gt;0,"Achtung!! HYPO",IF(AF11&gt;0,"Achtung!! HYPO", IF(AG11&gt;0,"Achtung!! Hypo",IF(AH11&gt;0,"Achtung!! HYPO",IF(AI11&gt;0,"Achtung!! HYPO",IF(AJ11&gt;0,"Achtung!! HYPO",IF(AK11&gt;0,"Achtung!! HYPO","")))))))</f>
        <v/>
      </c>
      <c r="AE27" s="114"/>
      <c r="AF27" s="86"/>
    </row>
    <row r="28" spans="1:32" ht="15.75">
      <c r="A28" s="96" t="s">
        <v>33</v>
      </c>
      <c r="B28" s="97">
        <f t="shared" si="0"/>
        <v>41326</v>
      </c>
      <c r="C28" s="98" t="str">
        <f>IF(Februar!$C$208&gt;0,Februar!$C$208,"")</f>
        <v/>
      </c>
      <c r="D28" s="98"/>
      <c r="E28" s="98" t="str">
        <f>IF(Februar!$E$208&gt;0,Februar!$E$208,"")</f>
        <v/>
      </c>
      <c r="F28" s="98"/>
      <c r="G28" s="98" t="str">
        <f>IF(Februar!$G$208&gt;0,Februar!$G$208,"")</f>
        <v/>
      </c>
      <c r="H28" s="98"/>
      <c r="I28" s="98" t="str">
        <f>IF(Februar!$I$208&gt;0,Februar!$I$208,"")</f>
        <v/>
      </c>
      <c r="J28" s="98"/>
      <c r="K28" s="98" t="str">
        <f>IF(Februar!$K$208&gt;0,Februar!$K$208,"")</f>
        <v/>
      </c>
      <c r="L28" s="98"/>
      <c r="M28" s="98" t="str">
        <f>IF(Februar!$M$208&gt;0,Februar!$M$208,"")</f>
        <v/>
      </c>
      <c r="N28" s="98"/>
      <c r="O28" s="98" t="str">
        <f>IF(Februar!P208="K","",IF(Februar!O208&gt;0,Februar!O208,""))</f>
        <v/>
      </c>
      <c r="P28" s="249"/>
      <c r="Q28" s="115"/>
      <c r="R28" s="115"/>
      <c r="S28" s="115"/>
      <c r="T28" s="115"/>
      <c r="U28" s="115"/>
      <c r="V28" s="116"/>
      <c r="W28" s="116"/>
      <c r="X28" s="116"/>
      <c r="Y28" s="116"/>
      <c r="Z28" s="116"/>
      <c r="AA28" s="116"/>
      <c r="AB28" s="116"/>
      <c r="AC28" s="116"/>
      <c r="AD28" s="116"/>
      <c r="AE28" s="114"/>
      <c r="AF28" s="86"/>
    </row>
    <row r="29" spans="1:32" ht="15.75">
      <c r="A29" s="96" t="s">
        <v>24</v>
      </c>
      <c r="B29" s="97">
        <f t="shared" si="0"/>
        <v>41327</v>
      </c>
      <c r="C29" s="98" t="str">
        <f>IF(Februar!$C$218&gt;0,Februar!$C$218,"")</f>
        <v/>
      </c>
      <c r="D29" s="98"/>
      <c r="E29" s="98" t="str">
        <f>IF(Februar!$E$218&gt;0,Februar!$E$218,"")</f>
        <v/>
      </c>
      <c r="F29" s="98"/>
      <c r="G29" s="98" t="str">
        <f>IF(Februar!$G$218&gt;0,Februar!$G$218,"")</f>
        <v/>
      </c>
      <c r="H29" s="98"/>
      <c r="I29" s="98" t="str">
        <f>IF(Februar!$I$218&gt;0,Februar!$I$218,"")</f>
        <v/>
      </c>
      <c r="J29" s="98"/>
      <c r="K29" s="98" t="str">
        <f>IF(Februar!$K$218&gt;0,Februar!$K$218,"")</f>
        <v/>
      </c>
      <c r="L29" s="98"/>
      <c r="M29" s="98" t="str">
        <f>IF(Februar!$M$218&gt;0,Februar!$M$218,"")</f>
        <v/>
      </c>
      <c r="N29" s="98"/>
      <c r="O29" s="98" t="str">
        <f>IF(Februar!P218="K","",IF(Februar!O218&gt;0,Februar!O218,""))</f>
        <v/>
      </c>
      <c r="P29" s="249"/>
      <c r="Q29" s="117"/>
      <c r="R29" s="118"/>
      <c r="S29" s="118"/>
      <c r="T29" s="118"/>
      <c r="U29" s="118"/>
      <c r="V29" s="118"/>
      <c r="W29" s="118"/>
      <c r="X29" s="118"/>
      <c r="Y29" s="118"/>
      <c r="Z29" s="118"/>
      <c r="AA29" s="118"/>
      <c r="AB29" s="118"/>
      <c r="AC29" s="118"/>
      <c r="AD29" s="118"/>
      <c r="AE29" s="114"/>
      <c r="AF29" s="86"/>
    </row>
    <row r="30" spans="1:32">
      <c r="A30" s="96" t="s">
        <v>27</v>
      </c>
      <c r="B30" s="97">
        <f t="shared" si="0"/>
        <v>41328</v>
      </c>
      <c r="C30" s="98" t="str">
        <f>IF(Februar!$C$228&gt;0,Februar!$C$228,"")</f>
        <v/>
      </c>
      <c r="D30" s="98"/>
      <c r="E30" s="98" t="str">
        <f>IF(Februar!$E$228&gt;0,Februar!$E$228,"")</f>
        <v/>
      </c>
      <c r="F30" s="98"/>
      <c r="G30" s="98" t="str">
        <f>IF(Februar!$G$228&gt;0,Februar!$G$228,"")</f>
        <v/>
      </c>
      <c r="H30" s="98"/>
      <c r="I30" s="98" t="str">
        <f>IF(Februar!$I$228&gt;0,Februar!$I$228,"")</f>
        <v/>
      </c>
      <c r="J30" s="98"/>
      <c r="K30" s="98" t="str">
        <f>IF(Februar!$K$228&gt;0,Februar!$K$228,"")</f>
        <v/>
      </c>
      <c r="L30" s="98"/>
      <c r="M30" s="98" t="str">
        <f>IF(Februar!$M$228&gt;0,Februar!$M$228,"")</f>
        <v/>
      </c>
      <c r="N30" s="98"/>
      <c r="O30" s="98" t="str">
        <f>IF(Februar!P228="K","",IF(Februar!O228&gt;0,Februar!O228,""))</f>
        <v/>
      </c>
      <c r="P30" s="249"/>
      <c r="Q30" s="119"/>
      <c r="R30" s="120"/>
      <c r="S30" s="120"/>
      <c r="T30" s="120"/>
      <c r="U30" s="120"/>
      <c r="V30" s="120"/>
      <c r="W30" s="120"/>
      <c r="X30" s="120"/>
      <c r="Y30" s="120"/>
      <c r="Z30" s="120"/>
      <c r="AA30" s="120"/>
      <c r="AB30" s="120"/>
      <c r="AC30" s="120"/>
      <c r="AD30" s="120"/>
      <c r="AE30" s="114"/>
      <c r="AF30" s="86"/>
    </row>
    <row r="31" spans="1:32">
      <c r="A31" s="96" t="s">
        <v>29</v>
      </c>
      <c r="B31" s="97">
        <f t="shared" si="0"/>
        <v>41329</v>
      </c>
      <c r="C31" s="98" t="str">
        <f>IF(Februar!$C$238&gt;0,Februar!$C$238,"")</f>
        <v/>
      </c>
      <c r="D31" s="98"/>
      <c r="E31" s="98" t="str">
        <f>IF(Februar!$E$238&gt;0,Februar!$E$238,"")</f>
        <v/>
      </c>
      <c r="F31" s="98"/>
      <c r="G31" s="98" t="str">
        <f>IF(Februar!$G$238&gt;0,Februar!$G$238,"")</f>
        <v/>
      </c>
      <c r="H31" s="98"/>
      <c r="I31" s="98" t="str">
        <f>IF(Februar!$I$238&gt;0,Februar!$I$238,"")</f>
        <v/>
      </c>
      <c r="J31" s="98"/>
      <c r="K31" s="98" t="str">
        <f>IF(Februar!$K$238&gt;0,Februar!$K$238,"")</f>
        <v/>
      </c>
      <c r="L31" s="98"/>
      <c r="M31" s="98" t="str">
        <f>IF(Februar!$M$238&gt;0,Februar!$M$238,"")</f>
        <v/>
      </c>
      <c r="N31" s="98"/>
      <c r="O31" s="98" t="str">
        <f>IF(Februar!P238="K","",IF(Februar!O238&gt;0,Februar!O238,""))</f>
        <v/>
      </c>
      <c r="P31" s="249"/>
      <c r="Q31" s="121"/>
      <c r="R31" s="120"/>
      <c r="S31" s="120"/>
      <c r="T31" s="120"/>
      <c r="U31" s="120"/>
      <c r="V31" s="120"/>
      <c r="W31" s="120"/>
      <c r="X31" s="120"/>
      <c r="Y31" s="120"/>
      <c r="Z31" s="120"/>
      <c r="AA31" s="120"/>
      <c r="AB31" s="120"/>
      <c r="AC31" s="120"/>
      <c r="AD31" s="120"/>
      <c r="AE31" s="114"/>
      <c r="AF31" s="86"/>
    </row>
    <row r="32" spans="1:32">
      <c r="A32" s="96" t="s">
        <v>30</v>
      </c>
      <c r="B32" s="97">
        <f t="shared" si="0"/>
        <v>41330</v>
      </c>
      <c r="C32" s="98" t="str">
        <f>IF(Februar!$C$248&gt;0,Februar!$C$248,"")</f>
        <v/>
      </c>
      <c r="D32" s="98"/>
      <c r="E32" s="98" t="str">
        <f>IF(Februar!$E$248&gt;0,Februar!$E$248,"")</f>
        <v/>
      </c>
      <c r="F32" s="98"/>
      <c r="G32" s="98" t="str">
        <f>IF(Februar!$G$248&gt;0,Februar!$G$248,"")</f>
        <v/>
      </c>
      <c r="H32" s="98"/>
      <c r="I32" s="98" t="str">
        <f>IF(Februar!$I$248&gt;0,Februar!$I$248,"")</f>
        <v/>
      </c>
      <c r="J32" s="98"/>
      <c r="K32" s="98" t="str">
        <f>IF(Februar!$K$248&gt;0,Februar!$K$248,"")</f>
        <v/>
      </c>
      <c r="L32" s="98"/>
      <c r="M32" s="98" t="str">
        <f>IF(Februar!$M$248&gt;0,Februar!$M$248,"")</f>
        <v/>
      </c>
      <c r="N32" s="98"/>
      <c r="O32" s="98" t="str">
        <f>IF(Februar!P248="K","",IF(Februar!O248&gt;0,Februar!O248,""))</f>
        <v/>
      </c>
      <c r="P32" s="249"/>
      <c r="Q32" s="122"/>
      <c r="R32" s="120"/>
      <c r="S32" s="120"/>
      <c r="T32" s="120"/>
      <c r="U32" s="120"/>
      <c r="V32" s="120"/>
      <c r="W32" s="120"/>
      <c r="X32" s="120"/>
      <c r="Y32" s="120"/>
      <c r="Z32" s="120"/>
      <c r="AA32" s="120"/>
      <c r="AB32" s="120"/>
      <c r="AC32" s="120"/>
      <c r="AD32" s="120"/>
      <c r="AE32" s="114"/>
      <c r="AF32" s="86"/>
    </row>
    <row r="33" spans="1:31">
      <c r="A33" s="96" t="s">
        <v>31</v>
      </c>
      <c r="B33" s="97">
        <f t="shared" si="0"/>
        <v>41331</v>
      </c>
      <c r="C33" s="98" t="str">
        <f>IF(Februar!$C$258&gt;0,Februar!$C$258,"")</f>
        <v/>
      </c>
      <c r="D33" s="98"/>
      <c r="E33" s="98" t="str">
        <f>IF(Februar!$E$258&gt;0,Februar!$E$258,"")</f>
        <v/>
      </c>
      <c r="F33" s="98"/>
      <c r="G33" s="98" t="str">
        <f>IF(Februar!$G$258&gt;0,Februar!$G$258,"")</f>
        <v/>
      </c>
      <c r="H33" s="98"/>
      <c r="I33" s="98" t="str">
        <f>IF(Februar!$I$258&gt;0,Februar!$I$258,"")</f>
        <v/>
      </c>
      <c r="J33" s="98"/>
      <c r="K33" s="98" t="str">
        <f>IF(Februar!$K$258&gt;0,Februar!$K$258,"")</f>
        <v/>
      </c>
      <c r="L33" s="98"/>
      <c r="M33" s="98" t="str">
        <f>IF(Februar!$M$258&gt;0,Februar!$M$258,"")</f>
        <v/>
      </c>
      <c r="N33" s="98"/>
      <c r="O33" s="98" t="str">
        <f>IF(Februar!P258="K","",IF(Februar!O258&gt;0,Februar!O258,""))</f>
        <v/>
      </c>
      <c r="P33" s="249"/>
      <c r="Q33" s="123"/>
      <c r="R33" s="120"/>
      <c r="S33" s="120"/>
      <c r="T33" s="120"/>
      <c r="U33" s="120"/>
      <c r="V33" s="120"/>
      <c r="W33" s="120"/>
      <c r="X33" s="120"/>
      <c r="Y33" s="120"/>
      <c r="Z33" s="120"/>
      <c r="AA33" s="120"/>
      <c r="AB33" s="120"/>
      <c r="AC33" s="120"/>
      <c r="AD33" s="120"/>
      <c r="AE33" s="73"/>
    </row>
    <row r="34" spans="1:31">
      <c r="A34" s="96" t="s">
        <v>32</v>
      </c>
      <c r="B34" s="97">
        <f t="shared" si="0"/>
        <v>41332</v>
      </c>
      <c r="C34" s="98" t="str">
        <f>IF(Februar!$C$268&gt;0,Februar!$C$268,"")</f>
        <v/>
      </c>
      <c r="D34" s="98"/>
      <c r="E34" s="98" t="str">
        <f>IF(Februar!$E$268&gt;0,Februar!$E$268,"")</f>
        <v/>
      </c>
      <c r="F34" s="98"/>
      <c r="G34" s="98" t="str">
        <f>IF(Februar!$G$268&gt;0,Februar!$G$268,"")</f>
        <v/>
      </c>
      <c r="H34" s="98"/>
      <c r="I34" s="98" t="str">
        <f>IF(Februar!$I$268&gt;0,Februar!$I$268,"")</f>
        <v/>
      </c>
      <c r="J34" s="98"/>
      <c r="K34" s="98" t="str">
        <f>IF(Februar!$K$268&gt;0,Februar!$K$268,"")</f>
        <v/>
      </c>
      <c r="L34" s="98"/>
      <c r="M34" s="98" t="str">
        <f>IF(Februar!$M$268&gt;0,Februar!$M$268,"")</f>
        <v/>
      </c>
      <c r="N34" s="98"/>
      <c r="O34" s="98" t="str">
        <f>IF(Februar!P268="K","",IF(Februar!O268&gt;0,Februar!O268,""))</f>
        <v/>
      </c>
      <c r="P34" s="249"/>
      <c r="Q34" s="124"/>
      <c r="R34" s="120"/>
      <c r="S34" s="120"/>
      <c r="T34" s="120"/>
      <c r="U34" s="120"/>
      <c r="V34" s="120"/>
      <c r="W34" s="120"/>
      <c r="X34" s="120"/>
      <c r="Y34" s="120"/>
      <c r="Z34" s="120"/>
      <c r="AA34" s="120"/>
      <c r="AB34" s="120"/>
      <c r="AC34" s="120"/>
      <c r="AD34" s="120"/>
      <c r="AE34" s="73"/>
    </row>
    <row r="35" spans="1:31">
      <c r="A35" s="438" t="s">
        <v>33</v>
      </c>
      <c r="B35" s="439">
        <f t="shared" si="0"/>
        <v>41333</v>
      </c>
      <c r="C35" s="440" t="str">
        <f>IF(Februar!$C$278&gt;0,Februar!$C$278,"")</f>
        <v/>
      </c>
      <c r="D35" s="440"/>
      <c r="E35" s="440" t="str">
        <f>IF(Februar!$E$278&gt;0,Februar!$E$278,"")</f>
        <v/>
      </c>
      <c r="F35" s="440"/>
      <c r="G35" s="440" t="str">
        <f>IF(Februar!$G$278&gt;0,Februar!$G$278,"")</f>
        <v/>
      </c>
      <c r="H35" s="440"/>
      <c r="I35" s="440" t="str">
        <f>IF(Februar!$I$278&gt;0,Februar!$I$278,"")</f>
        <v/>
      </c>
      <c r="J35" s="440"/>
      <c r="K35" s="440" t="str">
        <f>IF(Februar!$K$278&gt;0,Februar!$K$278,"")</f>
        <v/>
      </c>
      <c r="L35" s="440"/>
      <c r="M35" s="440" t="str">
        <f>IF(Februar!$M$278&gt;0,Februar!$M$278,"")</f>
        <v/>
      </c>
      <c r="N35" s="440"/>
      <c r="O35" s="98" t="str">
        <f>IF(Februar!P278="K","",IF(Februar!O278&gt;0,Februar!O278,""))</f>
        <v/>
      </c>
      <c r="P35" s="249"/>
      <c r="Q35" s="125"/>
      <c r="R35" s="120"/>
      <c r="S35" s="120"/>
      <c r="T35" s="120"/>
      <c r="U35" s="120"/>
      <c r="V35" s="120"/>
      <c r="W35" s="120"/>
      <c r="X35" s="120"/>
      <c r="Y35" s="120"/>
      <c r="Z35" s="120"/>
      <c r="AA35" s="120"/>
      <c r="AB35" s="120"/>
      <c r="AC35" s="120"/>
      <c r="AD35" s="120"/>
      <c r="AE35" s="73"/>
    </row>
    <row r="36" spans="1:31">
      <c r="A36" s="441" t="s">
        <v>24</v>
      </c>
      <c r="B36" s="442">
        <f t="shared" si="0"/>
        <v>41334</v>
      </c>
      <c r="C36" s="443" t="str">
        <f>IF(Februar!$C$278&gt;0,Februar!$C$278,"")</f>
        <v/>
      </c>
      <c r="D36" s="443"/>
      <c r="E36" s="443" t="str">
        <f>IF(Januar!E288&gt;0,Januar!E288,"")</f>
        <v/>
      </c>
      <c r="F36" s="443"/>
      <c r="G36" s="443" t="str">
        <f>IF(Januar!G288&gt;0,Januar!G288,"")</f>
        <v/>
      </c>
      <c r="H36" s="443"/>
      <c r="I36" s="443" t="str">
        <f>IF(Januar!I288&gt;0,Januar!I288,"")</f>
        <v/>
      </c>
      <c r="J36" s="443"/>
      <c r="K36" s="443" t="str">
        <f>IF(Januar!K288&gt;0,Januar!K288,"")</f>
        <v/>
      </c>
      <c r="L36" s="443"/>
      <c r="M36" s="443" t="str">
        <f>IF(Januar!M288&gt;0,Januar!M288,"")</f>
        <v/>
      </c>
      <c r="N36" s="443"/>
      <c r="O36" s="98" t="str">
        <f>IF(Februar!P288="K","",IF(Februar!O288&gt;0,Februar!O288,""))</f>
        <v/>
      </c>
      <c r="P36" s="249"/>
      <c r="Q36" s="126"/>
      <c r="R36" s="120"/>
      <c r="S36" s="120"/>
      <c r="T36" s="120"/>
      <c r="U36" s="120"/>
      <c r="V36" s="120"/>
      <c r="W36" s="120"/>
      <c r="X36" s="120"/>
      <c r="Y36" s="120"/>
      <c r="Z36" s="120"/>
      <c r="AA36" s="120"/>
      <c r="AB36" s="120"/>
      <c r="AC36" s="120"/>
      <c r="AD36" s="120"/>
      <c r="AE36" s="73"/>
    </row>
    <row r="37" spans="1:31">
      <c r="A37" s="447"/>
      <c r="B37" s="448"/>
      <c r="C37" s="449"/>
      <c r="D37" s="449"/>
      <c r="E37" s="449"/>
      <c r="F37" s="449"/>
      <c r="G37" s="449"/>
      <c r="H37" s="449"/>
      <c r="I37" s="449"/>
      <c r="J37" s="449"/>
      <c r="K37" s="449"/>
      <c r="L37" s="449"/>
      <c r="M37" s="449"/>
      <c r="N37" s="449"/>
      <c r="O37" s="449"/>
      <c r="P37" s="249"/>
      <c r="Q37" s="127"/>
      <c r="R37" s="120"/>
      <c r="S37" s="120"/>
      <c r="T37" s="120"/>
      <c r="U37" s="120"/>
      <c r="V37" s="120"/>
      <c r="W37" s="120"/>
      <c r="X37" s="120"/>
      <c r="Y37" s="120"/>
      <c r="Z37" s="120"/>
      <c r="AA37" s="120"/>
      <c r="AB37" s="120"/>
      <c r="AC37" s="120"/>
      <c r="AD37" s="120"/>
      <c r="AE37" s="73"/>
    </row>
    <row r="38" spans="1:31">
      <c r="A38" s="444"/>
      <c r="B38" s="445"/>
      <c r="C38" s="446"/>
      <c r="D38" s="446"/>
      <c r="E38" s="446"/>
      <c r="F38" s="446"/>
      <c r="G38" s="446"/>
      <c r="H38" s="446"/>
      <c r="I38" s="446"/>
      <c r="J38" s="446"/>
      <c r="K38" s="446"/>
      <c r="L38" s="446"/>
      <c r="M38" s="446"/>
      <c r="N38" s="446"/>
      <c r="O38" s="446"/>
      <c r="P38" s="249"/>
      <c r="Q38" s="128"/>
      <c r="R38" s="120"/>
      <c r="S38" s="120"/>
      <c r="T38" s="120"/>
      <c r="U38" s="120"/>
      <c r="V38" s="120"/>
      <c r="W38" s="120"/>
      <c r="X38" s="120"/>
      <c r="Y38" s="120"/>
      <c r="Z38" s="120"/>
      <c r="AA38" s="120"/>
      <c r="AB38" s="120"/>
      <c r="AC38" s="120"/>
      <c r="AD38" s="120"/>
      <c r="AE38" s="73"/>
    </row>
    <row r="39" spans="1:31">
      <c r="A39" s="437"/>
      <c r="B39" s="376"/>
      <c r="C39" s="254"/>
      <c r="D39" s="254"/>
      <c r="E39" s="254"/>
      <c r="F39" s="254"/>
      <c r="G39" s="254"/>
      <c r="H39" s="254"/>
      <c r="I39" s="254"/>
      <c r="J39" s="254"/>
      <c r="K39" s="254"/>
      <c r="L39" s="254"/>
      <c r="M39" s="254"/>
      <c r="N39" s="254"/>
      <c r="O39" s="254"/>
      <c r="P39" s="249"/>
      <c r="Q39" s="129"/>
      <c r="R39" s="120"/>
      <c r="S39" s="120"/>
      <c r="T39" s="120"/>
      <c r="U39" s="120"/>
      <c r="V39" s="120"/>
      <c r="W39" s="120"/>
      <c r="X39" s="120"/>
      <c r="Y39" s="120"/>
      <c r="Z39" s="120"/>
      <c r="AA39" s="120"/>
      <c r="AB39" s="120"/>
      <c r="AC39" s="120"/>
      <c r="AD39" s="120"/>
      <c r="AE39" s="73"/>
    </row>
    <row r="40" spans="1:31">
      <c r="A40" s="437"/>
      <c r="B40" s="376"/>
      <c r="C40" s="254"/>
      <c r="D40" s="254"/>
      <c r="E40" s="254"/>
      <c r="F40" s="254"/>
      <c r="G40" s="254"/>
      <c r="H40" s="254"/>
      <c r="I40" s="254"/>
      <c r="J40" s="254"/>
      <c r="K40" s="254"/>
      <c r="L40" s="254"/>
      <c r="M40" s="254"/>
      <c r="N40" s="254"/>
      <c r="O40" s="254"/>
      <c r="P40" s="249"/>
      <c r="Q40" s="130"/>
      <c r="R40" s="120"/>
      <c r="S40" s="120"/>
      <c r="T40" s="120"/>
      <c r="U40" s="120"/>
      <c r="V40" s="120"/>
      <c r="W40" s="120"/>
      <c r="X40" s="120"/>
      <c r="Y40" s="120"/>
      <c r="Z40" s="120"/>
      <c r="AA40" s="120"/>
      <c r="AB40" s="120"/>
      <c r="AC40" s="120"/>
      <c r="AD40" s="120"/>
      <c r="AE40" s="73"/>
    </row>
    <row r="41" spans="1:31">
      <c r="A41" s="437"/>
      <c r="B41" s="376"/>
      <c r="C41" s="254"/>
      <c r="D41" s="254"/>
      <c r="E41" s="254"/>
      <c r="F41" s="254"/>
      <c r="G41" s="254"/>
      <c r="H41" s="254"/>
      <c r="I41" s="254"/>
      <c r="J41" s="254"/>
      <c r="K41" s="254"/>
      <c r="L41" s="254"/>
      <c r="M41" s="254"/>
      <c r="N41" s="254"/>
      <c r="O41" s="254"/>
      <c r="P41" s="249"/>
      <c r="Q41" s="131"/>
      <c r="R41" s="120"/>
      <c r="S41" s="120"/>
      <c r="T41" s="120"/>
      <c r="U41" s="120"/>
      <c r="V41" s="120"/>
      <c r="W41" s="120"/>
      <c r="X41" s="120"/>
      <c r="Y41" s="120"/>
      <c r="Z41" s="120"/>
      <c r="AA41" s="120"/>
      <c r="AB41" s="120"/>
      <c r="AC41" s="120"/>
      <c r="AD41" s="120"/>
      <c r="AE41" s="73"/>
    </row>
    <row r="42" spans="1:31">
      <c r="A42" s="437"/>
      <c r="B42" s="376"/>
      <c r="C42" s="254"/>
      <c r="D42" s="254"/>
      <c r="E42" s="254"/>
      <c r="F42" s="254"/>
      <c r="G42" s="254"/>
      <c r="H42" s="254"/>
      <c r="I42" s="254"/>
      <c r="J42" s="254"/>
      <c r="K42" s="254"/>
      <c r="L42" s="254"/>
      <c r="M42" s="254"/>
      <c r="N42" s="254"/>
      <c r="O42" s="254"/>
      <c r="P42" s="211"/>
      <c r="Q42" s="132"/>
      <c r="R42" s="120"/>
      <c r="S42" s="120"/>
      <c r="T42" s="120"/>
      <c r="U42" s="120"/>
      <c r="V42" s="120"/>
      <c r="W42" s="120"/>
      <c r="X42" s="120"/>
      <c r="Y42" s="120"/>
      <c r="Z42" s="120"/>
      <c r="AA42" s="120"/>
      <c r="AB42" s="120"/>
      <c r="AC42" s="120"/>
      <c r="AD42" s="120"/>
      <c r="AE42" s="73"/>
    </row>
    <row r="43" spans="1:31">
      <c r="A43" s="437"/>
      <c r="B43" s="376"/>
      <c r="C43" s="254"/>
      <c r="D43" s="254"/>
      <c r="E43" s="254"/>
      <c r="F43" s="254"/>
      <c r="G43" s="254"/>
      <c r="H43" s="254"/>
      <c r="I43" s="254"/>
      <c r="J43" s="254"/>
      <c r="K43" s="254"/>
      <c r="L43" s="254"/>
      <c r="M43" s="254"/>
      <c r="N43" s="254"/>
      <c r="O43" s="254"/>
      <c r="Q43" s="133"/>
      <c r="R43" s="120"/>
      <c r="S43" s="120"/>
      <c r="T43" s="120"/>
      <c r="U43" s="120"/>
      <c r="V43" s="120"/>
      <c r="W43" s="120"/>
      <c r="X43" s="120"/>
      <c r="Y43" s="120"/>
      <c r="Z43" s="120"/>
      <c r="AA43" s="120"/>
      <c r="AB43" s="120"/>
      <c r="AC43" s="120"/>
      <c r="AD43" s="120"/>
      <c r="AE43" s="73"/>
    </row>
    <row r="44" spans="1:31">
      <c r="A44" s="437"/>
      <c r="B44" s="376"/>
      <c r="C44" s="254"/>
      <c r="D44" s="254"/>
      <c r="E44" s="254"/>
      <c r="F44" s="254"/>
      <c r="G44" s="254"/>
      <c r="H44" s="254"/>
      <c r="I44" s="254"/>
      <c r="J44" s="254"/>
      <c r="K44" s="254"/>
      <c r="L44" s="254"/>
      <c r="M44" s="254"/>
      <c r="N44" s="254"/>
      <c r="O44" s="254"/>
      <c r="Q44" s="134"/>
      <c r="R44" s="120"/>
      <c r="S44" s="120"/>
      <c r="T44" s="120"/>
      <c r="U44" s="120"/>
      <c r="V44" s="120"/>
      <c r="W44" s="120"/>
      <c r="X44" s="120"/>
      <c r="Y44" s="120"/>
      <c r="Z44" s="120"/>
      <c r="AA44" s="120"/>
      <c r="AB44" s="120"/>
      <c r="AC44" s="120"/>
      <c r="AD44" s="120"/>
      <c r="AE44" s="73"/>
    </row>
    <row r="45" spans="1:31">
      <c r="A45" s="437"/>
      <c r="B45" s="376"/>
      <c r="C45" s="254"/>
      <c r="D45" s="254"/>
      <c r="E45" s="254"/>
      <c r="F45" s="254"/>
      <c r="G45" s="254"/>
      <c r="H45" s="254"/>
      <c r="I45" s="254"/>
      <c r="J45" s="254"/>
      <c r="K45" s="254"/>
      <c r="L45" s="254"/>
      <c r="M45" s="254"/>
      <c r="N45" s="254"/>
      <c r="O45" s="254"/>
    </row>
    <row r="46" spans="1:31">
      <c r="A46" s="437"/>
      <c r="B46" s="376"/>
      <c r="C46" s="254"/>
      <c r="D46" s="254"/>
      <c r="E46" s="254"/>
      <c r="F46" s="254"/>
      <c r="G46" s="254"/>
      <c r="H46" s="254"/>
      <c r="I46" s="254"/>
      <c r="J46" s="254"/>
      <c r="K46" s="254"/>
      <c r="L46" s="254"/>
      <c r="M46" s="254"/>
      <c r="N46" s="254"/>
      <c r="O46" s="254"/>
    </row>
    <row r="47" spans="1:31">
      <c r="A47" s="437"/>
      <c r="B47" s="376"/>
      <c r="C47" s="254"/>
      <c r="D47" s="254"/>
      <c r="E47" s="254"/>
      <c r="F47" s="254"/>
      <c r="G47" s="254"/>
      <c r="H47" s="254"/>
      <c r="I47" s="254"/>
      <c r="J47" s="254"/>
      <c r="K47" s="254"/>
      <c r="L47" s="254"/>
      <c r="M47" s="254"/>
      <c r="N47" s="254"/>
      <c r="O47" s="254"/>
    </row>
    <row r="48" spans="1:31">
      <c r="A48" s="437"/>
      <c r="B48" s="376"/>
      <c r="C48" s="254"/>
      <c r="D48" s="254"/>
      <c r="E48" s="254"/>
      <c r="F48" s="254"/>
      <c r="G48" s="254"/>
      <c r="H48" s="254"/>
      <c r="I48" s="254"/>
      <c r="J48" s="254"/>
      <c r="K48" s="254"/>
      <c r="L48" s="254"/>
      <c r="M48" s="254"/>
      <c r="N48" s="254"/>
      <c r="O48" s="254"/>
    </row>
    <row r="49" spans="1:23">
      <c r="A49" s="437"/>
      <c r="B49" s="376"/>
      <c r="C49" s="254"/>
      <c r="D49" s="254"/>
      <c r="E49" s="254"/>
      <c r="F49" s="254"/>
      <c r="G49" s="254"/>
      <c r="H49" s="254"/>
      <c r="I49" s="254"/>
      <c r="J49" s="254"/>
      <c r="K49" s="254"/>
      <c r="L49" s="254"/>
      <c r="M49" s="254"/>
      <c r="N49" s="254"/>
      <c r="O49" s="254"/>
      <c r="Q49" s="135"/>
      <c r="R49" s="136"/>
      <c r="S49" s="136"/>
      <c r="T49" s="136"/>
      <c r="U49" s="136"/>
      <c r="V49" s="137"/>
      <c r="W49" s="137"/>
    </row>
    <row r="50" spans="1:23">
      <c r="A50" s="437"/>
      <c r="B50" s="376"/>
      <c r="C50" s="254"/>
      <c r="D50" s="254"/>
      <c r="E50" s="254"/>
      <c r="F50" s="254"/>
      <c r="G50" s="254"/>
      <c r="H50" s="254"/>
      <c r="I50" s="254"/>
      <c r="J50" s="254"/>
      <c r="K50" s="254"/>
      <c r="L50" s="254"/>
      <c r="M50" s="254"/>
      <c r="N50" s="254"/>
      <c r="O50" s="254"/>
      <c r="Q50" s="135"/>
      <c r="R50" s="136"/>
      <c r="S50" s="136"/>
      <c r="T50" s="136"/>
      <c r="U50" s="136"/>
      <c r="V50" s="137"/>
      <c r="W50" s="137"/>
    </row>
    <row r="51" spans="1:23">
      <c r="A51" s="437"/>
      <c r="B51" s="376"/>
      <c r="C51" s="254"/>
      <c r="D51" s="254"/>
      <c r="E51" s="254"/>
      <c r="F51" s="254"/>
      <c r="G51" s="254"/>
      <c r="H51" s="254"/>
      <c r="I51" s="254"/>
      <c r="J51" s="254"/>
      <c r="K51" s="254"/>
      <c r="L51" s="254"/>
      <c r="M51" s="254"/>
      <c r="N51" s="254"/>
      <c r="O51" s="254"/>
      <c r="Q51" s="135"/>
      <c r="R51" s="138"/>
      <c r="S51" s="138"/>
      <c r="T51" s="138"/>
      <c r="U51" s="138"/>
      <c r="V51" s="137"/>
      <c r="W51" s="137"/>
    </row>
    <row r="52" spans="1:23">
      <c r="A52" s="437"/>
      <c r="B52" s="376"/>
      <c r="C52" s="254"/>
      <c r="D52" s="254"/>
      <c r="E52" s="254"/>
      <c r="F52" s="254"/>
      <c r="G52" s="254"/>
      <c r="H52" s="254"/>
      <c r="I52" s="254"/>
      <c r="J52" s="254"/>
      <c r="K52" s="254"/>
      <c r="L52" s="254"/>
      <c r="M52" s="254"/>
      <c r="N52" s="254"/>
      <c r="O52" s="254"/>
      <c r="Q52" s="135"/>
      <c r="R52" s="138"/>
      <c r="S52" s="138"/>
      <c r="T52" s="138"/>
      <c r="U52" s="138"/>
      <c r="V52" s="137"/>
      <c r="W52" s="137"/>
    </row>
    <row r="53" spans="1:23">
      <c r="A53" s="437"/>
      <c r="B53" s="376"/>
      <c r="C53" s="254"/>
      <c r="D53" s="254"/>
      <c r="E53" s="254"/>
      <c r="F53" s="254"/>
      <c r="G53" s="254"/>
      <c r="H53" s="254"/>
      <c r="I53" s="254"/>
      <c r="J53" s="254"/>
      <c r="K53" s="254"/>
      <c r="L53" s="254"/>
      <c r="M53" s="254"/>
      <c r="N53" s="254"/>
      <c r="O53" s="254"/>
      <c r="Q53" s="135"/>
      <c r="R53" s="138"/>
      <c r="S53" s="138"/>
      <c r="T53" s="138"/>
      <c r="U53" s="138"/>
      <c r="V53" s="137"/>
      <c r="W53" s="137"/>
    </row>
    <row r="54" spans="1:23">
      <c r="A54" s="437"/>
      <c r="B54" s="376"/>
      <c r="C54" s="254"/>
      <c r="D54" s="254"/>
      <c r="E54" s="254"/>
      <c r="F54" s="254"/>
      <c r="G54" s="254"/>
      <c r="H54" s="254"/>
      <c r="I54" s="254"/>
      <c r="J54" s="254"/>
      <c r="K54" s="254"/>
      <c r="L54" s="254"/>
      <c r="M54" s="254"/>
      <c r="N54" s="254"/>
      <c r="O54" s="254"/>
      <c r="Q54" s="135"/>
      <c r="R54" s="138"/>
      <c r="S54" s="138"/>
      <c r="T54" s="138"/>
      <c r="U54" s="138"/>
      <c r="V54" s="137"/>
      <c r="W54" s="137"/>
    </row>
    <row r="55" spans="1:23">
      <c r="A55" s="437"/>
      <c r="B55" s="376"/>
      <c r="C55" s="254"/>
      <c r="D55" s="254"/>
      <c r="E55" s="254"/>
      <c r="F55" s="254"/>
      <c r="G55" s="254"/>
      <c r="H55" s="254"/>
      <c r="I55" s="254"/>
      <c r="J55" s="254"/>
      <c r="K55" s="254"/>
      <c r="L55" s="254"/>
      <c r="M55" s="254"/>
      <c r="N55" s="254"/>
      <c r="O55" s="254"/>
      <c r="Q55" s="135"/>
      <c r="R55" s="138"/>
      <c r="S55" s="138"/>
      <c r="T55" s="138"/>
      <c r="U55" s="138"/>
      <c r="V55" s="137"/>
      <c r="W55" s="137"/>
    </row>
    <row r="56" spans="1:23">
      <c r="A56" s="437"/>
      <c r="B56" s="376"/>
      <c r="C56" s="254"/>
      <c r="D56" s="254"/>
      <c r="E56" s="254"/>
      <c r="F56" s="254"/>
      <c r="G56" s="254"/>
      <c r="H56" s="254"/>
      <c r="I56" s="254"/>
      <c r="J56" s="254"/>
      <c r="K56" s="254"/>
      <c r="L56" s="254"/>
      <c r="M56" s="254"/>
      <c r="N56" s="254"/>
      <c r="O56" s="254"/>
      <c r="Q56" s="135"/>
      <c r="R56" s="138"/>
      <c r="S56" s="138"/>
      <c r="T56" s="138"/>
      <c r="U56" s="138"/>
      <c r="V56" s="137"/>
      <c r="W56" s="137"/>
    </row>
    <row r="57" spans="1:23">
      <c r="A57" s="437"/>
      <c r="B57" s="376"/>
      <c r="C57" s="254"/>
      <c r="D57" s="254"/>
      <c r="E57" s="254"/>
      <c r="F57" s="254"/>
      <c r="G57" s="254"/>
      <c r="H57" s="254"/>
      <c r="I57" s="254"/>
      <c r="J57" s="254"/>
      <c r="K57" s="254"/>
      <c r="L57" s="254"/>
      <c r="M57" s="254"/>
      <c r="N57" s="254"/>
      <c r="O57" s="254"/>
      <c r="Q57" s="135"/>
      <c r="R57" s="138"/>
      <c r="S57" s="138"/>
      <c r="T57" s="138"/>
      <c r="U57" s="138"/>
      <c r="V57" s="137"/>
      <c r="W57" s="137"/>
    </row>
    <row r="58" spans="1:23">
      <c r="A58" s="437"/>
      <c r="B58" s="376"/>
      <c r="C58" s="254"/>
      <c r="D58" s="254"/>
      <c r="E58" s="254"/>
      <c r="F58" s="254"/>
      <c r="G58" s="254"/>
      <c r="H58" s="254"/>
      <c r="I58" s="254"/>
      <c r="J58" s="254"/>
      <c r="K58" s="254"/>
      <c r="L58" s="254"/>
      <c r="M58" s="254"/>
      <c r="N58" s="254"/>
      <c r="O58" s="254"/>
      <c r="Q58" s="135"/>
      <c r="R58" s="138"/>
      <c r="S58" s="138"/>
      <c r="T58" s="138"/>
      <c r="U58" s="138"/>
      <c r="V58" s="137"/>
      <c r="W58" s="137"/>
    </row>
    <row r="59" spans="1:23">
      <c r="A59" s="437"/>
      <c r="B59" s="376"/>
      <c r="C59" s="254"/>
      <c r="D59" s="254"/>
      <c r="E59" s="254"/>
      <c r="F59" s="254"/>
      <c r="G59" s="254"/>
      <c r="H59" s="254"/>
      <c r="I59" s="254"/>
      <c r="J59" s="254"/>
      <c r="K59" s="254"/>
      <c r="L59" s="254"/>
      <c r="M59" s="254"/>
      <c r="N59" s="254"/>
      <c r="O59" s="254"/>
      <c r="Q59" s="135"/>
      <c r="R59" s="138"/>
      <c r="S59" s="138"/>
      <c r="T59" s="138"/>
      <c r="U59" s="138"/>
      <c r="V59" s="137"/>
      <c r="W59" s="137"/>
    </row>
    <row r="60" spans="1:23">
      <c r="A60" s="437"/>
      <c r="B60" s="376"/>
      <c r="C60" s="254"/>
      <c r="D60" s="254"/>
      <c r="E60" s="254"/>
      <c r="F60" s="254"/>
      <c r="G60" s="254"/>
      <c r="H60" s="254"/>
      <c r="I60" s="254"/>
      <c r="J60" s="254"/>
      <c r="K60" s="254"/>
      <c r="L60" s="254"/>
      <c r="M60" s="254"/>
      <c r="N60" s="254"/>
      <c r="O60" s="254"/>
      <c r="Q60" s="135"/>
      <c r="R60" s="136"/>
      <c r="S60" s="136"/>
      <c r="T60" s="136"/>
      <c r="U60" s="136"/>
      <c r="V60" s="137"/>
      <c r="W60" s="137"/>
    </row>
    <row r="61" spans="1:23">
      <c r="A61" s="437"/>
      <c r="B61" s="376"/>
      <c r="C61" s="254"/>
      <c r="D61" s="254"/>
      <c r="E61" s="254"/>
      <c r="F61" s="254"/>
      <c r="G61" s="254"/>
      <c r="H61" s="254"/>
      <c r="I61" s="254"/>
      <c r="J61" s="254"/>
      <c r="K61" s="254"/>
      <c r="L61" s="254"/>
      <c r="M61" s="254"/>
      <c r="N61" s="254"/>
      <c r="O61" s="254"/>
      <c r="Q61" s="135"/>
      <c r="R61" s="138"/>
      <c r="S61" s="138"/>
      <c r="T61" s="138"/>
      <c r="U61" s="138"/>
      <c r="V61" s="137"/>
      <c r="W61" s="137"/>
    </row>
    <row r="62" spans="1:23">
      <c r="A62" s="437"/>
      <c r="B62" s="376"/>
      <c r="C62" s="254"/>
      <c r="D62" s="254"/>
      <c r="E62" s="254"/>
      <c r="F62" s="254"/>
      <c r="G62" s="254"/>
      <c r="H62" s="254"/>
      <c r="I62" s="254"/>
      <c r="J62" s="254"/>
      <c r="K62" s="254"/>
      <c r="L62" s="254"/>
      <c r="M62" s="254"/>
      <c r="N62" s="254"/>
      <c r="O62" s="254"/>
      <c r="Q62" s="135"/>
      <c r="R62" s="138"/>
      <c r="S62" s="138"/>
      <c r="T62" s="138"/>
      <c r="U62" s="138"/>
      <c r="V62" s="137"/>
      <c r="W62" s="137"/>
    </row>
    <row r="63" spans="1:23">
      <c r="A63" s="437"/>
      <c r="B63" s="376"/>
      <c r="C63" s="254"/>
      <c r="D63" s="254"/>
      <c r="E63" s="254"/>
      <c r="F63" s="254"/>
      <c r="G63" s="254"/>
      <c r="H63" s="254"/>
      <c r="I63" s="254"/>
      <c r="J63" s="254"/>
      <c r="K63" s="254"/>
      <c r="L63" s="254"/>
      <c r="M63" s="254"/>
      <c r="N63" s="254"/>
      <c r="O63" s="254"/>
      <c r="Q63" s="135"/>
      <c r="R63" s="138"/>
      <c r="S63" s="138"/>
      <c r="T63" s="138"/>
      <c r="U63" s="138"/>
      <c r="V63" s="137"/>
      <c r="W63" s="137"/>
    </row>
    <row r="64" spans="1:23">
      <c r="C64" s="374" t="s">
        <v>85</v>
      </c>
      <c r="D64" s="254"/>
      <c r="Q64" s="135"/>
      <c r="R64" s="138"/>
      <c r="S64" s="138"/>
      <c r="T64" s="138"/>
      <c r="U64" s="138"/>
      <c r="V64" s="137"/>
      <c r="W64" s="137"/>
    </row>
    <row r="65" spans="3:26">
      <c r="C65" s="98" t="s">
        <v>85</v>
      </c>
      <c r="D65" s="254"/>
      <c r="Q65" s="137"/>
      <c r="R65" s="137"/>
      <c r="S65" s="137"/>
      <c r="T65" s="137"/>
      <c r="U65" s="137"/>
      <c r="V65" s="137"/>
      <c r="W65" s="137"/>
    </row>
    <row r="66" spans="3:26">
      <c r="Q66" s="137"/>
      <c r="R66" s="137"/>
      <c r="S66" s="137"/>
      <c r="T66" s="137"/>
      <c r="U66" s="137"/>
      <c r="V66" s="137"/>
      <c r="W66" s="137"/>
      <c r="Z66" t="s">
        <v>34</v>
      </c>
    </row>
  </sheetData>
  <sheetProtection password="CC7D" sheet="1" objects="1" scenarios="1" selectLockedCells="1"/>
  <mergeCells count="1">
    <mergeCell ref="Q7:AD7"/>
  </mergeCells>
  <conditionalFormatting sqref="R11:AD25">
    <cfRule type="cellIs" dxfId="14166" priority="19" operator="equal">
      <formula>0</formula>
    </cfRule>
  </conditionalFormatting>
  <conditionalFormatting sqref="R30:AD44">
    <cfRule type="cellIs" dxfId="14165" priority="16" operator="greaterThan">
      <formula>0</formula>
    </cfRule>
    <cfRule type="cellIs" dxfId="14164" priority="17" operator="equal">
      <formula>0</formula>
    </cfRule>
  </conditionalFormatting>
  <conditionalFormatting sqref="Q27:AD27 Q7">
    <cfRule type="containsText" dxfId="14163" priority="13" operator="containsText" text="Achtung!! HYPO">
      <formula>NOT(ISERROR(SEARCH("Achtung!! HYPO",Q7)))</formula>
    </cfRule>
  </conditionalFormatting>
  <conditionalFormatting sqref="R11:AD11 R18:AD25">
    <cfRule type="cellIs" dxfId="14162" priority="10" operator="greaterThan">
      <formula>0</formula>
    </cfRule>
  </conditionalFormatting>
  <conditionalFormatting sqref="R12:AD14">
    <cfRule type="cellIs" dxfId="14161" priority="18" operator="greaterThan">
      <formula>0</formula>
    </cfRule>
  </conditionalFormatting>
  <conditionalFormatting sqref="R15:AD17">
    <cfRule type="cellIs" dxfId="14160" priority="7" operator="greaterThan">
      <formula>0</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6.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18.7109375" customWidth="1"/>
  </cols>
  <sheetData>
    <row r="1" spans="1:20" ht="21">
      <c r="A1" s="204"/>
      <c r="B1" s="205" t="s">
        <v>0</v>
      </c>
      <c r="C1" s="205"/>
      <c r="D1" s="205"/>
      <c r="E1" s="194"/>
      <c r="F1" s="193"/>
      <c r="G1" s="195">
        <v>100</v>
      </c>
      <c r="H1" s="193"/>
      <c r="I1" s="194" t="s">
        <v>1</v>
      </c>
      <c r="J1" s="1"/>
      <c r="K1" s="196"/>
      <c r="L1" s="4"/>
      <c r="M1" s="196"/>
      <c r="N1" s="196" t="s">
        <v>2</v>
      </c>
      <c r="O1" s="196"/>
      <c r="P1" s="196"/>
      <c r="Q1" s="196"/>
      <c r="R1" s="149">
        <v>60</v>
      </c>
      <c r="S1" s="196" t="s">
        <v>1</v>
      </c>
    </row>
    <row r="2" spans="1:20">
      <c r="A2" s="58"/>
      <c r="B2" s="58"/>
      <c r="C2" s="58"/>
      <c r="D2" s="58"/>
      <c r="E2" s="58"/>
      <c r="F2" s="58"/>
      <c r="G2" s="58"/>
      <c r="H2" s="58"/>
      <c r="I2" s="58"/>
      <c r="J2" s="58"/>
      <c r="K2" s="58"/>
      <c r="L2" s="58"/>
      <c r="M2" s="58"/>
      <c r="N2" s="58"/>
      <c r="O2" s="58"/>
      <c r="P2" s="58"/>
      <c r="Q2" s="58"/>
      <c r="R2" s="58"/>
      <c r="S2" s="58"/>
    </row>
    <row r="3" spans="1:20" ht="18.75">
      <c r="A3" s="3"/>
      <c r="B3" s="169" t="s">
        <v>3</v>
      </c>
      <c r="C3" s="169"/>
      <c r="D3" s="169"/>
      <c r="E3" s="58"/>
      <c r="F3" s="5"/>
      <c r="G3" s="148">
        <v>40</v>
      </c>
      <c r="H3" s="58"/>
      <c r="I3" s="58"/>
      <c r="J3" s="58"/>
      <c r="K3" s="58"/>
      <c r="L3" s="58"/>
      <c r="M3" s="58"/>
      <c r="N3" s="206" t="s">
        <v>43</v>
      </c>
      <c r="O3" s="197"/>
      <c r="P3" s="58"/>
      <c r="Q3" s="58"/>
      <c r="R3" s="191">
        <v>2</v>
      </c>
      <c r="S3" s="203" t="s">
        <v>44</v>
      </c>
      <c r="T3" t="s">
        <v>45</v>
      </c>
    </row>
    <row r="4" spans="1:20">
      <c r="A4" s="58"/>
      <c r="B4" s="58"/>
      <c r="C4" s="58"/>
      <c r="D4" s="58"/>
      <c r="E4" s="58"/>
      <c r="F4" s="58"/>
      <c r="G4" s="58"/>
      <c r="H4" s="58"/>
      <c r="I4" s="58"/>
      <c r="J4" s="58"/>
      <c r="K4" s="58"/>
      <c r="L4" s="58"/>
      <c r="M4" s="58"/>
      <c r="N4" s="58"/>
      <c r="O4" s="58"/>
      <c r="P4" s="58"/>
      <c r="Q4" s="58"/>
      <c r="R4" s="58"/>
      <c r="S4" s="58"/>
      <c r="T4" t="s">
        <v>46</v>
      </c>
    </row>
    <row r="5" spans="1:20" ht="15.75" thickBot="1"/>
    <row r="6" spans="1:20" ht="15.75">
      <c r="A6" s="146" t="s">
        <v>4</v>
      </c>
      <c r="B6" s="8">
        <v>41334</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0" ht="16.5" thickBot="1">
      <c r="A7" s="147" t="s">
        <v>8</v>
      </c>
      <c r="B7" s="16" t="str">
        <f>TEXT(WEEKDAY(B6),"TTTT")</f>
        <v>Freitag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0">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0">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row>
    <row r="10" spans="1:20">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0">
      <c r="A11" s="29"/>
      <c r="B11" s="36" t="s">
        <v>13</v>
      </c>
      <c r="C11" s="38"/>
      <c r="D11" s="207"/>
      <c r="E11" s="38"/>
      <c r="F11" s="207"/>
      <c r="G11" s="38"/>
      <c r="H11" s="207"/>
      <c r="I11" s="38"/>
      <c r="J11" s="207"/>
      <c r="K11" s="38"/>
      <c r="L11" s="207"/>
      <c r="M11" s="38"/>
      <c r="N11" s="207"/>
      <c r="O11" s="38"/>
      <c r="P11" s="207"/>
      <c r="Q11" s="34" t="str">
        <f>IF(O8&gt;0,O7,"")</f>
        <v/>
      </c>
      <c r="R11" s="41" t="str">
        <f>IF(O8&gt;0,"Levemir Langzeit","")</f>
        <v/>
      </c>
      <c r="S11" s="42" t="str">
        <f>IF(P9="V","vor der Mahlzeit",IF(P9="N","nach der Mahlzeit",IF(N9="V","vor der Mahlzeit",IF(N9="N","nach der Mahlzeit",IF(L9="V","vor der Mahlzeit",IF(L9="N","nach der Mahlzeit",IF(P8="K","keine Messung","")))))))</f>
        <v/>
      </c>
    </row>
    <row r="12" spans="1:20"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0"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0" ht="34.5" thickBot="1">
      <c r="A14" s="48"/>
      <c r="B14" s="49" t="s">
        <v>16</v>
      </c>
      <c r="C14" s="50"/>
      <c r="D14" s="51"/>
      <c r="E14" s="50"/>
      <c r="F14" s="51"/>
      <c r="G14" s="50"/>
      <c r="H14" s="51"/>
      <c r="I14" s="50"/>
      <c r="J14" s="51"/>
      <c r="K14" s="50"/>
      <c r="L14" s="51"/>
      <c r="M14" s="50"/>
      <c r="N14" s="52"/>
      <c r="O14" s="50" t="str">
        <f>IF(O8&gt;0,$G$3+P14,"")</f>
        <v/>
      </c>
      <c r="P14" s="257">
        <f>IF(O8&gt;295,"+10",IF(O8&gt;275&gt;"+9",IF(O8&gt;255,"+8",IF(O8&gt;235,"+7",IF(O8&gt;215,"+6",IF(O8&gt;195,"+5",IF(O8&gt;175,"+4",IF(O8&gt;155,"+3",IF(O8&gt;135,"+2",IF(O8&gt;115,"+1",IF(O8&lt;50,-3,IF(O8&lt;70,-2,IF(O8&lt;90,-1,IF(O8&lt;116,"0",""))))))))))))))</f>
        <v>-3</v>
      </c>
      <c r="Q14" s="53"/>
      <c r="R14" s="54"/>
      <c r="S14" s="55"/>
    </row>
    <row r="15" spans="1:20" ht="9" customHeight="1" thickBot="1">
      <c r="B15" s="56"/>
      <c r="D15" s="57"/>
      <c r="F15" s="57"/>
      <c r="H15" s="57"/>
      <c r="J15" s="57"/>
      <c r="L15" s="57"/>
      <c r="N15" s="58"/>
      <c r="P15" s="57"/>
    </row>
    <row r="16" spans="1:20" ht="15.75">
      <c r="A16" s="146" t="s">
        <v>4</v>
      </c>
      <c r="B16" s="59">
        <f>IF($B$6&gt;0,B6+1,"")</f>
        <v>41335</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47" t="s">
        <v>8</v>
      </c>
      <c r="B17" s="16" t="str">
        <f>TEXT(WEEKDAY(B16),"TTTT")</f>
        <v>Samstag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52"/>
      <c r="O24" s="50" t="str">
        <f>IF(O18&gt;0,$G$3+P24,"")</f>
        <v/>
      </c>
      <c r="P24" s="257">
        <f>IF(O18&gt;295,"+10",IF(O18&gt;275&gt;"+9",IF(O18&gt;255,"+8",IF(O18&gt;235,"+7",IF(O18&gt;215,"+6",IF(O18&gt;195,"+5",IF(O18&gt;175,"+4",IF(O18&gt;155,"+3",IF(O18&gt;135,"+2",IF(O18&gt;115,"+1",IF(O18&lt;50,-3,IF(O18&lt;70,-2,IF(O18&lt;90,-1,IF(O18&lt;116,"0",""))))))))))))))</f>
        <v>-3</v>
      </c>
      <c r="Q24" s="53"/>
      <c r="R24" s="54"/>
      <c r="S24" s="55"/>
    </row>
    <row r="25" spans="1:19" ht="9" customHeight="1" thickBot="1">
      <c r="A25" s="71"/>
      <c r="B25" s="72"/>
      <c r="C25" s="73"/>
      <c r="D25" s="74"/>
      <c r="E25" s="73"/>
      <c r="F25" s="74"/>
      <c r="G25" s="73"/>
      <c r="H25" s="74"/>
      <c r="I25" s="73"/>
      <c r="J25" s="74"/>
      <c r="K25" s="73"/>
      <c r="L25" s="74"/>
      <c r="M25" s="73"/>
      <c r="N25" s="75"/>
      <c r="O25" s="73"/>
      <c r="P25" s="74"/>
      <c r="Q25" s="73"/>
      <c r="R25" s="73"/>
    </row>
    <row r="26" spans="1:19" ht="15.75">
      <c r="A26" s="146" t="s">
        <v>4</v>
      </c>
      <c r="B26" s="59">
        <f>IF($B$6&gt;0,B16+1,"")</f>
        <v>41336</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47" t="s">
        <v>8</v>
      </c>
      <c r="B27" s="16" t="str">
        <f>TEXT(WEEKDAY(B26),"TTTT")</f>
        <v>Sonntag</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ht="9" customHeight="1" thickBot="1">
      <c r="A35" s="71"/>
      <c r="B35" s="72"/>
      <c r="C35" s="73"/>
      <c r="D35" s="74"/>
      <c r="E35" s="73"/>
      <c r="F35" s="74"/>
      <c r="G35" s="73"/>
      <c r="H35" s="74"/>
      <c r="I35" s="73"/>
      <c r="J35" s="74"/>
      <c r="K35" s="73"/>
      <c r="L35" s="74"/>
      <c r="M35" s="73"/>
      <c r="N35" s="75"/>
      <c r="O35" s="73"/>
      <c r="P35" s="74"/>
      <c r="Q35" s="73"/>
      <c r="R35" s="73"/>
    </row>
    <row r="36" spans="1:19" ht="15.75">
      <c r="A36" s="146" t="s">
        <v>4</v>
      </c>
      <c r="B36" s="59">
        <f>IF($B$6&gt;0,B26+1,"")</f>
        <v>41337</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47" t="s">
        <v>8</v>
      </c>
      <c r="B37" s="16" t="str">
        <f>TEXT(WEEKDAY(B36),"TTTT")</f>
        <v>Montag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ht="9" customHeight="1" thickBot="1">
      <c r="A45" s="71"/>
      <c r="B45" s="72"/>
      <c r="C45" s="73"/>
      <c r="D45" s="74"/>
      <c r="E45" s="73"/>
      <c r="F45" s="74"/>
      <c r="G45" s="73"/>
      <c r="H45" s="74"/>
      <c r="I45" s="73"/>
      <c r="J45" s="74"/>
      <c r="K45" s="73"/>
      <c r="L45" s="74"/>
      <c r="M45" s="73"/>
      <c r="N45" s="75"/>
      <c r="O45" s="73"/>
      <c r="P45" s="74"/>
      <c r="Q45" s="73"/>
      <c r="R45" s="73"/>
    </row>
    <row r="46" spans="1:19" ht="15.75">
      <c r="A46" s="146" t="s">
        <v>4</v>
      </c>
      <c r="B46" s="59">
        <f>IF($B$6&gt;0,B36+1,"")</f>
        <v>41338</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47" t="s">
        <v>8</v>
      </c>
      <c r="B47" s="16" t="str">
        <f>TEXT(WEEKDAY(B46),"TTTT")</f>
        <v>Dienstag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ht="9" customHeight="1" thickBot="1">
      <c r="A55" s="71"/>
      <c r="B55" s="72"/>
      <c r="C55" s="73"/>
      <c r="D55" s="74"/>
      <c r="E55" s="73"/>
      <c r="F55" s="74"/>
      <c r="G55" s="73"/>
      <c r="H55" s="74"/>
      <c r="I55" s="73"/>
      <c r="J55" s="74"/>
      <c r="K55" s="73"/>
      <c r="L55" s="74"/>
      <c r="M55" s="73"/>
      <c r="N55" s="75"/>
      <c r="O55" s="73"/>
      <c r="P55" s="81"/>
      <c r="Q55" s="82"/>
      <c r="R55" s="73"/>
    </row>
    <row r="56" spans="1:19" ht="15.75">
      <c r="A56" s="146" t="s">
        <v>4</v>
      </c>
      <c r="B56" s="59">
        <f>IF($B$6&gt;0,B46+1,"")</f>
        <v>41339</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47" t="s">
        <v>8</v>
      </c>
      <c r="B57" s="16" t="str">
        <f>TEXT(WEEKDAY(B56),"TTTT")</f>
        <v>Mittwoch</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25"/>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32"/>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ht="9" customHeight="1" thickBot="1">
      <c r="A65" s="71"/>
      <c r="B65" s="72"/>
      <c r="C65" s="73"/>
      <c r="D65" s="74"/>
      <c r="E65" s="73"/>
      <c r="F65" s="74"/>
      <c r="G65" s="73"/>
      <c r="H65" s="74"/>
      <c r="I65" s="73"/>
      <c r="J65" s="74"/>
      <c r="K65" s="73"/>
      <c r="L65" s="74"/>
      <c r="M65" s="73"/>
      <c r="N65" s="75"/>
      <c r="O65" s="73"/>
      <c r="P65" s="74"/>
      <c r="Q65" s="73"/>
      <c r="R65" s="73"/>
    </row>
    <row r="66" spans="1:19" ht="15.75">
      <c r="A66" s="146" t="s">
        <v>4</v>
      </c>
      <c r="B66" s="59">
        <f>IF($B$6&gt;0,B56+1,"")</f>
        <v>41340</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47" t="s">
        <v>8</v>
      </c>
      <c r="B67" s="16" t="str">
        <f>TEXT(WEEKDAY(B66),"TTTT")</f>
        <v>Donnerstag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ht="9" customHeight="1" thickBot="1"/>
    <row r="76" spans="1:19" ht="15.75">
      <c r="A76" s="146" t="s">
        <v>4</v>
      </c>
      <c r="B76" s="59">
        <f>IF($B$6&gt;0,B66+1,"")</f>
        <v>41341</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47" t="s">
        <v>8</v>
      </c>
      <c r="B77" s="16" t="str">
        <f>TEXT(WEEKDAY(B76),"TTTT")</f>
        <v>Freitag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25"/>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32"/>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ht="9" customHeight="1" thickBot="1">
      <c r="A85" s="71"/>
      <c r="B85" s="72"/>
      <c r="C85" s="73"/>
      <c r="D85" s="74"/>
      <c r="E85" s="73"/>
      <c r="F85" s="74"/>
      <c r="G85" s="73"/>
      <c r="H85" s="74"/>
      <c r="I85" s="73"/>
      <c r="J85" s="74"/>
      <c r="K85" s="73"/>
      <c r="L85" s="74"/>
      <c r="M85" s="73"/>
      <c r="N85" s="75"/>
      <c r="O85" s="73"/>
      <c r="P85" s="74"/>
      <c r="Q85" s="73"/>
      <c r="R85" s="73"/>
    </row>
    <row r="86" spans="1:19" ht="15.75">
      <c r="A86" s="146" t="s">
        <v>4</v>
      </c>
      <c r="B86" s="59">
        <f>IF($B$6&gt;0,B76+1,"")</f>
        <v>41342</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47" t="s">
        <v>8</v>
      </c>
      <c r="B87" s="16" t="str">
        <f>TEXT(WEEKDAY(B86),"TTTT")</f>
        <v>Samstag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ht="9" customHeight="1" thickBot="1"/>
    <row r="96" spans="1:19" ht="15.75">
      <c r="A96" s="146" t="s">
        <v>4</v>
      </c>
      <c r="B96" s="59">
        <f>IF($B$6&gt;0,B86+1,"")</f>
        <v>41343</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47" t="s">
        <v>8</v>
      </c>
      <c r="B97" s="16" t="str">
        <f>TEXT(WEEKDAY(B96),"TTTT")</f>
        <v>Sonntag</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ht="9" customHeight="1" thickBot="1">
      <c r="B105" s="56"/>
      <c r="D105" s="57"/>
      <c r="F105" s="57"/>
      <c r="H105" s="57"/>
      <c r="J105" s="57"/>
      <c r="L105" s="57"/>
      <c r="N105" s="58"/>
      <c r="P105" s="57"/>
    </row>
    <row r="106" spans="1:19" ht="15.75">
      <c r="A106" s="146" t="s">
        <v>4</v>
      </c>
      <c r="B106" s="59">
        <f>IF($B$6&gt;0,B96+1,"")</f>
        <v>41344</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47" t="s">
        <v>8</v>
      </c>
      <c r="B107" s="16" t="str">
        <f>TEXT(WEEKDAY(B106),"TTTT")</f>
        <v>Montag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ht="9" customHeight="1" thickBot="1">
      <c r="A115" s="71"/>
      <c r="B115" s="72"/>
      <c r="C115" s="73"/>
      <c r="D115" s="74"/>
      <c r="E115" s="73"/>
      <c r="F115" s="74"/>
      <c r="G115" s="73"/>
      <c r="H115" s="74"/>
      <c r="I115" s="73"/>
      <c r="J115" s="74"/>
      <c r="K115" s="73"/>
      <c r="L115" s="74"/>
      <c r="M115" s="73"/>
      <c r="N115" s="75"/>
      <c r="O115" s="73"/>
      <c r="P115" s="74"/>
      <c r="Q115" s="73"/>
      <c r="R115" s="73"/>
    </row>
    <row r="116" spans="1:19" ht="15.75">
      <c r="A116" s="146" t="s">
        <v>4</v>
      </c>
      <c r="B116" s="59">
        <f>IF($B$6&gt;0,B106+1,"")</f>
        <v>41345</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47" t="s">
        <v>8</v>
      </c>
      <c r="B117" s="16" t="str">
        <f>TEXT(WEEKDAY(B116),"TTTT")</f>
        <v>Dienstag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ht="9" customHeight="1" thickBot="1">
      <c r="A125" s="71"/>
      <c r="B125" s="72"/>
      <c r="C125" s="73"/>
      <c r="D125" s="74"/>
      <c r="E125" s="73"/>
      <c r="F125" s="74"/>
      <c r="G125" s="73"/>
      <c r="H125" s="74"/>
      <c r="I125" s="73"/>
      <c r="J125" s="74"/>
      <c r="K125" s="73"/>
      <c r="L125" s="74"/>
      <c r="M125" s="73"/>
      <c r="N125" s="75"/>
      <c r="O125" s="73"/>
      <c r="P125" s="74"/>
      <c r="Q125" s="73"/>
      <c r="R125" s="73"/>
    </row>
    <row r="126" spans="1:19" ht="15.75">
      <c r="A126" s="146" t="s">
        <v>4</v>
      </c>
      <c r="B126" s="59">
        <f>IF($B$6&gt;0,B116+1,"")</f>
        <v>41346</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47" t="s">
        <v>8</v>
      </c>
      <c r="B127" s="16" t="str">
        <f>TEXT(WEEKDAY(B126),"TTTT")</f>
        <v>Mittwoch</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ht="9" customHeight="1" thickBot="1">
      <c r="A135" s="71"/>
      <c r="B135" s="72"/>
      <c r="C135" s="73"/>
      <c r="D135" s="74"/>
      <c r="E135" s="73"/>
      <c r="F135" s="74"/>
      <c r="G135" s="73"/>
      <c r="H135" s="74"/>
      <c r="I135" s="73"/>
      <c r="J135" s="74"/>
      <c r="K135" s="73"/>
      <c r="L135" s="74"/>
      <c r="M135" s="73"/>
      <c r="N135" s="75"/>
      <c r="O135" s="73"/>
      <c r="P135" s="74"/>
      <c r="Q135" s="73"/>
      <c r="R135" s="73"/>
    </row>
    <row r="136" spans="1:19" ht="15.75">
      <c r="A136" s="146" t="s">
        <v>4</v>
      </c>
      <c r="B136" s="59">
        <f>IF($B$6&gt;0,B126+1,"")</f>
        <v>41347</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47" t="s">
        <v>8</v>
      </c>
      <c r="B137" s="16" t="str">
        <f>TEXT(WEEKDAY(B136),"TTTT")</f>
        <v>Donnerstag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ht="9" customHeight="1" thickBot="1">
      <c r="A145" s="71"/>
      <c r="B145" s="72"/>
      <c r="C145" s="73"/>
      <c r="D145" s="74"/>
      <c r="E145" s="73"/>
      <c r="F145" s="74"/>
      <c r="G145" s="73"/>
      <c r="H145" s="74"/>
      <c r="I145" s="73"/>
      <c r="J145" s="74"/>
      <c r="K145" s="73"/>
      <c r="L145" s="74"/>
      <c r="M145" s="73"/>
      <c r="N145" s="75"/>
      <c r="O145" s="73"/>
      <c r="P145" s="81"/>
      <c r="Q145" s="82"/>
      <c r="R145" s="73"/>
    </row>
    <row r="146" spans="1:19" ht="15.75">
      <c r="A146" s="146" t="s">
        <v>4</v>
      </c>
      <c r="B146" s="59">
        <f>IF($B$6&gt;0,B136+1,"")</f>
        <v>41348</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47" t="s">
        <v>8</v>
      </c>
      <c r="B147" s="16" t="str">
        <f>TEXT(WEEKDAY(B146),"TTTT")</f>
        <v>Freitag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25"/>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32"/>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ht="9" customHeight="1" thickBot="1">
      <c r="A155" s="71"/>
      <c r="B155" s="72"/>
      <c r="C155" s="73"/>
      <c r="D155" s="74"/>
      <c r="E155" s="73"/>
      <c r="F155" s="74"/>
      <c r="G155" s="73"/>
      <c r="H155" s="74"/>
      <c r="I155" s="73"/>
      <c r="J155" s="74"/>
      <c r="K155" s="73"/>
      <c r="L155" s="74"/>
      <c r="M155" s="73"/>
      <c r="N155" s="75"/>
      <c r="O155" s="73"/>
      <c r="P155" s="74"/>
      <c r="Q155" s="73"/>
      <c r="R155" s="73"/>
    </row>
    <row r="156" spans="1:19" ht="15.75">
      <c r="A156" s="146" t="s">
        <v>4</v>
      </c>
      <c r="B156" s="59">
        <f>IF($B$6&gt;0,B146+1,"")</f>
        <v>41349</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47" t="s">
        <v>8</v>
      </c>
      <c r="B157" s="16" t="str">
        <f>TEXT(WEEKDAY(B156),"TTTT")</f>
        <v>Samstag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ht="9" customHeight="1" thickBot="1"/>
    <row r="166" spans="1:19" ht="15.75">
      <c r="A166" s="146" t="s">
        <v>4</v>
      </c>
      <c r="B166" s="59">
        <f>IF($B$6&gt;0,B156+1,"")</f>
        <v>41350</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47" t="s">
        <v>8</v>
      </c>
      <c r="B167" s="16" t="str">
        <f>TEXT(WEEKDAY(B166),"TTTT")</f>
        <v>Sonntag</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ht="9" customHeight="1" thickBot="1">
      <c r="A175" s="71"/>
      <c r="B175" s="72"/>
      <c r="C175" s="73"/>
      <c r="D175" s="74"/>
      <c r="E175" s="73"/>
      <c r="F175" s="74"/>
      <c r="G175" s="73"/>
      <c r="H175" s="74"/>
      <c r="I175" s="73"/>
      <c r="J175" s="74"/>
      <c r="K175" s="73"/>
      <c r="L175" s="74"/>
      <c r="M175" s="73"/>
      <c r="N175" s="75"/>
      <c r="O175" s="73"/>
      <c r="P175" s="74"/>
      <c r="Q175" s="73"/>
      <c r="R175" s="73"/>
    </row>
    <row r="176" spans="1:19" ht="15.75">
      <c r="A176" s="146" t="s">
        <v>4</v>
      </c>
      <c r="B176" s="59">
        <f>IF($B$6&gt;0,B166+1,"")</f>
        <v>41351</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47" t="s">
        <v>8</v>
      </c>
      <c r="B177" s="16" t="str">
        <f>TEXT(WEEKDAY(B176),"TTTT")</f>
        <v>Montag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ht="9" customHeight="1" thickBot="1"/>
    <row r="186" spans="1:19" ht="15.75">
      <c r="A186" s="146" t="s">
        <v>4</v>
      </c>
      <c r="B186" s="59">
        <f>IF($B$6&gt;0,B176+1,"")</f>
        <v>41352</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47" t="s">
        <v>8</v>
      </c>
      <c r="B187" s="16" t="str">
        <f>TEXT(WEEKDAY(B186),"TTTT")</f>
        <v>Dienstag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ht="9" customHeight="1" thickBot="1">
      <c r="B195" s="56"/>
      <c r="D195" s="57"/>
      <c r="F195" s="57"/>
      <c r="H195" s="57"/>
      <c r="J195" s="57"/>
      <c r="L195" s="57"/>
      <c r="N195" s="58"/>
      <c r="P195" s="57"/>
    </row>
    <row r="196" spans="1:19" ht="15.75">
      <c r="A196" s="146" t="s">
        <v>4</v>
      </c>
      <c r="B196" s="59">
        <f>IF($B$6&gt;0,B186+1,"")</f>
        <v>41353</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47" t="s">
        <v>8</v>
      </c>
      <c r="B197" s="16" t="str">
        <f>TEXT(WEEKDAY(B196),"TTTT")</f>
        <v>Mittwoch</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ht="9" customHeight="1" thickBot="1">
      <c r="A205" s="71"/>
      <c r="B205" s="72"/>
      <c r="C205" s="73"/>
      <c r="D205" s="74"/>
      <c r="E205" s="73"/>
      <c r="F205" s="74"/>
      <c r="G205" s="73"/>
      <c r="H205" s="74"/>
      <c r="I205" s="73"/>
      <c r="J205" s="74"/>
      <c r="K205" s="73"/>
      <c r="L205" s="74"/>
      <c r="M205" s="73"/>
      <c r="N205" s="75"/>
      <c r="O205" s="73"/>
      <c r="P205" s="74"/>
      <c r="Q205" s="73"/>
      <c r="R205" s="73"/>
    </row>
    <row r="206" spans="1:19" ht="15.75">
      <c r="A206" s="146" t="s">
        <v>4</v>
      </c>
      <c r="B206" s="59">
        <f>IF($B$6&gt;0,B196+1,"")</f>
        <v>41354</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47" t="s">
        <v>8</v>
      </c>
      <c r="B207" s="16" t="str">
        <f>TEXT(WEEKDAY(B206),"TTTT")</f>
        <v>Donnerstag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ht="9" customHeight="1" thickBot="1">
      <c r="A215" s="71"/>
      <c r="B215" s="72"/>
      <c r="C215" s="73"/>
      <c r="D215" s="74"/>
      <c r="E215" s="73"/>
      <c r="F215" s="74"/>
      <c r="G215" s="73"/>
      <c r="H215" s="74"/>
      <c r="I215" s="73"/>
      <c r="J215" s="74"/>
      <c r="K215" s="73"/>
      <c r="L215" s="74"/>
      <c r="M215" s="73"/>
      <c r="N215" s="75"/>
      <c r="O215" s="73"/>
      <c r="P215" s="74"/>
      <c r="Q215" s="73"/>
      <c r="R215" s="73"/>
    </row>
    <row r="216" spans="1:19" ht="15.75">
      <c r="A216" s="146" t="s">
        <v>4</v>
      </c>
      <c r="B216" s="59">
        <f>IF($B$6&gt;0,B206+1,"")</f>
        <v>41355</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68" t="s">
        <v>8</v>
      </c>
      <c r="B217" s="16" t="str">
        <f>TEXT(WEEKDAY(B216),"TTTT")</f>
        <v>Freitag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9"/>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ht="9" customHeight="1" thickBot="1">
      <c r="A225" s="71"/>
      <c r="B225" s="72"/>
      <c r="C225" s="73"/>
      <c r="D225" s="74"/>
      <c r="E225" s="73"/>
      <c r="F225" s="74"/>
      <c r="G225" s="73"/>
      <c r="H225" s="74"/>
      <c r="I225" s="73"/>
      <c r="J225" s="74"/>
      <c r="K225" s="73"/>
      <c r="L225" s="74"/>
      <c r="M225" s="73"/>
      <c r="N225" s="75"/>
      <c r="O225" s="73"/>
      <c r="P225" s="74"/>
      <c r="Q225" s="73"/>
      <c r="R225" s="73"/>
    </row>
    <row r="226" spans="1:19" ht="15.75">
      <c r="A226" s="146" t="s">
        <v>4</v>
      </c>
      <c r="B226" s="59">
        <f>IF($B$6&gt;0,B216+1,"")</f>
        <v>41356</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47" t="s">
        <v>8</v>
      </c>
      <c r="B227" s="16" t="str">
        <f>TEXT(WEEKDAY(B226),"TTTT")</f>
        <v>Samstag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ht="9" customHeight="1" thickBot="1">
      <c r="A235" s="71"/>
      <c r="B235" s="72"/>
      <c r="C235" s="73"/>
      <c r="D235" s="74"/>
      <c r="E235" s="73"/>
      <c r="F235" s="74"/>
      <c r="G235" s="73"/>
      <c r="H235" s="74"/>
      <c r="I235" s="73"/>
      <c r="J235" s="74"/>
      <c r="K235" s="73"/>
      <c r="L235" s="74"/>
      <c r="M235" s="73"/>
      <c r="N235" s="75"/>
      <c r="O235" s="73"/>
      <c r="P235" s="81"/>
      <c r="Q235" s="82"/>
      <c r="R235" s="73"/>
    </row>
    <row r="236" spans="1:19" ht="15.75">
      <c r="A236" s="146" t="s">
        <v>4</v>
      </c>
      <c r="B236" s="59">
        <f>IF($B$6&gt;0,B226+1,"")</f>
        <v>41357</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47" t="s">
        <v>8</v>
      </c>
      <c r="B237" s="16" t="str">
        <f>TEXT(WEEKDAY(B236),"TTTT")</f>
        <v>Sonntag</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ht="9" customHeight="1" thickBot="1">
      <c r="A245" s="71"/>
      <c r="B245" s="72"/>
      <c r="C245" s="73"/>
      <c r="D245" s="74"/>
      <c r="E245" s="73"/>
      <c r="F245" s="74"/>
      <c r="G245" s="73"/>
      <c r="H245" s="74"/>
      <c r="I245" s="73"/>
      <c r="J245" s="74"/>
      <c r="K245" s="73"/>
      <c r="L245" s="74"/>
      <c r="M245" s="73"/>
      <c r="N245" s="75"/>
      <c r="O245" s="73"/>
      <c r="P245" s="74"/>
      <c r="Q245" s="73"/>
      <c r="R245" s="73"/>
    </row>
    <row r="246" spans="1:19" ht="15.75">
      <c r="A246" s="146" t="s">
        <v>4</v>
      </c>
      <c r="B246" s="59">
        <f>IF($B$6&gt;0,B236+1,"")</f>
        <v>41358</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47" t="s">
        <v>8</v>
      </c>
      <c r="B247" s="16" t="str">
        <f>TEXT(WEEKDAY(B246),"TTTT")</f>
        <v>Montag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ht="9" customHeight="1" thickBot="1"/>
    <row r="256" spans="1:19" ht="15.75">
      <c r="A256" s="146" t="s">
        <v>4</v>
      </c>
      <c r="B256" s="59">
        <f>IF($B$6&gt;0,B246+1,"")</f>
        <v>41359</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47" t="s">
        <v>8</v>
      </c>
      <c r="B257" s="16" t="str">
        <f>TEXT(WEEKDAY(B256),"TTTT")</f>
        <v>Dienstag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ht="9" customHeight="1" thickBot="1">
      <c r="A265" s="71"/>
      <c r="B265" s="72"/>
      <c r="C265" s="73"/>
      <c r="D265" s="74"/>
      <c r="E265" s="73"/>
      <c r="F265" s="74"/>
      <c r="G265" s="73"/>
      <c r="H265" s="74"/>
      <c r="I265" s="73"/>
      <c r="J265" s="74"/>
      <c r="K265" s="73"/>
      <c r="L265" s="74"/>
      <c r="M265" s="73"/>
      <c r="N265" s="75"/>
      <c r="O265" s="73"/>
      <c r="P265" s="74"/>
      <c r="Q265" s="73"/>
      <c r="R265" s="73"/>
    </row>
    <row r="266" spans="1:19" ht="15.75">
      <c r="A266" s="146" t="s">
        <v>4</v>
      </c>
      <c r="B266" s="59">
        <f>IF($B$6&gt;0,B256+1,"")</f>
        <v>41360</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47" t="s">
        <v>8</v>
      </c>
      <c r="B267" s="16" t="str">
        <f>TEXT(WEEKDAY(B266),"TTTT")</f>
        <v>Mittwoch</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ht="9" customHeight="1" thickBot="1"/>
    <row r="276" spans="1:24" ht="15.75">
      <c r="A276" s="146" t="s">
        <v>4</v>
      </c>
      <c r="B276" s="59">
        <f>IF($B$6&gt;0,B266+1,"")</f>
        <v>41361</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47" t="s">
        <v>8</v>
      </c>
      <c r="B277" s="16" t="str">
        <f>TEXT(WEEKDAY(B276),"TTTT")</f>
        <v>Donnerstag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ht="9" customHeight="1" thickBot="1"/>
    <row r="286" spans="1:24" ht="15.75">
      <c r="A286" s="146" t="s">
        <v>4</v>
      </c>
      <c r="B286" s="59">
        <f>IF($B$6&gt;0,B276+1,"")</f>
        <v>41362</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47" t="s">
        <v>8</v>
      </c>
      <c r="B287" s="16" t="str">
        <f>TEXT(WEEKDAY(B286),"TTTT")</f>
        <v>Freitag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ht="9" customHeight="1" thickBot="1"/>
    <row r="296" spans="1:19" ht="15.75">
      <c r="A296" s="146" t="s">
        <v>4</v>
      </c>
      <c r="B296" s="59">
        <f>IF($B$6&gt;0,B286+1,"")</f>
        <v>41363</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47" t="s">
        <v>8</v>
      </c>
      <c r="B297" s="16" t="str">
        <f>TEXT(WEEKDAY(B296),"TTTT")</f>
        <v>Samstag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ht="9" customHeight="1" thickBot="1"/>
    <row r="306" spans="1:19" ht="15.75">
      <c r="A306" s="146" t="s">
        <v>4</v>
      </c>
      <c r="B306" s="59">
        <f>IF($B$6&gt;0,B296+1,"")</f>
        <v>41364</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47" t="s">
        <v>8</v>
      </c>
      <c r="B307" s="16" t="str">
        <f>TEXT(WEEKDAY(B306),"TTTT")</f>
        <v>Sonntag</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ht="9" customHeight="1" thickBot="1"/>
    <row r="316" spans="1:19" ht="15.75">
      <c r="A316" s="146" t="s">
        <v>4</v>
      </c>
      <c r="B316" s="59">
        <f>IF($B$6&gt;0,B306+1,"")</f>
        <v>41365</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47" t="s">
        <v>8</v>
      </c>
      <c r="B317" s="16" t="str">
        <f>TEXT(WEEKDAY(B316),"TTTT")</f>
        <v>Montag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ht="9" customHeight="1" thickBot="1"/>
    <row r="326" spans="1:19" ht="15.75">
      <c r="A326" s="146" t="s">
        <v>4</v>
      </c>
      <c r="B326" s="59">
        <f>IF($B$6&gt;0,B316+1,"")</f>
        <v>41366</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47" t="s">
        <v>8</v>
      </c>
      <c r="B327" s="16" t="str">
        <f>TEXT(WEEKDAY(B326),"TTTT")</f>
        <v>Dienstag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14159" priority="1797" stopIfTrue="1">
      <formula>Q14&gt;="A"</formula>
    </cfRule>
  </conditionalFormatting>
  <conditionalFormatting sqref="S14 S24 S34 S44 S54 S64 S74">
    <cfRule type="expression" dxfId="14158" priority="1796" stopIfTrue="1">
      <formula>Q14&gt;="A"</formula>
    </cfRule>
  </conditionalFormatting>
  <conditionalFormatting sqref="M20 O10 M30 M40 M60 M70 C10 E10 G10 I10 K10 M10 O20 C20 E20 G20 I20 K20 O30 C30 E30 I30 K30 O40 C40 E40 G40 I40 K40 O50 C50 E50 G50 I50 K50 O60 C60 E60 G60 I60 K60 O70 C70 E70 G70 I70 K70 M50 G30 M80 M90 O80 C80 E80 G80 I80 K80 O90 C90 E90 G90 I90 K90 M110 O100 M120 M130 M150 M160 C100 E100 G100 I100 K100 M100 O110 C110 E110 G110 I110 K110 O120 C120 E120 I120 K120 O130 C130 E130 G130 I130 K130 O140 C140 E140 G140 I140 K140 O150 C150 E150 G150 I150 K150 O160 C160 E160 G160 I160 K160 M140 G120 M170 M180 O170 C170 E170 G170 I170 K170 O180 C180 E180 G180 I180 K180 M200 O190 M210 M220 M240 M250 C190 E190 G190 I190 K190 M190 O200 C200 E200 G200 I200 K200 O210 C210 E210 I210 K210 O220 C220 E220 G220 I220 K220 O230 C230 E230 G230 I230 K230 O240 C240 E240 G240 I240 K240 O250 C250 E250 G250 I250 K250 M230 G210 M260 M270 O260 C260 E260 G260 I260 K260 O270 C270 E270 G270 I270 K270 M280 O280 C280 E280 G280 I280 K280 M290 O290 C290 E290 G290 I290 K290 M300 O300 C300 E300 G300 I300 K300 M310 O310 C310 E310 G310 I310 K310 M320 O320 C320 E320 G320 I320 K320">
    <cfRule type="cellIs" dxfId="14157" priority="1795" stopIfTrue="1" operator="greaterThanOrEqual">
      <formula>"""A"""</formula>
    </cfRule>
  </conditionalFormatting>
  <conditionalFormatting sqref="Q44 Q54 Q64 Q74 Q84 Q94 Q134 Q144 Q154 Q164 Q174 Q184 Q224 Q234 Q244 Q254 Q264 Q274 Q284 Q294 Q304 Q314 Q324">
    <cfRule type="expression" dxfId="14156" priority="1794" stopIfTrue="1">
      <formula>Q44&gt;="A"</formula>
    </cfRule>
  </conditionalFormatting>
  <conditionalFormatting sqref="Q13:Q14 Q24 Q34 Q103:Q104 Q114 Q124 Q193:Q194 Q204 Q214">
    <cfRule type="expression" dxfId="14155" priority="1792" stopIfTrue="1">
      <formula>Q13&gt;="A"</formula>
    </cfRule>
  </conditionalFormatting>
  <conditionalFormatting sqref="Q23:S23 Q113:S113 Q203:S203">
    <cfRule type="expression" dxfId="14154" priority="1791" stopIfTrue="1">
      <formula>$Q$22&gt;"A"</formula>
    </cfRule>
  </conditionalFormatting>
  <conditionalFormatting sqref="Q33:S33 Q123:S123 Q213:S213">
    <cfRule type="expression" dxfId="14153" priority="1790" stopIfTrue="1">
      <formula>$Q$32&gt;"A"</formula>
    </cfRule>
  </conditionalFormatting>
  <conditionalFormatting sqref="Q43:S43 Q133:S133 Q223:S223">
    <cfRule type="expression" dxfId="14152" priority="1789" stopIfTrue="1">
      <formula>$Q$42&gt;"A"</formula>
    </cfRule>
  </conditionalFormatting>
  <conditionalFormatting sqref="Q53:S53 Q143:S143 Q233:S233">
    <cfRule type="expression" dxfId="14151" priority="1788" stopIfTrue="1">
      <formula>$Q$52&gt;"A"</formula>
    </cfRule>
  </conditionalFormatting>
  <conditionalFormatting sqref="Q63:S63 Q83:S83 Q153:S153 Q173:S173 Q243:S243 Q263:S263">
    <cfRule type="expression" dxfId="14150" priority="1787" stopIfTrue="1">
      <formula>$Q$62&gt;"A"</formula>
    </cfRule>
  </conditionalFormatting>
  <conditionalFormatting sqref="Q73:S73 Q93:S93 Q163:S163 Q183:S183 Q253:S253 Q273:S273 Q283:S283 Q293:S293 Q303:S303 Q313:S313 Q323:S323">
    <cfRule type="expression" dxfId="14149" priority="1786"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4148" priority="1783" stopIfTrue="1" operator="between">
      <formula>10</formula>
      <formula>110</formula>
    </cfRule>
    <cfRule type="cellIs" dxfId="14147" priority="1784" stopIfTrue="1" operator="between">
      <formula>111</formula>
      <formula>140</formula>
    </cfRule>
    <cfRule type="cellIs" dxfId="14146" priority="1785" stopIfTrue="1" operator="between">
      <formula>141</formula>
      <formula>599</formula>
    </cfRule>
  </conditionalFormatting>
  <conditionalFormatting sqref="C9 E9 G9 I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cfRule type="cellIs" dxfId="14145" priority="1780"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4144" priority="1779"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4143" priority="1778"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4142" priority="1775" stopIfTrue="1">
      <formula>C8&gt;140</formula>
    </cfRule>
    <cfRule type="expression" dxfId="14141" priority="1776" stopIfTrue="1">
      <formula>C8&gt;110</formula>
    </cfRule>
    <cfRule type="expression" dxfId="14140" priority="1777" stopIfTrue="1">
      <formula>C8&gt;10</formula>
    </cfRule>
  </conditionalFormatting>
  <conditionalFormatting sqref="R13">
    <cfRule type="expression" dxfId="14139" priority="1773" stopIfTrue="1">
      <formula>Q13&gt;="A"</formula>
    </cfRule>
  </conditionalFormatting>
  <conditionalFormatting sqref="S13">
    <cfRule type="expression" dxfId="14138" priority="1772"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4137" priority="1771" stopIfTrue="1">
      <formula>C14&gt;0</formula>
    </cfRule>
  </conditionalFormatting>
  <conditionalFormatting sqref="H63">
    <cfRule type="expression" dxfId="14136" priority="1765" stopIfTrue="1">
      <formula>G58&gt;0</formula>
    </cfRule>
  </conditionalFormatting>
  <conditionalFormatting sqref="O14 O24 O34 O44 O54 O64 O74">
    <cfRule type="expression" dxfId="14135" priority="1763" stopIfTrue="1">
      <formula>O8&gt;0</formula>
    </cfRule>
  </conditionalFormatting>
  <conditionalFormatting sqref="H63">
    <cfRule type="expression" dxfId="14134" priority="1760" stopIfTrue="1">
      <formula>G58&gt;0</formula>
    </cfRule>
  </conditionalFormatting>
  <conditionalFormatting sqref="H63">
    <cfRule type="expression" dxfId="14133" priority="1757" stopIfTrue="1">
      <formula>G58&gt;0</formula>
    </cfRule>
  </conditionalFormatting>
  <conditionalFormatting sqref="P14 P24 P34">
    <cfRule type="expression" dxfId="14132" priority="1741">
      <formula>O8&gt;0</formula>
    </cfRule>
  </conditionalFormatting>
  <conditionalFormatting sqref="P44 P64">
    <cfRule type="expression" dxfId="14131" priority="1740">
      <formula>O38&gt;0</formula>
    </cfRule>
  </conditionalFormatting>
  <conditionalFormatting sqref="P54">
    <cfRule type="expression" dxfId="14130" priority="1739">
      <formula>O48&gt;0</formula>
    </cfRule>
  </conditionalFormatting>
  <conditionalFormatting sqref="P74">
    <cfRule type="expression" dxfId="14129" priority="1738">
      <formula>O68&gt;0</formula>
    </cfRule>
  </conditionalFormatting>
  <conditionalFormatting sqref="R84 R94">
    <cfRule type="expression" dxfId="14128" priority="1716" stopIfTrue="1">
      <formula>Q84&gt;="A"</formula>
    </cfRule>
  </conditionalFormatting>
  <conditionalFormatting sqref="S84 S94">
    <cfRule type="expression" dxfId="14127" priority="1715" stopIfTrue="1">
      <formula>Q84&gt;="A"</formula>
    </cfRule>
  </conditionalFormatting>
  <conditionalFormatting sqref="D89 F89 H89 J89 L89 N89 P89 F79 H79 J79 L79 N79 P79">
    <cfRule type="expression" dxfId="14126" priority="1712" stopIfTrue="1">
      <formula>C79-100.599</formula>
    </cfRule>
  </conditionalFormatting>
  <conditionalFormatting sqref="D80 F80 H80 J80 L80 N80 P80 D90 F90 H90 J90 L90 N90 P90">
    <cfRule type="expression" dxfId="14125" priority="1711" stopIfTrue="1">
      <formula>C80&gt;="""A"""</formula>
    </cfRule>
  </conditionalFormatting>
  <conditionalFormatting sqref="F78 H78 J78 L78 N78 P78 D88 F88 H88 J88 L88 N88 P88">
    <cfRule type="expression" dxfId="14124" priority="1708" stopIfTrue="1">
      <formula>C78&gt;140</formula>
    </cfRule>
    <cfRule type="expression" dxfId="14123" priority="1709" stopIfTrue="1">
      <formula>C78&gt;110</formula>
    </cfRule>
    <cfRule type="expression" dxfId="14122" priority="1710" stopIfTrue="1">
      <formula>C78&gt;10</formula>
    </cfRule>
  </conditionalFormatting>
  <conditionalFormatting sqref="N84 D84 F84 H84 J84 L84 N94 D94 F94 H94 J94 L94">
    <cfRule type="expression" dxfId="14121" priority="1706" stopIfTrue="1">
      <formula>C84&gt;0</formula>
    </cfRule>
  </conditionalFormatting>
  <conditionalFormatting sqref="H83">
    <cfRule type="expression" dxfId="14120" priority="1704" stopIfTrue="1">
      <formula>G78&gt;0</formula>
    </cfRule>
  </conditionalFormatting>
  <conditionalFormatting sqref="O94 O84">
    <cfRule type="expression" dxfId="14119" priority="1702" stopIfTrue="1">
      <formula>O78&gt;0</formula>
    </cfRule>
  </conditionalFormatting>
  <conditionalFormatting sqref="H83">
    <cfRule type="expression" dxfId="14118" priority="1701" stopIfTrue="1">
      <formula>G78&gt;0</formula>
    </cfRule>
  </conditionalFormatting>
  <conditionalFormatting sqref="H83">
    <cfRule type="expression" dxfId="14117" priority="1698" stopIfTrue="1">
      <formula>G78&gt;0</formula>
    </cfRule>
  </conditionalFormatting>
  <conditionalFormatting sqref="P84">
    <cfRule type="expression" dxfId="14116" priority="1684">
      <formula>O78&gt;0</formula>
    </cfRule>
  </conditionalFormatting>
  <conditionalFormatting sqref="P94">
    <cfRule type="expression" dxfId="14115" priority="1683">
      <formula>O88&gt;0</formula>
    </cfRule>
  </conditionalFormatting>
  <conditionalFormatting sqref="O74 O64 O54 O44 O34 O24 O14">
    <cfRule type="expression" dxfId="14114" priority="1676" stopIfTrue="1">
      <formula>O8&gt;0</formula>
    </cfRule>
  </conditionalFormatting>
  <conditionalFormatting sqref="R104 R114 R124 R134 R144 R154 R164">
    <cfRule type="expression" dxfId="14113" priority="1675" stopIfTrue="1">
      <formula>Q104&gt;="A"</formula>
    </cfRule>
  </conditionalFormatting>
  <conditionalFormatting sqref="S104 S114 S124 S134 S144 S154 S164">
    <cfRule type="expression" dxfId="14112" priority="1674"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4111" priority="1671"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4110" priority="1670"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4109" priority="1667" stopIfTrue="1">
      <formula>C98&gt;140</formula>
    </cfRule>
    <cfRule type="expression" dxfId="14108" priority="1668" stopIfTrue="1">
      <formula>C98&gt;110</formula>
    </cfRule>
    <cfRule type="expression" dxfId="14107" priority="1669" stopIfTrue="1">
      <formula>C98&gt;10</formula>
    </cfRule>
  </conditionalFormatting>
  <conditionalFormatting sqref="R103">
    <cfRule type="expression" dxfId="14106" priority="1665" stopIfTrue="1">
      <formula>Q103&gt;="A"</formula>
    </cfRule>
  </conditionalFormatting>
  <conditionalFormatting sqref="S103">
    <cfRule type="expression" dxfId="14105" priority="1664" stopIfTrue="1">
      <formula>Q103&gt;="A"</formula>
    </cfRule>
  </conditionalFormatting>
  <conditionalFormatting sqref="D104 F104 H104 J104 L104 N114 D114 F114 H114 J114 L114 N124 D124 F124 H124 J124 L124 N134 D134 F134 H134 J134 L134 N144 D144 F144 H144 J144 L144 N154 D154 F154 H154 J154 L154 N164 D164 F164 H164 J164 L164">
    <cfRule type="expression" dxfId="14104" priority="1663" stopIfTrue="1">
      <formula>C104&gt;0</formula>
    </cfRule>
  </conditionalFormatting>
  <conditionalFormatting sqref="H153">
    <cfRule type="expression" dxfId="14103" priority="1657" stopIfTrue="1">
      <formula>G148&gt;0</formula>
    </cfRule>
  </conditionalFormatting>
  <conditionalFormatting sqref="O104 O114 O124 O134 O144 O154 O164">
    <cfRule type="expression" dxfId="14102" priority="1655" stopIfTrue="1">
      <formula>O98&gt;0</formula>
    </cfRule>
  </conditionalFormatting>
  <conditionalFormatting sqref="H153">
    <cfRule type="expression" dxfId="14101" priority="1652" stopIfTrue="1">
      <formula>G148&gt;0</formula>
    </cfRule>
  </conditionalFormatting>
  <conditionalFormatting sqref="H153">
    <cfRule type="expression" dxfId="14100" priority="1649" stopIfTrue="1">
      <formula>G148&gt;0</formula>
    </cfRule>
  </conditionalFormatting>
  <conditionalFormatting sqref="P104 P114 P124">
    <cfRule type="expression" dxfId="14099" priority="1633">
      <formula>O98&gt;0</formula>
    </cfRule>
  </conditionalFormatting>
  <conditionalFormatting sqref="P134 P154">
    <cfRule type="expression" dxfId="14098" priority="1632">
      <formula>O128&gt;0</formula>
    </cfRule>
  </conditionalFormatting>
  <conditionalFormatting sqref="P144">
    <cfRule type="expression" dxfId="14097" priority="1631">
      <formula>O138&gt;0</formula>
    </cfRule>
  </conditionalFormatting>
  <conditionalFormatting sqref="P164">
    <cfRule type="expression" dxfId="14096" priority="1630">
      <formula>O158&gt;0</formula>
    </cfRule>
  </conditionalFormatting>
  <conditionalFormatting sqref="I103">
    <cfRule type="expression" dxfId="14095" priority="1629" stopIfTrue="1">
      <formula>(I98&gt;0)</formula>
    </cfRule>
  </conditionalFormatting>
  <conditionalFormatting sqref="O103">
    <cfRule type="expression" dxfId="14094" priority="1628" stopIfTrue="1">
      <formula>(O98&gt;0)</formula>
    </cfRule>
  </conditionalFormatting>
  <conditionalFormatting sqref="I103">
    <cfRule type="expression" dxfId="14093" priority="1627" stopIfTrue="1">
      <formula>(I98&gt;0)</formula>
    </cfRule>
  </conditionalFormatting>
  <conditionalFormatting sqref="I103">
    <cfRule type="expression" dxfId="14092" priority="1624" stopIfTrue="1">
      <formula>(I98&gt;0)</formula>
    </cfRule>
  </conditionalFormatting>
  <conditionalFormatting sqref="R174 R184">
    <cfRule type="expression" dxfId="14091" priority="1609" stopIfTrue="1">
      <formula>Q174&gt;="A"</formula>
    </cfRule>
  </conditionalFormatting>
  <conditionalFormatting sqref="S174 S184">
    <cfRule type="expression" dxfId="14090" priority="1608" stopIfTrue="1">
      <formula>Q174&gt;="A"</formula>
    </cfRule>
  </conditionalFormatting>
  <conditionalFormatting sqref="D179 F179 H179 J179 L179 N179 P179 F169 H169 J169 L169 N169 P169">
    <cfRule type="expression" dxfId="14089" priority="1605" stopIfTrue="1">
      <formula>C169-100.599</formula>
    </cfRule>
  </conditionalFormatting>
  <conditionalFormatting sqref="D170 F170 H170 J170 L170 N170 P170 D180 F180 H180 J180 L180 N180 P180">
    <cfRule type="expression" dxfId="14088" priority="1604" stopIfTrue="1">
      <formula>C170&gt;="""A"""</formula>
    </cfRule>
  </conditionalFormatting>
  <conditionalFormatting sqref="F168 H168 J168 L168 N168 P168 D178 F178 H178 J178 L178 N178 P178">
    <cfRule type="expression" dxfId="14087" priority="1601" stopIfTrue="1">
      <formula>C168&gt;140</formula>
    </cfRule>
    <cfRule type="expression" dxfId="14086" priority="1602" stopIfTrue="1">
      <formula>C168&gt;110</formula>
    </cfRule>
    <cfRule type="expression" dxfId="14085" priority="1603" stopIfTrue="1">
      <formula>C168&gt;10</formula>
    </cfRule>
  </conditionalFormatting>
  <conditionalFormatting sqref="N174 D174 F174 H174 J174 L174 N184 D184 F184 H184 J184 L184">
    <cfRule type="expression" dxfId="14084" priority="1599" stopIfTrue="1">
      <formula>C174&gt;0</formula>
    </cfRule>
  </conditionalFormatting>
  <conditionalFormatting sqref="H173">
    <cfRule type="expression" dxfId="14083" priority="1597" stopIfTrue="1">
      <formula>G168&gt;0</formula>
    </cfRule>
  </conditionalFormatting>
  <conditionalFormatting sqref="O184 O174">
    <cfRule type="expression" dxfId="14082" priority="1595" stopIfTrue="1">
      <formula>O168&gt;0</formula>
    </cfRule>
  </conditionalFormatting>
  <conditionalFormatting sqref="H173">
    <cfRule type="expression" dxfId="14081" priority="1594" stopIfTrue="1">
      <formula>G168&gt;0</formula>
    </cfRule>
  </conditionalFormatting>
  <conditionalFormatting sqref="H173">
    <cfRule type="expression" dxfId="14080" priority="1591" stopIfTrue="1">
      <formula>G168&gt;0</formula>
    </cfRule>
  </conditionalFormatting>
  <conditionalFormatting sqref="P174">
    <cfRule type="expression" dxfId="14079" priority="1577">
      <formula>O168&gt;0</formula>
    </cfRule>
  </conditionalFormatting>
  <conditionalFormatting sqref="P184">
    <cfRule type="expression" dxfId="14078" priority="1576">
      <formula>O178&gt;0</formula>
    </cfRule>
  </conditionalFormatting>
  <conditionalFormatting sqref="O164 O154 O144 O134 O124 O114 O104">
    <cfRule type="expression" dxfId="14077" priority="1569" stopIfTrue="1">
      <formula>O98&gt;0</formula>
    </cfRule>
  </conditionalFormatting>
  <conditionalFormatting sqref="R194 R204 R214 R224 R234 R244 R254">
    <cfRule type="expression" dxfId="14076" priority="1568" stopIfTrue="1">
      <formula>Q194&gt;="A"</formula>
    </cfRule>
  </conditionalFormatting>
  <conditionalFormatting sqref="S194 S204 S214 S224 S234 S244 S254">
    <cfRule type="expression" dxfId="14075" priority="1567" stopIfTrue="1">
      <formula>Q194&gt;="A"</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4074" priority="1564"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4073" priority="1563" stopIfTrue="1">
      <formula>C190&gt;="""A"""</formula>
    </cfRule>
  </conditionalFormatting>
  <conditionalFormatting sqref="D188 F188 H188 J188 L188 N188 P188 D198 F198 H198 J198 L198 N198 P198 D208 F208 H208 J208 L208 N208 P208 D218 F218 H218 J218 L218 N218 P218 D228 F228 H228 J228 L228 N228 P228 F238 H238 J238 L238 N238 P238 D248 F248 H248 J248 L248 N248 P248">
    <cfRule type="expression" dxfId="14072" priority="1560" stopIfTrue="1">
      <formula>C188&gt;140</formula>
    </cfRule>
    <cfRule type="expression" dxfId="14071" priority="1561" stopIfTrue="1">
      <formula>C188&gt;110</formula>
    </cfRule>
    <cfRule type="expression" dxfId="14070" priority="1562" stopIfTrue="1">
      <formula>C188&gt;10</formula>
    </cfRule>
  </conditionalFormatting>
  <conditionalFormatting sqref="R193">
    <cfRule type="expression" dxfId="14069" priority="1558" stopIfTrue="1">
      <formula>Q193&gt;="A"</formula>
    </cfRule>
  </conditionalFormatting>
  <conditionalFormatting sqref="S193">
    <cfRule type="expression" dxfId="14068" priority="1557"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4067" priority="1556" stopIfTrue="1">
      <formula>C194&gt;0</formula>
    </cfRule>
  </conditionalFormatting>
  <conditionalFormatting sqref="H243">
    <cfRule type="expression" dxfId="14066" priority="1550" stopIfTrue="1">
      <formula>G238&gt;0</formula>
    </cfRule>
  </conditionalFormatting>
  <conditionalFormatting sqref="O194 O204 O214 O224 O234 O244 O254">
    <cfRule type="expression" dxfId="14065" priority="1548" stopIfTrue="1">
      <formula>O188&gt;0</formula>
    </cfRule>
  </conditionalFormatting>
  <conditionalFormatting sqref="H243">
    <cfRule type="expression" dxfId="14064" priority="1545" stopIfTrue="1">
      <formula>G238&gt;0</formula>
    </cfRule>
  </conditionalFormatting>
  <conditionalFormatting sqref="H243">
    <cfRule type="expression" dxfId="14063" priority="1542" stopIfTrue="1">
      <formula>G238&gt;0</formula>
    </cfRule>
  </conditionalFormatting>
  <conditionalFormatting sqref="P194 P204 P214">
    <cfRule type="expression" dxfId="14062" priority="1526">
      <formula>O188&gt;0</formula>
    </cfRule>
  </conditionalFormatting>
  <conditionalFormatting sqref="P224 P244">
    <cfRule type="expression" dxfId="14061" priority="1525">
      <formula>O218&gt;0</formula>
    </cfRule>
  </conditionalFormatting>
  <conditionalFormatting sqref="P234">
    <cfRule type="expression" dxfId="14060" priority="1524">
      <formula>O228&gt;0</formula>
    </cfRule>
  </conditionalFormatting>
  <conditionalFormatting sqref="P254">
    <cfRule type="expression" dxfId="14059" priority="1523">
      <formula>O248&gt;0</formula>
    </cfRule>
  </conditionalFormatting>
  <conditionalFormatting sqref="I193">
    <cfRule type="expression" dxfId="14058" priority="1522" stopIfTrue="1">
      <formula>(I188&gt;0)</formula>
    </cfRule>
  </conditionalFormatting>
  <conditionalFormatting sqref="O193">
    <cfRule type="expression" dxfId="14057" priority="1521" stopIfTrue="1">
      <formula>(O188&gt;0)</formula>
    </cfRule>
  </conditionalFormatting>
  <conditionalFormatting sqref="I193">
    <cfRule type="expression" dxfId="14056" priority="1520" stopIfTrue="1">
      <formula>(I188&gt;0)</formula>
    </cfRule>
  </conditionalFormatting>
  <conditionalFormatting sqref="I193">
    <cfRule type="expression" dxfId="14055" priority="1517" stopIfTrue="1">
      <formula>(I188&gt;0)</formula>
    </cfRule>
  </conditionalFormatting>
  <conditionalFormatting sqref="R264 R274">
    <cfRule type="expression" dxfId="14054" priority="1502" stopIfTrue="1">
      <formula>Q264&gt;="A"</formula>
    </cfRule>
  </conditionalFormatting>
  <conditionalFormatting sqref="S264 S274">
    <cfRule type="expression" dxfId="14053" priority="1501" stopIfTrue="1">
      <formula>Q264&gt;="A"</formula>
    </cfRule>
  </conditionalFormatting>
  <conditionalFormatting sqref="D269 F269 H269 J269 L269 N269 P269 F259 H259 J259 L259 N259 P259">
    <cfRule type="expression" dxfId="14052" priority="1498" stopIfTrue="1">
      <formula>C259-100.599</formula>
    </cfRule>
  </conditionalFormatting>
  <conditionalFormatting sqref="D260 F260 H260 J260 L260 N260 P260 D270 F270 H270 J270 L270 N270 P270">
    <cfRule type="expression" dxfId="14051" priority="1497" stopIfTrue="1">
      <formula>C260&gt;="""A"""</formula>
    </cfRule>
  </conditionalFormatting>
  <conditionalFormatting sqref="F258 H258 J258 L258 N258 P258 D268 F268 H268 J268 L268 N268 P268">
    <cfRule type="expression" dxfId="14050" priority="1494" stopIfTrue="1">
      <formula>C258&gt;140</formula>
    </cfRule>
    <cfRule type="expression" dxfId="14049" priority="1495" stopIfTrue="1">
      <formula>C258&gt;110</formula>
    </cfRule>
    <cfRule type="expression" dxfId="14048" priority="1496" stopIfTrue="1">
      <formula>C258&gt;10</formula>
    </cfRule>
  </conditionalFormatting>
  <conditionalFormatting sqref="N264 D264 F264 H264 J264 L264 N274 D274 F274 H274 J274 L274">
    <cfRule type="expression" dxfId="14047" priority="1492" stopIfTrue="1">
      <formula>C264&gt;0</formula>
    </cfRule>
  </conditionalFormatting>
  <conditionalFormatting sqref="H263">
    <cfRule type="expression" dxfId="14046" priority="1490" stopIfTrue="1">
      <formula>G258&gt;0</formula>
    </cfRule>
  </conditionalFormatting>
  <conditionalFormatting sqref="O274 O264">
    <cfRule type="expression" dxfId="14045" priority="1488" stopIfTrue="1">
      <formula>O258&gt;0</formula>
    </cfRule>
  </conditionalFormatting>
  <conditionalFormatting sqref="H263">
    <cfRule type="expression" dxfId="14044" priority="1487" stopIfTrue="1">
      <formula>G258&gt;0</formula>
    </cfRule>
  </conditionalFormatting>
  <conditionalFormatting sqref="H263">
    <cfRule type="expression" dxfId="14043" priority="1484" stopIfTrue="1">
      <formula>G258&gt;0</formula>
    </cfRule>
  </conditionalFormatting>
  <conditionalFormatting sqref="P264">
    <cfRule type="expression" dxfId="14042" priority="1470">
      <formula>O258&gt;0</formula>
    </cfRule>
  </conditionalFormatting>
  <conditionalFormatting sqref="P274">
    <cfRule type="expression" dxfId="14041" priority="1469">
      <formula>O268&gt;0</formula>
    </cfRule>
  </conditionalFormatting>
  <conditionalFormatting sqref="O254 O244 O234 O224 O214 O204 O194">
    <cfRule type="expression" dxfId="14040" priority="1462" stopIfTrue="1">
      <formula>O188&gt;0</formula>
    </cfRule>
  </conditionalFormatting>
  <conditionalFormatting sqref="R284">
    <cfRule type="expression" dxfId="14039" priority="1461" stopIfTrue="1">
      <formula>Q284&gt;="A"</formula>
    </cfRule>
  </conditionalFormatting>
  <conditionalFormatting sqref="S284">
    <cfRule type="expression" dxfId="14038" priority="1460" stopIfTrue="1">
      <formula>Q284&gt;="A"</formula>
    </cfRule>
  </conditionalFormatting>
  <conditionalFormatting sqref="D279 F279 H279 J279 L279 N279 P279">
    <cfRule type="expression" dxfId="14037" priority="1457" stopIfTrue="1">
      <formula>C279-100.599</formula>
    </cfRule>
  </conditionalFormatting>
  <conditionalFormatting sqref="D280 F280 H280 J280 L280 N280 P280">
    <cfRule type="expression" dxfId="14036" priority="1456" stopIfTrue="1">
      <formula>C280&gt;="""A"""</formula>
    </cfRule>
  </conditionalFormatting>
  <conditionalFormatting sqref="D278 F278 H278 J278 L278 N278 P278">
    <cfRule type="expression" dxfId="14035" priority="1453" stopIfTrue="1">
      <formula>C278&gt;140</formula>
    </cfRule>
    <cfRule type="expression" dxfId="14034" priority="1454" stopIfTrue="1">
      <formula>C278&gt;110</formula>
    </cfRule>
    <cfRule type="expression" dxfId="14033" priority="1455" stopIfTrue="1">
      <formula>C278&gt;10</formula>
    </cfRule>
  </conditionalFormatting>
  <conditionalFormatting sqref="N284 D284 F284 H284 J284 L284">
    <cfRule type="expression" dxfId="14032" priority="1451" stopIfTrue="1">
      <formula>C284&gt;0</formula>
    </cfRule>
  </conditionalFormatting>
  <conditionalFormatting sqref="O284">
    <cfRule type="expression" dxfId="14031" priority="1450" stopIfTrue="1">
      <formula>O278&gt;0</formula>
    </cfRule>
  </conditionalFormatting>
  <conditionalFormatting sqref="P284">
    <cfRule type="expression" dxfId="14030" priority="1437">
      <formula>O278&gt;0</formula>
    </cfRule>
  </conditionalFormatting>
  <conditionalFormatting sqref="R294">
    <cfRule type="expression" dxfId="14029" priority="1433" stopIfTrue="1">
      <formula>Q294&gt;="A"</formula>
    </cfRule>
  </conditionalFormatting>
  <conditionalFormatting sqref="S294">
    <cfRule type="expression" dxfId="14028" priority="1432" stopIfTrue="1">
      <formula>Q294&gt;="A"</formula>
    </cfRule>
  </conditionalFormatting>
  <conditionalFormatting sqref="D289 F289 H289 J289 L289 N289 P289">
    <cfRule type="expression" dxfId="14027" priority="1429" stopIfTrue="1">
      <formula>C289-100.599</formula>
    </cfRule>
  </conditionalFormatting>
  <conditionalFormatting sqref="D290 F290 H290 J290 L290 N290 P290">
    <cfRule type="expression" dxfId="14026" priority="1428" stopIfTrue="1">
      <formula>C290&gt;="""A"""</formula>
    </cfRule>
  </conditionalFormatting>
  <conditionalFormatting sqref="D288 F288 H288 J288 L288 N288 P288">
    <cfRule type="expression" dxfId="14025" priority="1425" stopIfTrue="1">
      <formula>C288&gt;140</formula>
    </cfRule>
    <cfRule type="expression" dxfId="14024" priority="1426" stopIfTrue="1">
      <formula>C288&gt;110</formula>
    </cfRule>
    <cfRule type="expression" dxfId="14023" priority="1427" stopIfTrue="1">
      <formula>C288&gt;10</formula>
    </cfRule>
  </conditionalFormatting>
  <conditionalFormatting sqref="N294 D294 F294 H294 J294 L294">
    <cfRule type="expression" dxfId="14022" priority="1423" stopIfTrue="1">
      <formula>C294&gt;0</formula>
    </cfRule>
  </conditionalFormatting>
  <conditionalFormatting sqref="O294">
    <cfRule type="expression" dxfId="14021" priority="1422" stopIfTrue="1">
      <formula>O288&gt;0</formula>
    </cfRule>
  </conditionalFormatting>
  <conditionalFormatting sqref="P294">
    <cfRule type="expression" dxfId="14020" priority="1409">
      <formula>O288&gt;0</formula>
    </cfRule>
  </conditionalFormatting>
  <conditionalFormatting sqref="R304">
    <cfRule type="expression" dxfId="14019" priority="1405" stopIfTrue="1">
      <formula>Q304&gt;="A"</formula>
    </cfRule>
  </conditionalFormatting>
  <conditionalFormatting sqref="S304">
    <cfRule type="expression" dxfId="14018" priority="1404" stopIfTrue="1">
      <formula>Q304&gt;="A"</formula>
    </cfRule>
  </conditionalFormatting>
  <conditionalFormatting sqref="D299 F299 H299 J299 L299 N299 P299">
    <cfRule type="expression" dxfId="14017" priority="1401" stopIfTrue="1">
      <formula>C299-100.599</formula>
    </cfRule>
  </conditionalFormatting>
  <conditionalFormatting sqref="D300 F300 H300 J300 L300 N300 P300">
    <cfRule type="expression" dxfId="14016" priority="1400" stopIfTrue="1">
      <formula>C300&gt;="""A"""</formula>
    </cfRule>
  </conditionalFormatting>
  <conditionalFormatting sqref="D298 F298 H298 J298 L298 N298 P298">
    <cfRule type="expression" dxfId="14015" priority="1397" stopIfTrue="1">
      <formula>C298&gt;140</formula>
    </cfRule>
    <cfRule type="expression" dxfId="14014" priority="1398" stopIfTrue="1">
      <formula>C298&gt;110</formula>
    </cfRule>
    <cfRule type="expression" dxfId="14013" priority="1399" stopIfTrue="1">
      <formula>C298&gt;10</formula>
    </cfRule>
  </conditionalFormatting>
  <conditionalFormatting sqref="N304 D304 F304 H304 J304 L304">
    <cfRule type="expression" dxfId="14012" priority="1395" stopIfTrue="1">
      <formula>C304&gt;0</formula>
    </cfRule>
  </conditionalFormatting>
  <conditionalFormatting sqref="O304">
    <cfRule type="expression" dxfId="14011" priority="1394" stopIfTrue="1">
      <formula>O298&gt;0</formula>
    </cfRule>
  </conditionalFormatting>
  <conditionalFormatting sqref="P304">
    <cfRule type="expression" dxfId="14010" priority="1381">
      <formula>O298&gt;0</formula>
    </cfRule>
  </conditionalFormatting>
  <conditionalFormatting sqref="R314">
    <cfRule type="expression" dxfId="14009" priority="1377" stopIfTrue="1">
      <formula>Q314&gt;="A"</formula>
    </cfRule>
  </conditionalFormatting>
  <conditionalFormatting sqref="S314">
    <cfRule type="expression" dxfId="14008" priority="1376" stopIfTrue="1">
      <formula>Q314&gt;="A"</formula>
    </cfRule>
  </conditionalFormatting>
  <conditionalFormatting sqref="D309 F309 H309 J309 L309 N309 P309">
    <cfRule type="expression" dxfId="14007" priority="1373" stopIfTrue="1">
      <formula>C309-100.599</formula>
    </cfRule>
  </conditionalFormatting>
  <conditionalFormatting sqref="D310 F310 H310 J310 L310 N310 P310">
    <cfRule type="expression" dxfId="14006" priority="1372" stopIfTrue="1">
      <formula>C310&gt;="""A"""</formula>
    </cfRule>
  </conditionalFormatting>
  <conditionalFormatting sqref="D308 F308 H308 J308 L308 N308 P308">
    <cfRule type="expression" dxfId="14005" priority="1369" stopIfTrue="1">
      <formula>C308&gt;140</formula>
    </cfRule>
    <cfRule type="expression" dxfId="14004" priority="1370" stopIfTrue="1">
      <formula>C308&gt;110</formula>
    </cfRule>
    <cfRule type="expression" dxfId="14003" priority="1371" stopIfTrue="1">
      <formula>C308&gt;10</formula>
    </cfRule>
  </conditionalFormatting>
  <conditionalFormatting sqref="N314 D314 F314 H314 J314 L314">
    <cfRule type="expression" dxfId="14002" priority="1367" stopIfTrue="1">
      <formula>C314&gt;0</formula>
    </cfRule>
  </conditionalFormatting>
  <conditionalFormatting sqref="O314">
    <cfRule type="expression" dxfId="14001" priority="1366" stopIfTrue="1">
      <formula>O308&gt;0</formula>
    </cfRule>
  </conditionalFormatting>
  <conditionalFormatting sqref="P314">
    <cfRule type="expression" dxfId="14000" priority="1353">
      <formula>O308&gt;0</formula>
    </cfRule>
  </conditionalFormatting>
  <conditionalFormatting sqref="R324">
    <cfRule type="expression" dxfId="13999" priority="1349" stopIfTrue="1">
      <formula>Q324&gt;="A"</formula>
    </cfRule>
  </conditionalFormatting>
  <conditionalFormatting sqref="S324">
    <cfRule type="expression" dxfId="13998" priority="1348" stopIfTrue="1">
      <formula>Q324&gt;="A"</formula>
    </cfRule>
  </conditionalFormatting>
  <conditionalFormatting sqref="D319 F319 H319 J319 L319 N319 P319">
    <cfRule type="expression" dxfId="13997" priority="1345" stopIfTrue="1">
      <formula>C319-100.599</formula>
    </cfRule>
  </conditionalFormatting>
  <conditionalFormatting sqref="D320 F320 H320 J320 L320 N320 P320">
    <cfRule type="expression" dxfId="13996" priority="1344" stopIfTrue="1">
      <formula>C320&gt;="""A"""</formula>
    </cfRule>
  </conditionalFormatting>
  <conditionalFormatting sqref="D318 F318 H318 J318 L318 N318 P318">
    <cfRule type="expression" dxfId="13995" priority="1341" stopIfTrue="1">
      <formula>C318&gt;140</formula>
    </cfRule>
    <cfRule type="expression" dxfId="13994" priority="1342" stopIfTrue="1">
      <formula>C318&gt;110</formula>
    </cfRule>
    <cfRule type="expression" dxfId="13993" priority="1343" stopIfTrue="1">
      <formula>C318&gt;10</formula>
    </cfRule>
  </conditionalFormatting>
  <conditionalFormatting sqref="N324 D324 F324 H324 J324 L324">
    <cfRule type="expression" dxfId="13992" priority="1339" stopIfTrue="1">
      <formula>C324&gt;0</formula>
    </cfRule>
  </conditionalFormatting>
  <conditionalFormatting sqref="O324">
    <cfRule type="expression" dxfId="13991" priority="1338" stopIfTrue="1">
      <formula>O318&gt;0</formula>
    </cfRule>
  </conditionalFormatting>
  <conditionalFormatting sqref="P324">
    <cfRule type="expression" dxfId="13990" priority="1325">
      <formula>O318&gt;0</formula>
    </cfRule>
  </conditionalFormatting>
  <conditionalFormatting sqref="M330 O330 G330 I330 K330">
    <cfRule type="cellIs" dxfId="13989" priority="1321" stopIfTrue="1" operator="greaterThanOrEqual">
      <formula>"""A"""</formula>
    </cfRule>
  </conditionalFormatting>
  <conditionalFormatting sqref="Q334">
    <cfRule type="expression" dxfId="13988" priority="1320" stopIfTrue="1">
      <formula>Q334&gt;="A"</formula>
    </cfRule>
  </conditionalFormatting>
  <conditionalFormatting sqref="Q333:S333">
    <cfRule type="expression" dxfId="13987" priority="1318" stopIfTrue="1">
      <formula>$Q$72&gt;"A"</formula>
    </cfRule>
  </conditionalFormatting>
  <conditionalFormatting sqref="G328 I328 K328 M328 O328">
    <cfRule type="cellIs" dxfId="13986" priority="1315" stopIfTrue="1" operator="between">
      <formula>10</formula>
      <formula>110</formula>
    </cfRule>
    <cfRule type="cellIs" dxfId="13985" priority="1316" stopIfTrue="1" operator="between">
      <formula>111</formula>
      <formula>140</formula>
    </cfRule>
    <cfRule type="cellIs" dxfId="13984" priority="1317" stopIfTrue="1" operator="between">
      <formula>141</formula>
      <formula>599</formula>
    </cfRule>
  </conditionalFormatting>
  <conditionalFormatting sqref="G329 I329 K329 M329 O329">
    <cfRule type="cellIs" dxfId="13983" priority="1314" stopIfTrue="1" operator="between">
      <formula>-100</formula>
      <formula>599</formula>
    </cfRule>
  </conditionalFormatting>
  <conditionalFormatting sqref="R334">
    <cfRule type="expression" dxfId="13982" priority="1313" stopIfTrue="1">
      <formula>Q334&gt;="A"</formula>
    </cfRule>
  </conditionalFormatting>
  <conditionalFormatting sqref="S334">
    <cfRule type="expression" dxfId="13981" priority="1312" stopIfTrue="1">
      <formula>Q334&gt;="A"</formula>
    </cfRule>
  </conditionalFormatting>
  <conditionalFormatting sqref="F329 H329 J329 L329 N329 P329">
    <cfRule type="expression" dxfId="13980" priority="1309" stopIfTrue="1">
      <formula>E329-100.599</formula>
    </cfRule>
  </conditionalFormatting>
  <conditionalFormatting sqref="F330 H330 J330 L330 N330 P330">
    <cfRule type="expression" dxfId="13979" priority="1308" stopIfTrue="1">
      <formula>E330&gt;="""A"""</formula>
    </cfRule>
  </conditionalFormatting>
  <conditionalFormatting sqref="F328 H328 J328 L328 N328 P328">
    <cfRule type="expression" dxfId="13978" priority="1305" stopIfTrue="1">
      <formula>E328&gt;140</formula>
    </cfRule>
    <cfRule type="expression" dxfId="13977" priority="1306" stopIfTrue="1">
      <formula>E328&gt;110</formula>
    </cfRule>
    <cfRule type="expression" dxfId="13976" priority="1307" stopIfTrue="1">
      <formula>E328&gt;10</formula>
    </cfRule>
  </conditionalFormatting>
  <conditionalFormatting sqref="N334 F334 H334 J334 L334">
    <cfRule type="expression" dxfId="13975" priority="1303" stopIfTrue="1">
      <formula>E334&gt;0</formula>
    </cfRule>
  </conditionalFormatting>
  <conditionalFormatting sqref="O334">
    <cfRule type="expression" dxfId="13974" priority="1302" stopIfTrue="1">
      <formula>O328&gt;0</formula>
    </cfRule>
  </conditionalFormatting>
  <conditionalFormatting sqref="P334">
    <cfRule type="expression" dxfId="13973" priority="1289">
      <formula>O328&gt;0</formula>
    </cfRule>
  </conditionalFormatting>
  <conditionalFormatting sqref="M330 O330 C330 E330 G330 I330 K330">
    <cfRule type="cellIs" dxfId="13972" priority="1285" stopIfTrue="1" operator="greaterThanOrEqual">
      <formula>"""A"""</formula>
    </cfRule>
  </conditionalFormatting>
  <conditionalFormatting sqref="Q334">
    <cfRule type="expression" dxfId="13971" priority="1284" stopIfTrue="1">
      <formula>Q334&gt;="A"</formula>
    </cfRule>
  </conditionalFormatting>
  <conditionalFormatting sqref="Q333:S333">
    <cfRule type="expression" dxfId="13970" priority="1282" stopIfTrue="1">
      <formula>$Q$72&gt;"A"</formula>
    </cfRule>
  </conditionalFormatting>
  <conditionalFormatting sqref="C328 E328 G328 I328 K328 M328 O328">
    <cfRule type="cellIs" dxfId="13969" priority="1279" stopIfTrue="1" operator="between">
      <formula>10</formula>
      <formula>110</formula>
    </cfRule>
    <cfRule type="cellIs" dxfId="13968" priority="1280" stopIfTrue="1" operator="between">
      <formula>111</formula>
      <formula>140</formula>
    </cfRule>
    <cfRule type="cellIs" dxfId="13967" priority="1281" stopIfTrue="1" operator="between">
      <formula>141</formula>
      <formula>599</formula>
    </cfRule>
  </conditionalFormatting>
  <conditionalFormatting sqref="C329 E329 G329 I329 K329 M329 O329">
    <cfRule type="cellIs" dxfId="13966" priority="1278" stopIfTrue="1" operator="between">
      <formula>-100</formula>
      <formula>599</formula>
    </cfRule>
  </conditionalFormatting>
  <conditionalFormatting sqref="R334">
    <cfRule type="expression" dxfId="13965" priority="1277" stopIfTrue="1">
      <formula>Q334&gt;="A"</formula>
    </cfRule>
  </conditionalFormatting>
  <conditionalFormatting sqref="S334">
    <cfRule type="expression" dxfId="13964" priority="1276" stopIfTrue="1">
      <formula>Q334&gt;="A"</formula>
    </cfRule>
  </conditionalFormatting>
  <conditionalFormatting sqref="D329 F329 H329 J329 L329 N329 P329">
    <cfRule type="expression" dxfId="13963" priority="1273" stopIfTrue="1">
      <formula>C329-100.599</formula>
    </cfRule>
  </conditionalFormatting>
  <conditionalFormatting sqref="D330 F330 H330 J330 L330 N330 P330">
    <cfRule type="expression" dxfId="13962" priority="1272" stopIfTrue="1">
      <formula>C330&gt;="""A"""</formula>
    </cfRule>
  </conditionalFormatting>
  <conditionalFormatting sqref="D328 F328 H328 J328 L328 N328 P328">
    <cfRule type="expression" dxfId="13961" priority="1269" stopIfTrue="1">
      <formula>C328&gt;140</formula>
    </cfRule>
    <cfRule type="expression" dxfId="13960" priority="1270" stopIfTrue="1">
      <formula>C328&gt;110</formula>
    </cfRule>
    <cfRule type="expression" dxfId="13959" priority="1271" stopIfTrue="1">
      <formula>C328&gt;10</formula>
    </cfRule>
  </conditionalFormatting>
  <conditionalFormatting sqref="N334 D334 F334 H334 J334 L334">
    <cfRule type="expression" dxfId="13958" priority="1267" stopIfTrue="1">
      <formula>C334&gt;0</formula>
    </cfRule>
  </conditionalFormatting>
  <conditionalFormatting sqref="O334">
    <cfRule type="expression" dxfId="13957" priority="1266" stopIfTrue="1">
      <formula>O328&gt;0</formula>
    </cfRule>
  </conditionalFormatting>
  <conditionalFormatting sqref="P334">
    <cfRule type="expression" dxfId="13956" priority="1253">
      <formula>O328&gt;0</formula>
    </cfRule>
  </conditionalFormatting>
  <conditionalFormatting sqref="R14 R24 R34 R44 R54 R64 R74">
    <cfRule type="expression" dxfId="13955" priority="1249" stopIfTrue="1">
      <formula>Q14&gt;="A"</formula>
    </cfRule>
  </conditionalFormatting>
  <conditionalFormatting sqref="S14 S24 S34 S44 S54 S64 S74">
    <cfRule type="expression" dxfId="13954" priority="1248"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3953" priority="1247" stopIfTrue="1" operator="greaterThanOrEqual">
      <formula>"""A"""</formula>
    </cfRule>
  </conditionalFormatting>
  <conditionalFormatting sqref="Q44 Q54 Q64 Q74 Q84 Q94 Q134 Q144 Q154 Q164 Q174 Q184 Q224 Q234 Q244 Q254 Q264 Q274 Q284 Q294 Q304 Q314 Q324">
    <cfRule type="expression" dxfId="13952" priority="1246"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3951" priority="1245" stopIfTrue="1" operator="greaterThan">
      <formula>0</formula>
    </cfRule>
  </conditionalFormatting>
  <conditionalFormatting sqref="Q13:Q14 Q24 Q34 Q114 Q124 Q204 Q214 Q103:Q104 Q193:Q194">
    <cfRule type="expression" dxfId="13950" priority="1244" stopIfTrue="1">
      <formula>Q13&gt;="A"</formula>
    </cfRule>
  </conditionalFormatting>
  <conditionalFormatting sqref="Q23:S23 Q113:S113 Q203:S203">
    <cfRule type="expression" dxfId="13949" priority="1243" stopIfTrue="1">
      <formula>$Q$22&gt;"A"</formula>
    </cfRule>
  </conditionalFormatting>
  <conditionalFormatting sqref="Q33:S33 Q123:S123 Q213:S213">
    <cfRule type="expression" dxfId="13948" priority="1242" stopIfTrue="1">
      <formula>$Q$32&gt;"A"</formula>
    </cfRule>
  </conditionalFormatting>
  <conditionalFormatting sqref="Q43:S43 Q133:S133 Q223:S223">
    <cfRule type="expression" dxfId="13947" priority="1241" stopIfTrue="1">
      <formula>$Q$42&gt;"A"</formula>
    </cfRule>
  </conditionalFormatting>
  <conditionalFormatting sqref="Q53:S53 Q143:S143 Q233:S233">
    <cfRule type="expression" dxfId="13946" priority="1240" stopIfTrue="1">
      <formula>$Q$52&gt;"A"</formula>
    </cfRule>
  </conditionalFormatting>
  <conditionalFormatting sqref="Q63:S63 Q83:S83 Q153:S153 Q173:S173 Q243:S243 Q263:S263">
    <cfRule type="expression" dxfId="13945" priority="1239" stopIfTrue="1">
      <formula>$Q$62&gt;"A"</formula>
    </cfRule>
  </conditionalFormatting>
  <conditionalFormatting sqref="Q73:S73 Q93:S93 Q163:S163 Q183:S183 Q253:S253 Q273:S273 Q283:S283 Q293:S293 Q303:S303 Q313:S313 Q323:S323">
    <cfRule type="expression" dxfId="13944" priority="1238"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3943" priority="1235" stopIfTrue="1" operator="between">
      <formula>10</formula>
      <formula>110</formula>
    </cfRule>
    <cfRule type="cellIs" dxfId="13942" priority="1236" stopIfTrue="1" operator="between">
      <formula>111</formula>
      <formula>140</formula>
    </cfRule>
    <cfRule type="cellIs" dxfId="13941" priority="1237" stopIfTrue="1" operator="between">
      <formula>141</formula>
      <formula>599</formula>
    </cfRule>
  </conditionalFormatting>
  <conditionalFormatting sqref="H11 D11 J11 L11 N11 P11 F11 D21 J21 L21 N21 P21 F21 H21">
    <cfRule type="expression" dxfId="13940" priority="1234"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3939" priority="1233"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3938" priority="1232"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3937" priority="1231"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3936" priority="1228" stopIfTrue="1">
      <formula>C8&gt;140</formula>
    </cfRule>
    <cfRule type="expression" dxfId="13935" priority="1229" stopIfTrue="1">
      <formula>C8&gt;110</formula>
    </cfRule>
    <cfRule type="expression" dxfId="13934" priority="1230" stopIfTrue="1">
      <formula>C8&gt;10</formula>
    </cfRule>
  </conditionalFormatting>
  <conditionalFormatting sqref="D13 F13 H13 J13 L13 N13 P13">
    <cfRule type="expression" dxfId="13933" priority="1227" stopIfTrue="1">
      <formula>C11&gt;0</formula>
    </cfRule>
  </conditionalFormatting>
  <conditionalFormatting sqref="R13">
    <cfRule type="expression" dxfId="13932" priority="1226" stopIfTrue="1">
      <formula>Q13&gt;="A"</formula>
    </cfRule>
  </conditionalFormatting>
  <conditionalFormatting sqref="S13">
    <cfRule type="expression" dxfId="13931" priority="1225"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3930" priority="1224" stopIfTrue="1">
      <formula>C14&gt;0</formula>
    </cfRule>
  </conditionalFormatting>
  <conditionalFormatting sqref="O14 O24 O34 O44 O54 O64 O74">
    <cfRule type="expression" dxfId="13929" priority="1223" stopIfTrue="1">
      <formula>O8&gt;0</formula>
    </cfRule>
  </conditionalFormatting>
  <conditionalFormatting sqref="P34 P24">
    <cfRule type="expression" dxfId="13928" priority="1222">
      <formula>O18&gt;0</formula>
    </cfRule>
  </conditionalFormatting>
  <conditionalFormatting sqref="P44 P64">
    <cfRule type="expression" dxfId="13927" priority="1221">
      <formula>O38&gt;0</formula>
    </cfRule>
  </conditionalFormatting>
  <conditionalFormatting sqref="P54">
    <cfRule type="expression" dxfId="13926" priority="1220">
      <formula>O48&gt;0</formula>
    </cfRule>
  </conditionalFormatting>
  <conditionalFormatting sqref="P74">
    <cfRule type="expression" dxfId="13925" priority="1219">
      <formula>O68&gt;0</formula>
    </cfRule>
  </conditionalFormatting>
  <conditionalFormatting sqref="R84 R94">
    <cfRule type="expression" dxfId="13924" priority="1218" stopIfTrue="1">
      <formula>Q84&gt;="A"</formula>
    </cfRule>
  </conditionalFormatting>
  <conditionalFormatting sqref="S84 S94">
    <cfRule type="expression" dxfId="13923" priority="1217" stopIfTrue="1">
      <formula>Q84&gt;="A"</formula>
    </cfRule>
  </conditionalFormatting>
  <conditionalFormatting sqref="D89 F89 H89 J89 L89 N89 P89 F79 H79 J79 L79 N79 P79">
    <cfRule type="expression" dxfId="13922" priority="1216" stopIfTrue="1">
      <formula>C79-100.599</formula>
    </cfRule>
  </conditionalFormatting>
  <conditionalFormatting sqref="D80 F80 H80 J80 L80 N80 P80 D90 F90 H90 J90 L90 N90 P90">
    <cfRule type="expression" dxfId="13921" priority="1215" stopIfTrue="1">
      <formula>C80&gt;="""A"""</formula>
    </cfRule>
  </conditionalFormatting>
  <conditionalFormatting sqref="F78 H78 J78 L78 N78 P78 D88 F88 H88 J88 L88 N88 P88">
    <cfRule type="expression" dxfId="13920" priority="1212" stopIfTrue="1">
      <formula>C78&gt;140</formula>
    </cfRule>
    <cfRule type="expression" dxfId="13919" priority="1213" stopIfTrue="1">
      <formula>C78&gt;110</formula>
    </cfRule>
    <cfRule type="expression" dxfId="13918" priority="1214" stopIfTrue="1">
      <formula>C78&gt;10</formula>
    </cfRule>
  </conditionalFormatting>
  <conditionalFormatting sqref="N84 D84 F84 H84 J84 L84 N94 D94 F94 H94 J94 L94">
    <cfRule type="expression" dxfId="13917" priority="1211" stopIfTrue="1">
      <formula>C84&gt;0</formula>
    </cfRule>
  </conditionalFormatting>
  <conditionalFormatting sqref="O94 O84">
    <cfRule type="expression" dxfId="13916" priority="1210" stopIfTrue="1">
      <formula>O78&gt;0</formula>
    </cfRule>
  </conditionalFormatting>
  <conditionalFormatting sqref="P84">
    <cfRule type="expression" dxfId="13915" priority="1209">
      <formula>O78&gt;0</formula>
    </cfRule>
  </conditionalFormatting>
  <conditionalFormatting sqref="P94">
    <cfRule type="expression" dxfId="13914" priority="1208">
      <formula>O88&gt;0</formula>
    </cfRule>
  </conditionalFormatting>
  <conditionalFormatting sqref="O74 O64 O54 O44 O34 O24 O14">
    <cfRule type="expression" dxfId="13913" priority="1207" stopIfTrue="1">
      <formula>O8&gt;0</formula>
    </cfRule>
  </conditionalFormatting>
  <conditionalFormatting sqref="R104 R114 R124 R134 R144 R154 R164">
    <cfRule type="expression" dxfId="13912" priority="1206" stopIfTrue="1">
      <formula>Q104&gt;="A"</formula>
    </cfRule>
  </conditionalFormatting>
  <conditionalFormatting sqref="S104 S114 S124 S134 S144 S154 S164">
    <cfRule type="expression" dxfId="13911" priority="1205"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3910" priority="1204"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3909" priority="1203"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3908" priority="1200" stopIfTrue="1">
      <formula>C98&gt;140</formula>
    </cfRule>
    <cfRule type="expression" dxfId="13907" priority="1201" stopIfTrue="1">
      <formula>C98&gt;110</formula>
    </cfRule>
    <cfRule type="expression" dxfId="13906" priority="1202" stopIfTrue="1">
      <formula>C98&gt;10</formula>
    </cfRule>
  </conditionalFormatting>
  <conditionalFormatting sqref="R103">
    <cfRule type="expression" dxfId="13905" priority="1199" stopIfTrue="1">
      <formula>Q103&gt;="A"</formula>
    </cfRule>
  </conditionalFormatting>
  <conditionalFormatting sqref="S103">
    <cfRule type="expression" dxfId="13904" priority="1198"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3903" priority="1197" stopIfTrue="1">
      <formula>C104&gt;0</formula>
    </cfRule>
  </conditionalFormatting>
  <conditionalFormatting sqref="O104 O114 O124 O134 O144 O154">
    <cfRule type="expression" dxfId="13902" priority="1196" stopIfTrue="1">
      <formula>O98&gt;0</formula>
    </cfRule>
  </conditionalFormatting>
  <conditionalFormatting sqref="P124 P114">
    <cfRule type="expression" dxfId="13901" priority="1195">
      <formula>O108&gt;0</formula>
    </cfRule>
  </conditionalFormatting>
  <conditionalFormatting sqref="P134 P154">
    <cfRule type="expression" dxfId="13900" priority="1194">
      <formula>O128&gt;0</formula>
    </cfRule>
  </conditionalFormatting>
  <conditionalFormatting sqref="P144">
    <cfRule type="expression" dxfId="13899" priority="1193">
      <formula>O138&gt;0</formula>
    </cfRule>
  </conditionalFormatting>
  <conditionalFormatting sqref="R174 R184">
    <cfRule type="expression" dxfId="13898" priority="1192" stopIfTrue="1">
      <formula>Q174&gt;="A"</formula>
    </cfRule>
  </conditionalFormatting>
  <conditionalFormatting sqref="S174 S184">
    <cfRule type="expression" dxfId="13897" priority="1191" stopIfTrue="1">
      <formula>Q174&gt;="A"</formula>
    </cfRule>
  </conditionalFormatting>
  <conditionalFormatting sqref="D179 F179 H179 J179 L179 N179 P179 F169 H169 J169 L169 N169 P169">
    <cfRule type="expression" dxfId="13896" priority="1190" stopIfTrue="1">
      <formula>C169-100.599</formula>
    </cfRule>
  </conditionalFormatting>
  <conditionalFormatting sqref="D170 F170 H170 J170 L170 N170 P170 D180 F180 H180 J180 L180 N180 P180">
    <cfRule type="expression" dxfId="13895" priority="1189" stopIfTrue="1">
      <formula>C170&gt;="""A"""</formula>
    </cfRule>
  </conditionalFormatting>
  <conditionalFormatting sqref="F168 H168 J168 L168 N168 P168 D178 F178 H178 J178 L178 N178 P178">
    <cfRule type="expression" dxfId="13894" priority="1186" stopIfTrue="1">
      <formula>C168&gt;140</formula>
    </cfRule>
    <cfRule type="expression" dxfId="13893" priority="1187" stopIfTrue="1">
      <formula>C168&gt;110</formula>
    </cfRule>
    <cfRule type="expression" dxfId="13892" priority="1188" stopIfTrue="1">
      <formula>C168&gt;10</formula>
    </cfRule>
  </conditionalFormatting>
  <conditionalFormatting sqref="N184 D184 F184 H184 J184 L184">
    <cfRule type="expression" dxfId="13891" priority="1185" stopIfTrue="1">
      <formula>C184&gt;0</formula>
    </cfRule>
  </conditionalFormatting>
  <conditionalFormatting sqref="O184">
    <cfRule type="expression" dxfId="13890" priority="1184" stopIfTrue="1">
      <formula>O178&gt;0</formula>
    </cfRule>
  </conditionalFormatting>
  <conditionalFormatting sqref="P184">
    <cfRule type="expression" dxfId="13889" priority="1183">
      <formula>O178&gt;0</formula>
    </cfRule>
  </conditionalFormatting>
  <conditionalFormatting sqref="O104 O154 O144 O134 O124 O114">
    <cfRule type="expression" dxfId="13888" priority="1182" stopIfTrue="1">
      <formula>O98&gt;0</formula>
    </cfRule>
  </conditionalFormatting>
  <conditionalFormatting sqref="R194 R204 R214 R224 R234 R244 R254">
    <cfRule type="expression" dxfId="13887" priority="1181" stopIfTrue="1">
      <formula>Q194&gt;="A"</formula>
    </cfRule>
  </conditionalFormatting>
  <conditionalFormatting sqref="S194 S204 S214 S224 S234 S244 S254">
    <cfRule type="expression" dxfId="13886" priority="1180" stopIfTrue="1">
      <formula>Q194&gt;="A"</formula>
    </cfRule>
  </conditionalFormatting>
  <conditionalFormatting sqref="P221">
    <cfRule type="expression" dxfId="13885" priority="1179"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3884" priority="1178"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3883" priority="1177"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3882" priority="1174" stopIfTrue="1">
      <formula>C188&gt;140</formula>
    </cfRule>
    <cfRule type="expression" dxfId="13881" priority="1175" stopIfTrue="1">
      <formula>C188&gt;110</formula>
    </cfRule>
    <cfRule type="expression" dxfId="13880" priority="1176" stopIfTrue="1">
      <formula>C188&gt;10</formula>
    </cfRule>
  </conditionalFormatting>
  <conditionalFormatting sqref="P223">
    <cfRule type="expression" dxfId="13879" priority="1173" stopIfTrue="1">
      <formula>O218&gt;0</formula>
    </cfRule>
  </conditionalFormatting>
  <conditionalFormatting sqref="R193">
    <cfRule type="expression" dxfId="13878" priority="1172" stopIfTrue="1">
      <formula>Q193&gt;="A"</formula>
    </cfRule>
  </conditionalFormatting>
  <conditionalFormatting sqref="S193">
    <cfRule type="expression" dxfId="13877" priority="1171"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3876" priority="1170" stopIfTrue="1">
      <formula>C194&gt;0</formula>
    </cfRule>
  </conditionalFormatting>
  <conditionalFormatting sqref="O194 O204 O214 O224 O234 O244 O254">
    <cfRule type="expression" dxfId="13875" priority="1169" stopIfTrue="1">
      <formula>O188&gt;0</formula>
    </cfRule>
  </conditionalFormatting>
  <conditionalFormatting sqref="P214 P204">
    <cfRule type="expression" dxfId="13874" priority="1168">
      <formula>O198&gt;0</formula>
    </cfRule>
  </conditionalFormatting>
  <conditionalFormatting sqref="P224 P244">
    <cfRule type="expression" dxfId="13873" priority="1167">
      <formula>O218&gt;0</formula>
    </cfRule>
  </conditionalFormatting>
  <conditionalFormatting sqref="P234">
    <cfRule type="expression" dxfId="13872" priority="1166">
      <formula>O228&gt;0</formula>
    </cfRule>
  </conditionalFormatting>
  <conditionalFormatting sqref="P254">
    <cfRule type="expression" dxfId="13871" priority="1165">
      <formula>O248&gt;0</formula>
    </cfRule>
  </conditionalFormatting>
  <conditionalFormatting sqref="R264 R274">
    <cfRule type="expression" dxfId="13870" priority="1164" stopIfTrue="1">
      <formula>Q264&gt;="A"</formula>
    </cfRule>
  </conditionalFormatting>
  <conditionalFormatting sqref="S264 S274">
    <cfRule type="expression" dxfId="13869" priority="1163" stopIfTrue="1">
      <formula>Q264&gt;="A"</formula>
    </cfRule>
  </conditionalFormatting>
  <conditionalFormatting sqref="D269 F269 H269 J269 L269 N269 P269 F259 H259 J259 L259 N259 P259">
    <cfRule type="expression" dxfId="13868" priority="1162" stopIfTrue="1">
      <formula>C259-100.599</formula>
    </cfRule>
  </conditionalFormatting>
  <conditionalFormatting sqref="D260 F260 H260 J260 L260 N260 P260 D270 F270 H270 J270 L270 N270 P270">
    <cfRule type="expression" dxfId="13867" priority="1161" stopIfTrue="1">
      <formula>C260&gt;="""A"""</formula>
    </cfRule>
  </conditionalFormatting>
  <conditionalFormatting sqref="F258 H258 J258 L258 N258 P258 D268 F268 H268 J268 L268 N268 P268">
    <cfRule type="expression" dxfId="13866" priority="1158" stopIfTrue="1">
      <formula>C258&gt;140</formula>
    </cfRule>
    <cfRule type="expression" dxfId="13865" priority="1159" stopIfTrue="1">
      <formula>C258&gt;110</formula>
    </cfRule>
    <cfRule type="expression" dxfId="13864" priority="1160" stopIfTrue="1">
      <formula>C258&gt;10</formula>
    </cfRule>
  </conditionalFormatting>
  <conditionalFormatting sqref="N264 D264 F264 H264 J264 L264 N274 D274 F274 H274 J274 L274">
    <cfRule type="expression" dxfId="13863" priority="1157" stopIfTrue="1">
      <formula>C264&gt;0</formula>
    </cfRule>
  </conditionalFormatting>
  <conditionalFormatting sqref="O274 O264">
    <cfRule type="expression" dxfId="13862" priority="1156" stopIfTrue="1">
      <formula>O258&gt;0</formula>
    </cfRule>
  </conditionalFormatting>
  <conditionalFormatting sqref="P264">
    <cfRule type="expression" dxfId="13861" priority="1155">
      <formula>O258&gt;0</formula>
    </cfRule>
  </conditionalFormatting>
  <conditionalFormatting sqref="P274">
    <cfRule type="expression" dxfId="13860" priority="1154">
      <formula>O268&gt;0</formula>
    </cfRule>
  </conditionalFormatting>
  <conditionalFormatting sqref="O254 O244 O234 O224 O214 O204 O194">
    <cfRule type="expression" dxfId="13859" priority="1153" stopIfTrue="1">
      <formula>O188&gt;0</formula>
    </cfRule>
  </conditionalFormatting>
  <conditionalFormatting sqref="R284">
    <cfRule type="expression" dxfId="13858" priority="1152" stopIfTrue="1">
      <formula>Q284&gt;="A"</formula>
    </cfRule>
  </conditionalFormatting>
  <conditionalFormatting sqref="S284">
    <cfRule type="expression" dxfId="13857" priority="1151" stopIfTrue="1">
      <formula>Q284&gt;="A"</formula>
    </cfRule>
  </conditionalFormatting>
  <conditionalFormatting sqref="D279 F279 H279 J279 L279 N279 P279">
    <cfRule type="expression" dxfId="13856" priority="1150" stopIfTrue="1">
      <formula>C279-100.599</formula>
    </cfRule>
  </conditionalFormatting>
  <conditionalFormatting sqref="D280 F280 H280 J280 L280 N280 P280">
    <cfRule type="expression" dxfId="13855" priority="1149" stopIfTrue="1">
      <formula>C280&gt;="""A"""</formula>
    </cfRule>
  </conditionalFormatting>
  <conditionalFormatting sqref="D278 F278 H278 J278 L278 N278 P278">
    <cfRule type="expression" dxfId="13854" priority="1146" stopIfTrue="1">
      <formula>C278&gt;140</formula>
    </cfRule>
    <cfRule type="expression" dxfId="13853" priority="1147" stopIfTrue="1">
      <formula>C278&gt;110</formula>
    </cfRule>
    <cfRule type="expression" dxfId="13852" priority="1148" stopIfTrue="1">
      <formula>C278&gt;10</formula>
    </cfRule>
  </conditionalFormatting>
  <conditionalFormatting sqref="N284 D284 F284 H284 J284 L284">
    <cfRule type="expression" dxfId="13851" priority="1145" stopIfTrue="1">
      <formula>C284&gt;0</formula>
    </cfRule>
  </conditionalFormatting>
  <conditionalFormatting sqref="O284">
    <cfRule type="expression" dxfId="13850" priority="1144" stopIfTrue="1">
      <formula>O278&gt;0</formula>
    </cfRule>
  </conditionalFormatting>
  <conditionalFormatting sqref="P284">
    <cfRule type="expression" dxfId="13849" priority="1143">
      <formula>O278&gt;0</formula>
    </cfRule>
  </conditionalFormatting>
  <conditionalFormatting sqref="R294">
    <cfRule type="expression" dxfId="13848" priority="1142" stopIfTrue="1">
      <formula>Q294&gt;="A"</formula>
    </cfRule>
  </conditionalFormatting>
  <conditionalFormatting sqref="S294">
    <cfRule type="expression" dxfId="13847" priority="1141" stopIfTrue="1">
      <formula>Q294&gt;="A"</formula>
    </cfRule>
  </conditionalFormatting>
  <conditionalFormatting sqref="D289 F289 H289 J289 L289 N289 P289">
    <cfRule type="expression" dxfId="13846" priority="1140" stopIfTrue="1">
      <formula>C289-100.599</formula>
    </cfRule>
  </conditionalFormatting>
  <conditionalFormatting sqref="D290 F290 H290 J290 L290 N290 P290">
    <cfRule type="expression" dxfId="13845" priority="1139" stopIfTrue="1">
      <formula>C290&gt;="""A"""</formula>
    </cfRule>
  </conditionalFormatting>
  <conditionalFormatting sqref="D288 F288 H288 J288 L288 N288 P288">
    <cfRule type="expression" dxfId="13844" priority="1136" stopIfTrue="1">
      <formula>C288&gt;140</formula>
    </cfRule>
    <cfRule type="expression" dxfId="13843" priority="1137" stopIfTrue="1">
      <formula>C288&gt;110</formula>
    </cfRule>
    <cfRule type="expression" dxfId="13842" priority="1138" stopIfTrue="1">
      <formula>C288&gt;10</formula>
    </cfRule>
  </conditionalFormatting>
  <conditionalFormatting sqref="N294 D294 F294 H294 J294 L294">
    <cfRule type="expression" dxfId="13841" priority="1135" stopIfTrue="1">
      <formula>C294&gt;0</formula>
    </cfRule>
  </conditionalFormatting>
  <conditionalFormatting sqref="O294">
    <cfRule type="expression" dxfId="13840" priority="1134" stopIfTrue="1">
      <formula>O288&gt;0</formula>
    </cfRule>
  </conditionalFormatting>
  <conditionalFormatting sqref="P294">
    <cfRule type="expression" dxfId="13839" priority="1133">
      <formula>O288&gt;0</formula>
    </cfRule>
  </conditionalFormatting>
  <conditionalFormatting sqref="R304">
    <cfRule type="expression" dxfId="13838" priority="1132" stopIfTrue="1">
      <formula>Q304&gt;="A"</formula>
    </cfRule>
  </conditionalFormatting>
  <conditionalFormatting sqref="S304">
    <cfRule type="expression" dxfId="13837" priority="1131" stopIfTrue="1">
      <formula>Q304&gt;="A"</formula>
    </cfRule>
  </conditionalFormatting>
  <conditionalFormatting sqref="D299 F299 H299 J299 L299 N299 P299">
    <cfRule type="expression" dxfId="13836" priority="1130" stopIfTrue="1">
      <formula>C299-100.599</formula>
    </cfRule>
  </conditionalFormatting>
  <conditionalFormatting sqref="D300 F300 H300 J300 L300 N300 P300">
    <cfRule type="expression" dxfId="13835" priority="1129" stopIfTrue="1">
      <formula>C300&gt;="""A"""</formula>
    </cfRule>
  </conditionalFormatting>
  <conditionalFormatting sqref="D298 F298 H298 J298 L298 N298 P298">
    <cfRule type="expression" dxfId="13834" priority="1126" stopIfTrue="1">
      <formula>C298&gt;140</formula>
    </cfRule>
    <cfRule type="expression" dxfId="13833" priority="1127" stopIfTrue="1">
      <formula>C298&gt;110</formula>
    </cfRule>
    <cfRule type="expression" dxfId="13832" priority="1128" stopIfTrue="1">
      <formula>C298&gt;10</formula>
    </cfRule>
  </conditionalFormatting>
  <conditionalFormatting sqref="N304 D304 F304 H304 J304 L304">
    <cfRule type="expression" dxfId="13831" priority="1125" stopIfTrue="1">
      <formula>C304&gt;0</formula>
    </cfRule>
  </conditionalFormatting>
  <conditionalFormatting sqref="O304">
    <cfRule type="expression" dxfId="13830" priority="1124" stopIfTrue="1">
      <formula>O298&gt;0</formula>
    </cfRule>
  </conditionalFormatting>
  <conditionalFormatting sqref="P304">
    <cfRule type="expression" dxfId="13829" priority="1123">
      <formula>O298&gt;0</formula>
    </cfRule>
  </conditionalFormatting>
  <conditionalFormatting sqref="R314">
    <cfRule type="expression" dxfId="13828" priority="1122" stopIfTrue="1">
      <formula>Q314&gt;="A"</formula>
    </cfRule>
  </conditionalFormatting>
  <conditionalFormatting sqref="S314">
    <cfRule type="expression" dxfId="13827" priority="1121" stopIfTrue="1">
      <formula>Q314&gt;="A"</formula>
    </cfRule>
  </conditionalFormatting>
  <conditionalFormatting sqref="D309 F309 H309 J309 L309 N309 P309">
    <cfRule type="expression" dxfId="13826" priority="1120" stopIfTrue="1">
      <formula>C309-100.599</formula>
    </cfRule>
  </conditionalFormatting>
  <conditionalFormatting sqref="D310 F310 H310 J310 L310 N310 P310">
    <cfRule type="expression" dxfId="13825" priority="1119" stopIfTrue="1">
      <formula>C310&gt;="""A"""</formula>
    </cfRule>
  </conditionalFormatting>
  <conditionalFormatting sqref="D308 F308 H308 J308 L308 N308 P308">
    <cfRule type="expression" dxfId="13824" priority="1116" stopIfTrue="1">
      <formula>C308&gt;140</formula>
    </cfRule>
    <cfRule type="expression" dxfId="13823" priority="1117" stopIfTrue="1">
      <formula>C308&gt;110</formula>
    </cfRule>
    <cfRule type="expression" dxfId="13822" priority="1118" stopIfTrue="1">
      <formula>C308&gt;10</formula>
    </cfRule>
  </conditionalFormatting>
  <conditionalFormatting sqref="N314 D314 F314 H314 J314 L314">
    <cfRule type="expression" dxfId="13821" priority="1115" stopIfTrue="1">
      <formula>C314&gt;0</formula>
    </cfRule>
  </conditionalFormatting>
  <conditionalFormatting sqref="O314">
    <cfRule type="expression" dxfId="13820" priority="1114" stopIfTrue="1">
      <formula>O308&gt;0</formula>
    </cfRule>
  </conditionalFormatting>
  <conditionalFormatting sqref="P314">
    <cfRule type="expression" dxfId="13819" priority="1113">
      <formula>O308&gt;0</formula>
    </cfRule>
  </conditionalFormatting>
  <conditionalFormatting sqref="R324">
    <cfRule type="expression" dxfId="13818" priority="1112" stopIfTrue="1">
      <formula>Q324&gt;="A"</formula>
    </cfRule>
  </conditionalFormatting>
  <conditionalFormatting sqref="S324">
    <cfRule type="expression" dxfId="13817" priority="1111" stopIfTrue="1">
      <formula>Q324&gt;="A"</formula>
    </cfRule>
  </conditionalFormatting>
  <conditionalFormatting sqref="D319 F319 H319 J319 L319 N319 P319">
    <cfRule type="expression" dxfId="13816" priority="1110" stopIfTrue="1">
      <formula>C319-100.599</formula>
    </cfRule>
  </conditionalFormatting>
  <conditionalFormatting sqref="D320 F320 H320 J320 L320 N320 P320">
    <cfRule type="expression" dxfId="13815" priority="1109" stopIfTrue="1">
      <formula>C320&gt;="""A"""</formula>
    </cfRule>
  </conditionalFormatting>
  <conditionalFormatting sqref="D318 F318 H318 J318 L318 N318 P318">
    <cfRule type="expression" dxfId="13814" priority="1106" stopIfTrue="1">
      <formula>C318&gt;140</formula>
    </cfRule>
    <cfRule type="expression" dxfId="13813" priority="1107" stopIfTrue="1">
      <formula>C318&gt;110</formula>
    </cfRule>
    <cfRule type="expression" dxfId="13812" priority="1108" stopIfTrue="1">
      <formula>C318&gt;10</formula>
    </cfRule>
  </conditionalFormatting>
  <conditionalFormatting sqref="N324 D324 F324 H324 J324 L324">
    <cfRule type="expression" dxfId="13811" priority="1105" stopIfTrue="1">
      <formula>C324&gt;0</formula>
    </cfRule>
  </conditionalFormatting>
  <conditionalFormatting sqref="O324">
    <cfRule type="expression" dxfId="13810" priority="1104" stopIfTrue="1">
      <formula>O318&gt;0</formula>
    </cfRule>
  </conditionalFormatting>
  <conditionalFormatting sqref="P324">
    <cfRule type="expression" dxfId="13809" priority="1103">
      <formula>O318&gt;0</formula>
    </cfRule>
  </conditionalFormatting>
  <conditionalFormatting sqref="M330 O330 G330 I330 K330">
    <cfRule type="cellIs" dxfId="13808" priority="1102" stopIfTrue="1" operator="greaterThanOrEqual">
      <formula>"""A"""</formula>
    </cfRule>
  </conditionalFormatting>
  <conditionalFormatting sqref="Q334">
    <cfRule type="expression" dxfId="13807" priority="1101" stopIfTrue="1">
      <formula>Q334&gt;="A"</formula>
    </cfRule>
  </conditionalFormatting>
  <conditionalFormatting sqref="M334 I334 K334 G334">
    <cfRule type="cellIs" dxfId="13806" priority="1100" stopIfTrue="1" operator="greaterThan">
      <formula>0</formula>
    </cfRule>
  </conditionalFormatting>
  <conditionalFormatting sqref="Q333:S333">
    <cfRule type="expression" dxfId="13805" priority="1099" stopIfTrue="1">
      <formula>$Q$72&gt;"A"</formula>
    </cfRule>
  </conditionalFormatting>
  <conditionalFormatting sqref="G328 I328 K328 M328 O328">
    <cfRule type="cellIs" dxfId="13804" priority="1096" stopIfTrue="1" operator="between">
      <formula>10</formula>
      <formula>110</formula>
    </cfRule>
    <cfRule type="cellIs" dxfId="13803" priority="1097" stopIfTrue="1" operator="between">
      <formula>111</formula>
      <formula>140</formula>
    </cfRule>
    <cfRule type="cellIs" dxfId="13802" priority="1098" stopIfTrue="1" operator="between">
      <formula>141</formula>
      <formula>599</formula>
    </cfRule>
  </conditionalFormatting>
  <conditionalFormatting sqref="G329 I329 K329 M329 O329">
    <cfRule type="cellIs" dxfId="13801" priority="1095" stopIfTrue="1" operator="between">
      <formula>-100</formula>
      <formula>599</formula>
    </cfRule>
  </conditionalFormatting>
  <conditionalFormatting sqref="R334">
    <cfRule type="expression" dxfId="13800" priority="1094" stopIfTrue="1">
      <formula>Q334&gt;="A"</formula>
    </cfRule>
  </conditionalFormatting>
  <conditionalFormatting sqref="S334">
    <cfRule type="expression" dxfId="13799" priority="1093" stopIfTrue="1">
      <formula>Q334&gt;="A"</formula>
    </cfRule>
  </conditionalFormatting>
  <conditionalFormatting sqref="F329 H329 J329 L329 N329 P329">
    <cfRule type="expression" dxfId="13798" priority="1092" stopIfTrue="1">
      <formula>E329-100.599</formula>
    </cfRule>
  </conditionalFormatting>
  <conditionalFormatting sqref="F330 H330 J330 L330 N330 P330">
    <cfRule type="expression" dxfId="13797" priority="1091" stopIfTrue="1">
      <formula>E330&gt;="""A"""</formula>
    </cfRule>
  </conditionalFormatting>
  <conditionalFormatting sqref="F328 H328 J328 L328 N328 P328">
    <cfRule type="expression" dxfId="13796" priority="1088" stopIfTrue="1">
      <formula>E328&gt;140</formula>
    </cfRule>
    <cfRule type="expression" dxfId="13795" priority="1089" stopIfTrue="1">
      <formula>E328&gt;110</formula>
    </cfRule>
    <cfRule type="expression" dxfId="13794" priority="1090" stopIfTrue="1">
      <formula>E328&gt;10</formula>
    </cfRule>
  </conditionalFormatting>
  <conditionalFormatting sqref="N334 F334 H334 J334 L334">
    <cfRule type="expression" dxfId="13793" priority="1087" stopIfTrue="1">
      <formula>E334&gt;0</formula>
    </cfRule>
  </conditionalFormatting>
  <conditionalFormatting sqref="O334">
    <cfRule type="expression" dxfId="13792" priority="1086" stopIfTrue="1">
      <formula>O328&gt;0</formula>
    </cfRule>
  </conditionalFormatting>
  <conditionalFormatting sqref="P334">
    <cfRule type="expression" dxfId="13791" priority="1085">
      <formula>O328&gt;0</formula>
    </cfRule>
  </conditionalFormatting>
  <conditionalFormatting sqref="M330 O330 C330 E330 G330 I330 K330">
    <cfRule type="cellIs" dxfId="13790" priority="1084" stopIfTrue="1" operator="greaterThanOrEqual">
      <formula>"""A"""</formula>
    </cfRule>
  </conditionalFormatting>
  <conditionalFormatting sqref="Q334">
    <cfRule type="expression" dxfId="13789" priority="1083" stopIfTrue="1">
      <formula>Q334&gt;="A"</formula>
    </cfRule>
  </conditionalFormatting>
  <conditionalFormatting sqref="M334 I334 K334 C334 E334 G334">
    <cfRule type="cellIs" dxfId="13788" priority="1082" stopIfTrue="1" operator="greaterThan">
      <formula>0</formula>
    </cfRule>
  </conditionalFormatting>
  <conditionalFormatting sqref="Q333:S333">
    <cfRule type="expression" dxfId="13787" priority="1081" stopIfTrue="1">
      <formula>$Q$72&gt;"A"</formula>
    </cfRule>
  </conditionalFormatting>
  <conditionalFormatting sqref="C328 E328 G328 I328 K328 M328 O328">
    <cfRule type="cellIs" dxfId="13786" priority="1078" stopIfTrue="1" operator="between">
      <formula>10</formula>
      <formula>110</formula>
    </cfRule>
    <cfRule type="cellIs" dxfId="13785" priority="1079" stopIfTrue="1" operator="between">
      <formula>111</formula>
      <formula>140</formula>
    </cfRule>
    <cfRule type="cellIs" dxfId="13784" priority="1080" stopIfTrue="1" operator="between">
      <formula>141</formula>
      <formula>599</formula>
    </cfRule>
  </conditionalFormatting>
  <conditionalFormatting sqref="C329 E329 G329 I329 K329 M329 O329">
    <cfRule type="cellIs" dxfId="13783" priority="1077" stopIfTrue="1" operator="between">
      <formula>-100</formula>
      <formula>599</formula>
    </cfRule>
  </conditionalFormatting>
  <conditionalFormatting sqref="R334">
    <cfRule type="expression" dxfId="13782" priority="1076" stopIfTrue="1">
      <formula>Q334&gt;="A"</formula>
    </cfRule>
  </conditionalFormatting>
  <conditionalFormatting sqref="S334">
    <cfRule type="expression" dxfId="13781" priority="1075" stopIfTrue="1">
      <formula>Q334&gt;="A"</formula>
    </cfRule>
  </conditionalFormatting>
  <conditionalFormatting sqref="D329 F329 H329 J329 L329 N329 P329">
    <cfRule type="expression" dxfId="13780" priority="1074" stopIfTrue="1">
      <formula>C329-100.599</formula>
    </cfRule>
  </conditionalFormatting>
  <conditionalFormatting sqref="D330 F330 H330 J330 L330 N330 P330">
    <cfRule type="expression" dxfId="13779" priority="1073" stopIfTrue="1">
      <formula>C330&gt;="""A"""</formula>
    </cfRule>
  </conditionalFormatting>
  <conditionalFormatting sqref="D328 F328 H328 J328 L328 N328 P328">
    <cfRule type="expression" dxfId="13778" priority="1070" stopIfTrue="1">
      <formula>C328&gt;140</formula>
    </cfRule>
    <cfRule type="expression" dxfId="13777" priority="1071" stopIfTrue="1">
      <formula>C328&gt;110</formula>
    </cfRule>
    <cfRule type="expression" dxfId="13776" priority="1072" stopIfTrue="1">
      <formula>C328&gt;10</formula>
    </cfRule>
  </conditionalFormatting>
  <conditionalFormatting sqref="N334 D334 F334 H334 J334 L334">
    <cfRule type="expression" dxfId="13775" priority="1069" stopIfTrue="1">
      <formula>C334&gt;0</formula>
    </cfRule>
  </conditionalFormatting>
  <conditionalFormatting sqref="O334">
    <cfRule type="expression" dxfId="13774" priority="1068" stopIfTrue="1">
      <formula>O328&gt;0</formula>
    </cfRule>
  </conditionalFormatting>
  <conditionalFormatting sqref="P334">
    <cfRule type="expression" dxfId="13773" priority="1067">
      <formula>O328&gt;0</formula>
    </cfRule>
  </conditionalFormatting>
  <conditionalFormatting sqref="P14">
    <cfRule type="expression" dxfId="13772" priority="1066">
      <formula>O8&gt;0</formula>
    </cfRule>
  </conditionalFormatting>
  <conditionalFormatting sqref="D80 F80 H80 J80 L80 N80 P80">
    <cfRule type="expression" dxfId="13771" priority="1065" stopIfTrue="1">
      <formula>C80&gt;="""A"""</formula>
    </cfRule>
  </conditionalFormatting>
  <conditionalFormatting sqref="D90 F90 H90 J90 L90 N90 P90">
    <cfRule type="expression" dxfId="13770" priority="1064" stopIfTrue="1">
      <formula>C90&gt;="""A"""</formula>
    </cfRule>
  </conditionalFormatting>
  <conditionalFormatting sqref="D100 F100 H100 J100 L100 N100 P100">
    <cfRule type="expression" dxfId="13769" priority="1063" stopIfTrue="1">
      <formula>C100&gt;="""A"""</formula>
    </cfRule>
  </conditionalFormatting>
  <conditionalFormatting sqref="D110 F110 H110 J110 L110 N110 P110">
    <cfRule type="expression" dxfId="13768" priority="1062" stopIfTrue="1">
      <formula>C110&gt;="""A"""</formula>
    </cfRule>
  </conditionalFormatting>
  <conditionalFormatting sqref="D120 F120 H120 J120 L120 N120 P120">
    <cfRule type="expression" dxfId="13767" priority="1061" stopIfTrue="1">
      <formula>C120&gt;="""A"""</formula>
    </cfRule>
  </conditionalFormatting>
  <conditionalFormatting sqref="D130 F130 H130 J130 L130 N130 P130">
    <cfRule type="expression" dxfId="13766" priority="1060" stopIfTrue="1">
      <formula>C130&gt;="""A"""</formula>
    </cfRule>
  </conditionalFormatting>
  <conditionalFormatting sqref="D140 F140 H140 J140 L140 N140 P140">
    <cfRule type="expression" dxfId="13765" priority="1059" stopIfTrue="1">
      <formula>C140&gt;="""A"""</formula>
    </cfRule>
  </conditionalFormatting>
  <conditionalFormatting sqref="D150 F150 H150 J150 L150 N150 P150">
    <cfRule type="expression" dxfId="13764" priority="1058" stopIfTrue="1">
      <formula>C150&gt;="""A"""</formula>
    </cfRule>
  </conditionalFormatting>
  <conditionalFormatting sqref="D160 F160 H160 J160 L160 N160 P160">
    <cfRule type="expression" dxfId="13763" priority="1057" stopIfTrue="1">
      <formula>C160&gt;="""A"""</formula>
    </cfRule>
  </conditionalFormatting>
  <conditionalFormatting sqref="D170 F170 H170 J170 L170 N170 P170">
    <cfRule type="expression" dxfId="13762" priority="1056" stopIfTrue="1">
      <formula>C170&gt;="""A"""</formula>
    </cfRule>
  </conditionalFormatting>
  <conditionalFormatting sqref="D180 F180 H180 J180 L180 N180 P180">
    <cfRule type="expression" dxfId="13761" priority="1055" stopIfTrue="1">
      <formula>C180&gt;="""A"""</formula>
    </cfRule>
  </conditionalFormatting>
  <conditionalFormatting sqref="D190 F190 H190 J190 L190 N190 P190">
    <cfRule type="expression" dxfId="13760" priority="1054" stopIfTrue="1">
      <formula>C190&gt;="""A"""</formula>
    </cfRule>
  </conditionalFormatting>
  <conditionalFormatting sqref="D200 F200 H200 J200 L200 N200 P200">
    <cfRule type="expression" dxfId="13759" priority="1053" stopIfTrue="1">
      <formula>C200&gt;="""A"""</formula>
    </cfRule>
  </conditionalFormatting>
  <conditionalFormatting sqref="D210 F210 H210 J210 L210 N210 P210">
    <cfRule type="expression" dxfId="13758" priority="1052" stopIfTrue="1">
      <formula>C210&gt;="""A"""</formula>
    </cfRule>
  </conditionalFormatting>
  <conditionalFormatting sqref="D220 F220 H220 J220 L220 N220 P220">
    <cfRule type="expression" dxfId="13757" priority="1051" stopIfTrue="1">
      <formula>C220&gt;="""A"""</formula>
    </cfRule>
  </conditionalFormatting>
  <conditionalFormatting sqref="D230 F230 H230 J230 L230 N230 P230">
    <cfRule type="expression" dxfId="13756" priority="1050" stopIfTrue="1">
      <formula>C230&gt;="""A"""</formula>
    </cfRule>
  </conditionalFormatting>
  <conditionalFormatting sqref="D240 F240 H240 J240 L240 N240 P240">
    <cfRule type="expression" dxfId="13755" priority="1049" stopIfTrue="1">
      <formula>C240&gt;="""A"""</formula>
    </cfRule>
  </conditionalFormatting>
  <conditionalFormatting sqref="D250 F250 H250 J250 L250 N250 P250">
    <cfRule type="expression" dxfId="13754" priority="1048" stopIfTrue="1">
      <formula>C250&gt;="""A"""</formula>
    </cfRule>
  </conditionalFormatting>
  <conditionalFormatting sqref="D260 F260 H260 J260 L260 N260 P260">
    <cfRule type="expression" dxfId="13753" priority="1047" stopIfTrue="1">
      <formula>C260&gt;="""A"""</formula>
    </cfRule>
  </conditionalFormatting>
  <conditionalFormatting sqref="D270 F270 H270 J270 L270 N270 P270">
    <cfRule type="expression" dxfId="13752" priority="1046" stopIfTrue="1">
      <formula>C270&gt;="""A"""</formula>
    </cfRule>
  </conditionalFormatting>
  <conditionalFormatting sqref="D280 F280 H280 J280 L280 N280 P280">
    <cfRule type="expression" dxfId="13751" priority="1045" stopIfTrue="1">
      <formula>C280&gt;="""A"""</formula>
    </cfRule>
  </conditionalFormatting>
  <conditionalFormatting sqref="D290 F290 H290 J290 L290 N290 P290">
    <cfRule type="expression" dxfId="13750" priority="1044" stopIfTrue="1">
      <formula>C290&gt;="""A"""</formula>
    </cfRule>
  </conditionalFormatting>
  <conditionalFormatting sqref="D300 F300 H300 J300 L300 N300 P300">
    <cfRule type="expression" dxfId="13749" priority="1043" stopIfTrue="1">
      <formula>C300&gt;="""A"""</formula>
    </cfRule>
  </conditionalFormatting>
  <conditionalFormatting sqref="D310 F310 H310 J310 L310 N310 P310">
    <cfRule type="expression" dxfId="13748" priority="1042" stopIfTrue="1">
      <formula>C310&gt;="""A"""</formula>
    </cfRule>
  </conditionalFormatting>
  <conditionalFormatting sqref="D320 F320 H320 J320 L320 N320 P320">
    <cfRule type="expression" dxfId="13747" priority="1041" stopIfTrue="1">
      <formula>C320&gt;="""A"""</formula>
    </cfRule>
  </conditionalFormatting>
  <conditionalFormatting sqref="C330 E330 I330 K330 M330 O330 G330">
    <cfRule type="cellIs" dxfId="13746" priority="1040" stopIfTrue="1" operator="greaterThanOrEqual">
      <formula>"""A"""</formula>
    </cfRule>
  </conditionalFormatting>
  <conditionalFormatting sqref="D330 F330 H330 J330 L330 N330 P330">
    <cfRule type="expression" dxfId="13745" priority="1039" stopIfTrue="1">
      <formula>C330&gt;="""A"""</formula>
    </cfRule>
  </conditionalFormatting>
  <conditionalFormatting sqref="Q23">
    <cfRule type="expression" dxfId="13744" priority="1038" stopIfTrue="1">
      <formula>Q23&gt;="A"</formula>
    </cfRule>
  </conditionalFormatting>
  <conditionalFormatting sqref="R23">
    <cfRule type="expression" dxfId="13743" priority="1037" stopIfTrue="1">
      <formula>Q23&gt;="A"</formula>
    </cfRule>
  </conditionalFormatting>
  <conditionalFormatting sqref="S23">
    <cfRule type="expression" dxfId="13742" priority="1036" stopIfTrue="1">
      <formula>Q23&gt;="A"</formula>
    </cfRule>
  </conditionalFormatting>
  <conditionalFormatting sqref="Q33">
    <cfRule type="expression" dxfId="13741" priority="1035" stopIfTrue="1">
      <formula>Q33&gt;="A"</formula>
    </cfRule>
  </conditionalFormatting>
  <conditionalFormatting sqref="R33">
    <cfRule type="expression" dxfId="13740" priority="1034" stopIfTrue="1">
      <formula>Q33&gt;="A"</formula>
    </cfRule>
  </conditionalFormatting>
  <conditionalFormatting sqref="S33">
    <cfRule type="expression" dxfId="13739" priority="1033" stopIfTrue="1">
      <formula>Q33&gt;="A"</formula>
    </cfRule>
  </conditionalFormatting>
  <conditionalFormatting sqref="Q43">
    <cfRule type="expression" dxfId="13738" priority="1032" stopIfTrue="1">
      <formula>Q43&gt;="A"</formula>
    </cfRule>
  </conditionalFormatting>
  <conditionalFormatting sqref="R43">
    <cfRule type="expression" dxfId="13737" priority="1031" stopIfTrue="1">
      <formula>Q43&gt;="A"</formula>
    </cfRule>
  </conditionalFormatting>
  <conditionalFormatting sqref="S43">
    <cfRule type="expression" dxfId="13736" priority="1030" stopIfTrue="1">
      <formula>Q43&gt;="A"</formula>
    </cfRule>
  </conditionalFormatting>
  <conditionalFormatting sqref="Q53">
    <cfRule type="expression" dxfId="13735" priority="1029" stopIfTrue="1">
      <formula>Q53&gt;="A"</formula>
    </cfRule>
  </conditionalFormatting>
  <conditionalFormatting sqref="R53">
    <cfRule type="expression" dxfId="13734" priority="1028" stopIfTrue="1">
      <formula>Q53&gt;="A"</formula>
    </cfRule>
  </conditionalFormatting>
  <conditionalFormatting sqref="S53">
    <cfRule type="expression" dxfId="13733" priority="1027" stopIfTrue="1">
      <formula>Q53&gt;="A"</formula>
    </cfRule>
  </conditionalFormatting>
  <conditionalFormatting sqref="Q63">
    <cfRule type="expression" dxfId="13732" priority="1026" stopIfTrue="1">
      <formula>Q63&gt;="A"</formula>
    </cfRule>
  </conditionalFormatting>
  <conditionalFormatting sqref="R63">
    <cfRule type="expression" dxfId="13731" priority="1025" stopIfTrue="1">
      <formula>Q63&gt;="A"</formula>
    </cfRule>
  </conditionalFormatting>
  <conditionalFormatting sqref="S63">
    <cfRule type="expression" dxfId="13730" priority="1024" stopIfTrue="1">
      <formula>Q63&gt;="A"</formula>
    </cfRule>
  </conditionalFormatting>
  <conditionalFormatting sqref="Q73">
    <cfRule type="expression" dxfId="13729" priority="1023" stopIfTrue="1">
      <formula>Q73&gt;="A"</formula>
    </cfRule>
  </conditionalFormatting>
  <conditionalFormatting sqref="R73">
    <cfRule type="expression" dxfId="13728" priority="1022" stopIfTrue="1">
      <formula>Q73&gt;="A"</formula>
    </cfRule>
  </conditionalFormatting>
  <conditionalFormatting sqref="S73">
    <cfRule type="expression" dxfId="13727" priority="1021" stopIfTrue="1">
      <formula>Q73&gt;="A"</formula>
    </cfRule>
  </conditionalFormatting>
  <conditionalFormatting sqref="Q83">
    <cfRule type="expression" dxfId="13726" priority="1020" stopIfTrue="1">
      <formula>Q83&gt;="A"</formula>
    </cfRule>
  </conditionalFormatting>
  <conditionalFormatting sqref="R83">
    <cfRule type="expression" dxfId="13725" priority="1019" stopIfTrue="1">
      <formula>Q83&gt;="A"</formula>
    </cfRule>
  </conditionalFormatting>
  <conditionalFormatting sqref="S83">
    <cfRule type="expression" dxfId="13724" priority="1018" stopIfTrue="1">
      <formula>Q83&gt;="A"</formula>
    </cfRule>
  </conditionalFormatting>
  <conditionalFormatting sqref="Q93">
    <cfRule type="expression" dxfId="13723" priority="1017" stopIfTrue="1">
      <formula>Q93&gt;="A"</formula>
    </cfRule>
  </conditionalFormatting>
  <conditionalFormatting sqref="R93">
    <cfRule type="expression" dxfId="13722" priority="1016" stopIfTrue="1">
      <formula>Q93&gt;="A"</formula>
    </cfRule>
  </conditionalFormatting>
  <conditionalFormatting sqref="S93">
    <cfRule type="expression" dxfId="13721" priority="1015" stopIfTrue="1">
      <formula>Q93&gt;="A"</formula>
    </cfRule>
  </conditionalFormatting>
  <conditionalFormatting sqref="R103">
    <cfRule type="expression" dxfId="13720" priority="1014" stopIfTrue="1">
      <formula>Q103&gt;="A"</formula>
    </cfRule>
  </conditionalFormatting>
  <conditionalFormatting sqref="S103">
    <cfRule type="expression" dxfId="13719" priority="1013" stopIfTrue="1">
      <formula>Q103&gt;="A"</formula>
    </cfRule>
  </conditionalFormatting>
  <conditionalFormatting sqref="Q113">
    <cfRule type="expression" dxfId="13718" priority="1012" stopIfTrue="1">
      <formula>Q113&gt;="A"</formula>
    </cfRule>
  </conditionalFormatting>
  <conditionalFormatting sqref="R113">
    <cfRule type="expression" dxfId="13717" priority="1011" stopIfTrue="1">
      <formula>Q113&gt;="A"</formula>
    </cfRule>
  </conditionalFormatting>
  <conditionalFormatting sqref="S113">
    <cfRule type="expression" dxfId="13716" priority="1010" stopIfTrue="1">
      <formula>Q113&gt;="A"</formula>
    </cfRule>
  </conditionalFormatting>
  <conditionalFormatting sqref="Q123">
    <cfRule type="expression" dxfId="13715" priority="1009" stopIfTrue="1">
      <formula>Q123&gt;="A"</formula>
    </cfRule>
  </conditionalFormatting>
  <conditionalFormatting sqref="R123">
    <cfRule type="expression" dxfId="13714" priority="1008" stopIfTrue="1">
      <formula>Q123&gt;="A"</formula>
    </cfRule>
  </conditionalFormatting>
  <conditionalFormatting sqref="S123">
    <cfRule type="expression" dxfId="13713" priority="1007" stopIfTrue="1">
      <formula>Q123&gt;="A"</formula>
    </cfRule>
  </conditionalFormatting>
  <conditionalFormatting sqref="Q133">
    <cfRule type="expression" dxfId="13712" priority="1006" stopIfTrue="1">
      <formula>Q133&gt;="A"</formula>
    </cfRule>
  </conditionalFormatting>
  <conditionalFormatting sqref="R133">
    <cfRule type="expression" dxfId="13711" priority="1005" stopIfTrue="1">
      <formula>Q133&gt;="A"</formula>
    </cfRule>
  </conditionalFormatting>
  <conditionalFormatting sqref="S133">
    <cfRule type="expression" dxfId="13710" priority="1004" stopIfTrue="1">
      <formula>Q133&gt;="A"</formula>
    </cfRule>
  </conditionalFormatting>
  <conditionalFormatting sqref="Q143">
    <cfRule type="expression" dxfId="13709" priority="1003" stopIfTrue="1">
      <formula>Q143&gt;="A"</formula>
    </cfRule>
  </conditionalFormatting>
  <conditionalFormatting sqref="R143">
    <cfRule type="expression" dxfId="13708" priority="1002" stopIfTrue="1">
      <formula>Q143&gt;="A"</formula>
    </cfRule>
  </conditionalFormatting>
  <conditionalFormatting sqref="S143">
    <cfRule type="expression" dxfId="13707" priority="1001" stopIfTrue="1">
      <formula>Q143&gt;="A"</formula>
    </cfRule>
  </conditionalFormatting>
  <conditionalFormatting sqref="Q153">
    <cfRule type="expression" dxfId="13706" priority="1000" stopIfTrue="1">
      <formula>Q153&gt;="A"</formula>
    </cfRule>
  </conditionalFormatting>
  <conditionalFormatting sqref="R153">
    <cfRule type="expression" dxfId="13705" priority="999" stopIfTrue="1">
      <formula>Q153&gt;="A"</formula>
    </cfRule>
  </conditionalFormatting>
  <conditionalFormatting sqref="S153">
    <cfRule type="expression" dxfId="13704" priority="998" stopIfTrue="1">
      <formula>Q153&gt;="A"</formula>
    </cfRule>
  </conditionalFormatting>
  <conditionalFormatting sqref="Q163">
    <cfRule type="expression" dxfId="13703" priority="997" stopIfTrue="1">
      <formula>Q163&gt;="A"</formula>
    </cfRule>
  </conditionalFormatting>
  <conditionalFormatting sqref="R163">
    <cfRule type="expression" dxfId="13702" priority="996" stopIfTrue="1">
      <formula>Q163&gt;="A"</formula>
    </cfRule>
  </conditionalFormatting>
  <conditionalFormatting sqref="S163">
    <cfRule type="expression" dxfId="13701" priority="995" stopIfTrue="1">
      <formula>Q163&gt;="A"</formula>
    </cfRule>
  </conditionalFormatting>
  <conditionalFormatting sqref="Q173">
    <cfRule type="expression" dxfId="13700" priority="994" stopIfTrue="1">
      <formula>Q173&gt;="A"</formula>
    </cfRule>
  </conditionalFormatting>
  <conditionalFormatting sqref="R173">
    <cfRule type="expression" dxfId="13699" priority="993" stopIfTrue="1">
      <formula>Q173&gt;="A"</formula>
    </cfRule>
  </conditionalFormatting>
  <conditionalFormatting sqref="S173">
    <cfRule type="expression" dxfId="13698" priority="992" stopIfTrue="1">
      <formula>Q173&gt;="A"</formula>
    </cfRule>
  </conditionalFormatting>
  <conditionalFormatting sqref="Q183">
    <cfRule type="expression" dxfId="13697" priority="991" stopIfTrue="1">
      <formula>Q183&gt;="A"</formula>
    </cfRule>
  </conditionalFormatting>
  <conditionalFormatting sqref="R183">
    <cfRule type="expression" dxfId="13696" priority="990" stopIfTrue="1">
      <formula>Q183&gt;="A"</formula>
    </cfRule>
  </conditionalFormatting>
  <conditionalFormatting sqref="S183">
    <cfRule type="expression" dxfId="13695" priority="989" stopIfTrue="1">
      <formula>Q183&gt;="A"</formula>
    </cfRule>
  </conditionalFormatting>
  <conditionalFormatting sqref="R193">
    <cfRule type="expression" dxfId="13694" priority="988" stopIfTrue="1">
      <formula>Q193&gt;="A"</formula>
    </cfRule>
  </conditionalFormatting>
  <conditionalFormatting sqref="S193">
    <cfRule type="expression" dxfId="13693" priority="987" stopIfTrue="1">
      <formula>Q193&gt;="A"</formula>
    </cfRule>
  </conditionalFormatting>
  <conditionalFormatting sqref="Q203">
    <cfRule type="expression" dxfId="13692" priority="986" stopIfTrue="1">
      <formula>Q203&gt;="A"</formula>
    </cfRule>
  </conditionalFormatting>
  <conditionalFormatting sqref="R203">
    <cfRule type="expression" dxfId="13691" priority="985" stopIfTrue="1">
      <formula>Q203&gt;="A"</formula>
    </cfRule>
  </conditionalFormatting>
  <conditionalFormatting sqref="S203">
    <cfRule type="expression" dxfId="13690" priority="984" stopIfTrue="1">
      <formula>Q203&gt;="A"</formula>
    </cfRule>
  </conditionalFormatting>
  <conditionalFormatting sqref="Q213">
    <cfRule type="expression" dxfId="13689" priority="983" stopIfTrue="1">
      <formula>Q213&gt;="A"</formula>
    </cfRule>
  </conditionalFormatting>
  <conditionalFormatting sqref="R213">
    <cfRule type="expression" dxfId="13688" priority="982" stopIfTrue="1">
      <formula>Q213&gt;="A"</formula>
    </cfRule>
  </conditionalFormatting>
  <conditionalFormatting sqref="S213">
    <cfRule type="expression" dxfId="13687" priority="981" stopIfTrue="1">
      <formula>Q213&gt;="A"</formula>
    </cfRule>
  </conditionalFormatting>
  <conditionalFormatting sqref="Q223">
    <cfRule type="expression" dxfId="13686" priority="980" stopIfTrue="1">
      <formula>Q223&gt;="A"</formula>
    </cfRule>
  </conditionalFormatting>
  <conditionalFormatting sqref="R223">
    <cfRule type="expression" dxfId="13685" priority="979" stopIfTrue="1">
      <formula>Q223&gt;="A"</formula>
    </cfRule>
  </conditionalFormatting>
  <conditionalFormatting sqref="S223">
    <cfRule type="expression" dxfId="13684" priority="978" stopIfTrue="1">
      <formula>Q223&gt;="A"</formula>
    </cfRule>
  </conditionalFormatting>
  <conditionalFormatting sqref="Q233">
    <cfRule type="expression" dxfId="13683" priority="977" stopIfTrue="1">
      <formula>Q233&gt;="A"</formula>
    </cfRule>
  </conditionalFormatting>
  <conditionalFormatting sqref="R233">
    <cfRule type="expression" dxfId="13682" priority="976" stopIfTrue="1">
      <formula>Q233&gt;="A"</formula>
    </cfRule>
  </conditionalFormatting>
  <conditionalFormatting sqref="S233">
    <cfRule type="expression" dxfId="13681" priority="975" stopIfTrue="1">
      <formula>Q233&gt;="A"</formula>
    </cfRule>
  </conditionalFormatting>
  <conditionalFormatting sqref="Q243">
    <cfRule type="expression" dxfId="13680" priority="974" stopIfTrue="1">
      <formula>Q243&gt;="A"</formula>
    </cfRule>
  </conditionalFormatting>
  <conditionalFormatting sqref="R243">
    <cfRule type="expression" dxfId="13679" priority="973" stopIfTrue="1">
      <formula>Q243&gt;="A"</formula>
    </cfRule>
  </conditionalFormatting>
  <conditionalFormatting sqref="S243">
    <cfRule type="expression" dxfId="13678" priority="972" stopIfTrue="1">
      <formula>Q243&gt;="A"</formula>
    </cfRule>
  </conditionalFormatting>
  <conditionalFormatting sqref="Q253">
    <cfRule type="expression" dxfId="13677" priority="971" stopIfTrue="1">
      <formula>Q253&gt;="A"</formula>
    </cfRule>
  </conditionalFormatting>
  <conditionalFormatting sqref="R253">
    <cfRule type="expression" dxfId="13676" priority="970" stopIfTrue="1">
      <formula>Q253&gt;="A"</formula>
    </cfRule>
  </conditionalFormatting>
  <conditionalFormatting sqref="S253">
    <cfRule type="expression" dxfId="13675" priority="969" stopIfTrue="1">
      <formula>Q253&gt;="A"</formula>
    </cfRule>
  </conditionalFormatting>
  <conditionalFormatting sqref="Q263">
    <cfRule type="expression" dxfId="13674" priority="968" stopIfTrue="1">
      <formula>Q263&gt;="A"</formula>
    </cfRule>
  </conditionalFormatting>
  <conditionalFormatting sqref="R263">
    <cfRule type="expression" dxfId="13673" priority="967" stopIfTrue="1">
      <formula>Q263&gt;="A"</formula>
    </cfRule>
  </conditionalFormatting>
  <conditionalFormatting sqref="S263">
    <cfRule type="expression" dxfId="13672" priority="966" stopIfTrue="1">
      <formula>Q263&gt;="A"</formula>
    </cfRule>
  </conditionalFormatting>
  <conditionalFormatting sqref="Q273">
    <cfRule type="expression" dxfId="13671" priority="965" stopIfTrue="1">
      <formula>Q273&gt;="A"</formula>
    </cfRule>
  </conditionalFormatting>
  <conditionalFormatting sqref="R273">
    <cfRule type="expression" dxfId="13670" priority="964" stopIfTrue="1">
      <formula>Q273&gt;="A"</formula>
    </cfRule>
  </conditionalFormatting>
  <conditionalFormatting sqref="S273">
    <cfRule type="expression" dxfId="13669" priority="963" stopIfTrue="1">
      <formula>Q273&gt;="A"</formula>
    </cfRule>
  </conditionalFormatting>
  <conditionalFormatting sqref="Q283">
    <cfRule type="expression" dxfId="13668" priority="962" stopIfTrue="1">
      <formula>Q283&gt;="A"</formula>
    </cfRule>
  </conditionalFormatting>
  <conditionalFormatting sqref="R283">
    <cfRule type="expression" dxfId="13667" priority="961" stopIfTrue="1">
      <formula>Q283&gt;="A"</formula>
    </cfRule>
  </conditionalFormatting>
  <conditionalFormatting sqref="S283">
    <cfRule type="expression" dxfId="13666" priority="960" stopIfTrue="1">
      <formula>Q283&gt;="A"</formula>
    </cfRule>
  </conditionalFormatting>
  <conditionalFormatting sqref="Q293">
    <cfRule type="expression" dxfId="13665" priority="959" stopIfTrue="1">
      <formula>Q293&gt;="A"</formula>
    </cfRule>
  </conditionalFormatting>
  <conditionalFormatting sqref="R293">
    <cfRule type="expression" dxfId="13664" priority="958" stopIfTrue="1">
      <formula>Q293&gt;="A"</formula>
    </cfRule>
  </conditionalFormatting>
  <conditionalFormatting sqref="S293">
    <cfRule type="expression" dxfId="13663" priority="957" stopIfTrue="1">
      <formula>Q293&gt;="A"</formula>
    </cfRule>
  </conditionalFormatting>
  <conditionalFormatting sqref="Q303">
    <cfRule type="expression" dxfId="13662" priority="956" stopIfTrue="1">
      <formula>Q303&gt;="A"</formula>
    </cfRule>
  </conditionalFormatting>
  <conditionalFormatting sqref="R303">
    <cfRule type="expression" dxfId="13661" priority="955" stopIfTrue="1">
      <formula>Q303&gt;="A"</formula>
    </cfRule>
  </conditionalFormatting>
  <conditionalFormatting sqref="S303">
    <cfRule type="expression" dxfId="13660" priority="954" stopIfTrue="1">
      <formula>Q303&gt;="A"</formula>
    </cfRule>
  </conditionalFormatting>
  <conditionalFormatting sqref="Q313">
    <cfRule type="expression" dxfId="13659" priority="953" stopIfTrue="1">
      <formula>Q313&gt;="A"</formula>
    </cfRule>
  </conditionalFormatting>
  <conditionalFormatting sqref="R313">
    <cfRule type="expression" dxfId="13658" priority="952" stopIfTrue="1">
      <formula>Q313&gt;="A"</formula>
    </cfRule>
  </conditionalFormatting>
  <conditionalFormatting sqref="S313">
    <cfRule type="expression" dxfId="13657" priority="951" stopIfTrue="1">
      <formula>Q313&gt;="A"</formula>
    </cfRule>
  </conditionalFormatting>
  <conditionalFormatting sqref="Q323">
    <cfRule type="expression" dxfId="13656" priority="950" stopIfTrue="1">
      <formula>Q323&gt;="A"</formula>
    </cfRule>
  </conditionalFormatting>
  <conditionalFormatting sqref="R323">
    <cfRule type="expression" dxfId="13655" priority="949" stopIfTrue="1">
      <formula>Q323&gt;="A"</formula>
    </cfRule>
  </conditionalFormatting>
  <conditionalFormatting sqref="S323">
    <cfRule type="expression" dxfId="13654" priority="948" stopIfTrue="1">
      <formula>Q323&gt;="A"</formula>
    </cfRule>
  </conditionalFormatting>
  <conditionalFormatting sqref="Q333">
    <cfRule type="expression" dxfId="13653" priority="947" stopIfTrue="1">
      <formula>Q333&gt;="A"</formula>
    </cfRule>
  </conditionalFormatting>
  <conditionalFormatting sqref="R333">
    <cfRule type="expression" dxfId="13652" priority="946" stopIfTrue="1">
      <formula>Q333&gt;="A"</formula>
    </cfRule>
  </conditionalFormatting>
  <conditionalFormatting sqref="S333">
    <cfRule type="expression" dxfId="13651" priority="945" stopIfTrue="1">
      <formula>Q333&gt;="A"</formula>
    </cfRule>
  </conditionalFormatting>
  <conditionalFormatting sqref="D168">
    <cfRule type="expression" dxfId="13650" priority="942" stopIfTrue="1">
      <formula>C168&gt;140</formula>
    </cfRule>
    <cfRule type="expression" dxfId="13649" priority="943" stopIfTrue="1">
      <formula>C168&gt;110</formula>
    </cfRule>
    <cfRule type="expression" dxfId="13648" priority="944" stopIfTrue="1">
      <formula>C168&gt;10</formula>
    </cfRule>
  </conditionalFormatting>
  <conditionalFormatting sqref="D169">
    <cfRule type="expression" dxfId="13647" priority="941" stopIfTrue="1">
      <formula>C169-100.599</formula>
    </cfRule>
  </conditionalFormatting>
  <conditionalFormatting sqref="D238">
    <cfRule type="expression" dxfId="13646" priority="938" stopIfTrue="1">
      <formula>C238&gt;140</formula>
    </cfRule>
    <cfRule type="expression" dxfId="13645" priority="939" stopIfTrue="1">
      <formula>C238&gt;110</formula>
    </cfRule>
    <cfRule type="expression" dxfId="13644" priority="940" stopIfTrue="1">
      <formula>C238&gt;10</formula>
    </cfRule>
  </conditionalFormatting>
  <conditionalFormatting sqref="D239">
    <cfRule type="expression" dxfId="13643" priority="937" stopIfTrue="1">
      <formula>C239-100.599</formula>
    </cfRule>
  </conditionalFormatting>
  <conditionalFormatting sqref="D258">
    <cfRule type="expression" dxfId="13642" priority="934" stopIfTrue="1">
      <formula>C258&gt;140</formula>
    </cfRule>
    <cfRule type="expression" dxfId="13641" priority="935" stopIfTrue="1">
      <formula>C258&gt;110</formula>
    </cfRule>
    <cfRule type="expression" dxfId="13640" priority="936" stopIfTrue="1">
      <formula>C258&gt;10</formula>
    </cfRule>
  </conditionalFormatting>
  <conditionalFormatting sqref="D259">
    <cfRule type="expression" dxfId="13639" priority="933" stopIfTrue="1">
      <formula>C259-100.599</formula>
    </cfRule>
  </conditionalFormatting>
  <conditionalFormatting sqref="P223">
    <cfRule type="expression" dxfId="13638" priority="932" stopIfTrue="1">
      <formula>O218&gt;0</formula>
    </cfRule>
  </conditionalFormatting>
  <conditionalFormatting sqref="P223">
    <cfRule type="expression" dxfId="13637" priority="931" stopIfTrue="1">
      <formula>O218&gt;0</formula>
    </cfRule>
  </conditionalFormatting>
  <conditionalFormatting sqref="C12">
    <cfRule type="expression" dxfId="13636" priority="930">
      <formula>C11&gt;0</formula>
    </cfRule>
  </conditionalFormatting>
  <conditionalFormatting sqref="E12">
    <cfRule type="expression" dxfId="13635" priority="926">
      <formula>E11&gt;0</formula>
    </cfRule>
  </conditionalFormatting>
  <conditionalFormatting sqref="F12">
    <cfRule type="expression" dxfId="13634" priority="925">
      <formula>E11&gt;0</formula>
    </cfRule>
  </conditionalFormatting>
  <conditionalFormatting sqref="E13">
    <cfRule type="expression" dxfId="13633" priority="924">
      <formula>E11&gt;0</formula>
    </cfRule>
  </conditionalFormatting>
  <conditionalFormatting sqref="G12 I12 K12 M12 O12">
    <cfRule type="expression" dxfId="13632" priority="923">
      <formula>G11&gt;0</formula>
    </cfRule>
  </conditionalFormatting>
  <conditionalFormatting sqref="H12 J12 L12 N12 P12">
    <cfRule type="expression" dxfId="13631" priority="922">
      <formula>G11&gt;0</formula>
    </cfRule>
  </conditionalFormatting>
  <conditionalFormatting sqref="D23 F23 H23 J23 L23 N23 P23">
    <cfRule type="expression" dxfId="13630" priority="920" stopIfTrue="1">
      <formula>C21&gt;0</formula>
    </cfRule>
  </conditionalFormatting>
  <conditionalFormatting sqref="C22">
    <cfRule type="expression" dxfId="13629" priority="919">
      <formula>C21&gt;0</formula>
    </cfRule>
  </conditionalFormatting>
  <conditionalFormatting sqref="D22">
    <cfRule type="expression" dxfId="13628" priority="918">
      <formula>C21&gt;0</formula>
    </cfRule>
  </conditionalFormatting>
  <conditionalFormatting sqref="I23">
    <cfRule type="expression" dxfId="13627" priority="917">
      <formula>"i11&gt;0"</formula>
    </cfRule>
  </conditionalFormatting>
  <conditionalFormatting sqref="O23">
    <cfRule type="expression" dxfId="13626" priority="916">
      <formula>"o11&gt;0"</formula>
    </cfRule>
  </conditionalFormatting>
  <conditionalFormatting sqref="E22">
    <cfRule type="expression" dxfId="13625" priority="915">
      <formula>E21&gt;0</formula>
    </cfRule>
  </conditionalFormatting>
  <conditionalFormatting sqref="F22">
    <cfRule type="expression" dxfId="13624" priority="914">
      <formula>E21&gt;0</formula>
    </cfRule>
  </conditionalFormatting>
  <conditionalFormatting sqref="E23">
    <cfRule type="expression" dxfId="13623" priority="913">
      <formula>E21&gt;0</formula>
    </cfRule>
  </conditionalFormatting>
  <conditionalFormatting sqref="G22 I22 K22 M22 O22">
    <cfRule type="expression" dxfId="13622" priority="912">
      <formula>G21&gt;0</formula>
    </cfRule>
  </conditionalFormatting>
  <conditionalFormatting sqref="H22 J22 L22 N22 P22">
    <cfRule type="expression" dxfId="13621" priority="911">
      <formula>G21&gt;0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13620" priority="909"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13619" priority="908" stopIfTrue="1">
      <formula>C31&gt;0</formula>
    </cfRule>
  </conditionalFormatting>
  <conditionalFormatting sqref="C32 C42 C52 C62 C72 C82 C92 C102 C112 C122 C132 C142 C152 C182">
    <cfRule type="expression" dxfId="13618" priority="906">
      <formula>C31&gt;0</formula>
    </cfRule>
  </conditionalFormatting>
  <conditionalFormatting sqref="E32 E42 E52 E62 E72 E82 E92 E102 E112 E122 E132 E142 E152 E182">
    <cfRule type="expression" dxfId="13617" priority="902">
      <formula>E31&gt;0</formula>
    </cfRule>
  </conditionalFormatting>
  <conditionalFormatting sqref="F32 F42 F52 F62 F72 F82 F92 F102 F112 F122 F132 F142 F152 F182">
    <cfRule type="expression" dxfId="13616" priority="901">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13615" priority="899">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13614" priority="898">
      <formula>G31&gt;0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13613" priority="896"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13612" priority="895"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13611" priority="894" stopIfTrue="1">
      <formula>C191&gt;0</formula>
    </cfRule>
  </conditionalFormatting>
  <conditionalFormatting sqref="C332 C322 C312 C302 C292 C282 C272 C262 C252 C232 C212 C202 C192">
    <cfRule type="expression" dxfId="13610" priority="893">
      <formula>C191&gt;0</formula>
    </cfRule>
  </conditionalFormatting>
  <conditionalFormatting sqref="D332 D322 D312 D302 D292 D282 D272 D262 D252 D232 D212 D202 D192">
    <cfRule type="expression" dxfId="13609" priority="892">
      <formula>C191&gt;0</formula>
    </cfRule>
  </conditionalFormatting>
  <conditionalFormatting sqref="I333 I323 I313 I303 I293 I283 I273 I263 I253 I233 I213 I203 I193">
    <cfRule type="expression" dxfId="13608" priority="891">
      <formula>"i11&gt;0"</formula>
    </cfRule>
  </conditionalFormatting>
  <conditionalFormatting sqref="O333 O323 O313 O303 O293 O283 O273 O263 O253 O233 O213 O203 O193">
    <cfRule type="expression" dxfId="13607" priority="890">
      <formula>"o11&gt;0"</formula>
    </cfRule>
  </conditionalFormatting>
  <conditionalFormatting sqref="E332 E322 E312 E302 E292 E282 E272 E262 E252 E232 E212 E202 E192">
    <cfRule type="expression" dxfId="13606" priority="889">
      <formula>E191&gt;0</formula>
    </cfRule>
  </conditionalFormatting>
  <conditionalFormatting sqref="F332 F322 F312 F302 F292 F282 F272 F262 F252 F232 F212 F202 F192">
    <cfRule type="expression" dxfId="13605" priority="888">
      <formula>E191&gt;0</formula>
    </cfRule>
  </conditionalFormatting>
  <conditionalFormatting sqref="E333 E323 E313 E303 E293 E283 E273 E263 E253 E233 E213 E203 E193">
    <cfRule type="expression" dxfId="13604" priority="887">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13603" priority="886">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13602" priority="885">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13601" priority="884">
      <formula>C191&gt;0</formula>
    </cfRule>
  </conditionalFormatting>
  <conditionalFormatting sqref="I241 C241 E241 K241 M241 O241 G241">
    <cfRule type="cellIs" dxfId="13600" priority="883" stopIfTrue="1" operator="greaterThan">
      <formula>0</formula>
    </cfRule>
  </conditionalFormatting>
  <conditionalFormatting sqref="H241 D241 J241 L241 N241 P241 F241">
    <cfRule type="expression" dxfId="13599" priority="882" stopIfTrue="1">
      <formula>C241&gt;0</formula>
    </cfRule>
  </conditionalFormatting>
  <conditionalFormatting sqref="C242">
    <cfRule type="expression" dxfId="13598" priority="880">
      <formula>C241&gt;0</formula>
    </cfRule>
  </conditionalFormatting>
  <conditionalFormatting sqref="D242">
    <cfRule type="expression" dxfId="13597" priority="879">
      <formula>C241&gt;0</formula>
    </cfRule>
  </conditionalFormatting>
  <conditionalFormatting sqref="I243">
    <cfRule type="expression" dxfId="13596" priority="878">
      <formula>"i11&gt;0"</formula>
    </cfRule>
  </conditionalFormatting>
  <conditionalFormatting sqref="O243">
    <cfRule type="expression" dxfId="13595" priority="877">
      <formula>"o11&gt;0"</formula>
    </cfRule>
  </conditionalFormatting>
  <conditionalFormatting sqref="E242">
    <cfRule type="expression" dxfId="13594" priority="876">
      <formula>E241&gt;0</formula>
    </cfRule>
  </conditionalFormatting>
  <conditionalFormatting sqref="F242">
    <cfRule type="expression" dxfId="13593" priority="875">
      <formula>E241&gt;0</formula>
    </cfRule>
  </conditionalFormatting>
  <conditionalFormatting sqref="E243">
    <cfRule type="expression" dxfId="13592" priority="874">
      <formula>E241&gt;0</formula>
    </cfRule>
  </conditionalFormatting>
  <conditionalFormatting sqref="G242 I242 K242 M242 O242">
    <cfRule type="expression" dxfId="13591" priority="873">
      <formula>G241&gt;0</formula>
    </cfRule>
  </conditionalFormatting>
  <conditionalFormatting sqref="H242 J242 L242 N242 P242">
    <cfRule type="expression" dxfId="13590" priority="872">
      <formula>G241&gt;0</formula>
    </cfRule>
  </conditionalFormatting>
  <conditionalFormatting sqref="I221 C221 E221 K221 M221 O221 G221">
    <cfRule type="cellIs" dxfId="13589" priority="870" stopIfTrue="1" operator="greaterThan">
      <formula>0</formula>
    </cfRule>
  </conditionalFormatting>
  <conditionalFormatting sqref="C222">
    <cfRule type="expression" dxfId="13588" priority="869">
      <formula>C221&gt;0</formula>
    </cfRule>
  </conditionalFormatting>
  <conditionalFormatting sqref="D222">
    <cfRule type="expression" dxfId="13587" priority="868">
      <formula>C221&gt;0</formula>
    </cfRule>
  </conditionalFormatting>
  <conditionalFormatting sqref="I223">
    <cfRule type="expression" dxfId="13586" priority="867">
      <formula>"i11&gt;0"</formula>
    </cfRule>
  </conditionalFormatting>
  <conditionalFormatting sqref="O223">
    <cfRule type="expression" dxfId="13585" priority="866">
      <formula>"o11&gt;0"</formula>
    </cfRule>
  </conditionalFormatting>
  <conditionalFormatting sqref="E222">
    <cfRule type="expression" dxfId="13584" priority="865">
      <formula>E221&gt;0</formula>
    </cfRule>
  </conditionalFormatting>
  <conditionalFormatting sqref="F222">
    <cfRule type="expression" dxfId="13583" priority="864">
      <formula>E221&gt;0</formula>
    </cfRule>
  </conditionalFormatting>
  <conditionalFormatting sqref="E223">
    <cfRule type="expression" dxfId="13582" priority="863">
      <formula>E221&gt;0</formula>
    </cfRule>
  </conditionalFormatting>
  <conditionalFormatting sqref="G222 I222 K222 M222 O222">
    <cfRule type="expression" dxfId="13581" priority="862">
      <formula>G221&gt;0</formula>
    </cfRule>
  </conditionalFormatting>
  <conditionalFormatting sqref="O154 O144 O134 O124 O114 O104 O94 O84 O74 O64 O54 O44 O34 O24">
    <cfRule type="expression" dxfId="13580" priority="859" stopIfTrue="1">
      <formula>O18&gt;0</formula>
    </cfRule>
  </conditionalFormatting>
  <conditionalFormatting sqref="P154 P144 P134 P124 P114 P104 P94 P84 P74 P64 P54 P44 P34 P24">
    <cfRule type="expression" dxfId="13579" priority="858">
      <formula>O18&gt;0</formula>
    </cfRule>
  </conditionalFormatting>
  <conditionalFormatting sqref="O334 O324 O314 O304 O294 O284 O274 O264 O254 O244 O234 O224 O214 O204 O194">
    <cfRule type="expression" dxfId="13578" priority="857" stopIfTrue="1">
      <formula>O188&gt;0</formula>
    </cfRule>
  </conditionalFormatting>
  <conditionalFormatting sqref="P334 P324 P314 P304 P294 P284 P274 P264 P254 P244 P234 P224 P214 P204 P194">
    <cfRule type="expression" dxfId="13577" priority="856">
      <formula>O188&gt;0</formula>
    </cfRule>
  </conditionalFormatting>
  <conditionalFormatting sqref="M324 I324 K324 G324">
    <cfRule type="cellIs" dxfId="13576" priority="855" stopIfTrue="1" operator="greaterThan">
      <formula>0</formula>
    </cfRule>
  </conditionalFormatting>
  <conditionalFormatting sqref="N324 F324 H324 J324 L324">
    <cfRule type="expression" dxfId="13575" priority="854" stopIfTrue="1">
      <formula>E324&gt;0</formula>
    </cfRule>
  </conditionalFormatting>
  <conditionalFormatting sqref="O324">
    <cfRule type="expression" dxfId="13574" priority="853" stopIfTrue="1">
      <formula>O318&gt;0</formula>
    </cfRule>
  </conditionalFormatting>
  <conditionalFormatting sqref="P324">
    <cfRule type="expression" dxfId="13573" priority="852">
      <formula>O318&gt;0</formula>
    </cfRule>
  </conditionalFormatting>
  <conditionalFormatting sqref="M324 I324 K324 C324 E324 G324">
    <cfRule type="cellIs" dxfId="13572" priority="851" stopIfTrue="1" operator="greaterThan">
      <formula>0</formula>
    </cfRule>
  </conditionalFormatting>
  <conditionalFormatting sqref="N324 D324 F324 H324 J324 L324">
    <cfRule type="expression" dxfId="13571" priority="850" stopIfTrue="1">
      <formula>C324&gt;0</formula>
    </cfRule>
  </conditionalFormatting>
  <conditionalFormatting sqref="O324">
    <cfRule type="expression" dxfId="13570" priority="849" stopIfTrue="1">
      <formula>O318&gt;0</formula>
    </cfRule>
  </conditionalFormatting>
  <conditionalFormatting sqref="P324">
    <cfRule type="expression" dxfId="13569" priority="848">
      <formula>O318&gt;0</formula>
    </cfRule>
  </conditionalFormatting>
  <conditionalFormatting sqref="M314 I314 K314 G314">
    <cfRule type="cellIs" dxfId="13568" priority="847" stopIfTrue="1" operator="greaterThan">
      <formula>0</formula>
    </cfRule>
  </conditionalFormatting>
  <conditionalFormatting sqref="N314 F314 H314 J314 L314">
    <cfRule type="expression" dxfId="13567" priority="846" stopIfTrue="1">
      <formula>E314&gt;0</formula>
    </cfRule>
  </conditionalFormatting>
  <conditionalFormatting sqref="O314">
    <cfRule type="expression" dxfId="13566" priority="845" stopIfTrue="1">
      <formula>O308&gt;0</formula>
    </cfRule>
  </conditionalFormatting>
  <conditionalFormatting sqref="P314">
    <cfRule type="expression" dxfId="13565" priority="844">
      <formula>O308&gt;0</formula>
    </cfRule>
  </conditionalFormatting>
  <conditionalFormatting sqref="M314 I314 K314 C314 E314 G314">
    <cfRule type="cellIs" dxfId="13564" priority="843" stopIfTrue="1" operator="greaterThan">
      <formula>0</formula>
    </cfRule>
  </conditionalFormatting>
  <conditionalFormatting sqref="N314 D314 F314 H314 J314 L314">
    <cfRule type="expression" dxfId="13563" priority="842" stopIfTrue="1">
      <formula>C314&gt;0</formula>
    </cfRule>
  </conditionalFormatting>
  <conditionalFormatting sqref="O314">
    <cfRule type="expression" dxfId="13562" priority="841" stopIfTrue="1">
      <formula>O308&gt;0</formula>
    </cfRule>
  </conditionalFormatting>
  <conditionalFormatting sqref="P314">
    <cfRule type="expression" dxfId="13561" priority="840">
      <formula>O308&gt;0</formula>
    </cfRule>
  </conditionalFormatting>
  <conditionalFormatting sqref="M304 I304 K304 G304">
    <cfRule type="cellIs" dxfId="13560" priority="839" stopIfTrue="1" operator="greaterThan">
      <formula>0</formula>
    </cfRule>
  </conditionalFormatting>
  <conditionalFormatting sqref="N304 F304 H304 J304 L304">
    <cfRule type="expression" dxfId="13559" priority="838" stopIfTrue="1">
      <formula>E304&gt;0</formula>
    </cfRule>
  </conditionalFormatting>
  <conditionalFormatting sqref="O304">
    <cfRule type="expression" dxfId="13558" priority="837" stopIfTrue="1">
      <formula>O298&gt;0</formula>
    </cfRule>
  </conditionalFormatting>
  <conditionalFormatting sqref="P304">
    <cfRule type="expression" dxfId="13557" priority="836">
      <formula>O298&gt;0</formula>
    </cfRule>
  </conditionalFormatting>
  <conditionalFormatting sqref="M304 I304 K304 C304 E304 G304">
    <cfRule type="cellIs" dxfId="13556" priority="835" stopIfTrue="1" operator="greaterThan">
      <formula>0</formula>
    </cfRule>
  </conditionalFormatting>
  <conditionalFormatting sqref="N304 D304 F304 H304 J304 L304">
    <cfRule type="expression" dxfId="13555" priority="834" stopIfTrue="1">
      <formula>C304&gt;0</formula>
    </cfRule>
  </conditionalFormatting>
  <conditionalFormatting sqref="O304">
    <cfRule type="expression" dxfId="13554" priority="833" stopIfTrue="1">
      <formula>O298&gt;0</formula>
    </cfRule>
  </conditionalFormatting>
  <conditionalFormatting sqref="P304">
    <cfRule type="expression" dxfId="13553" priority="832">
      <formula>O298&gt;0</formula>
    </cfRule>
  </conditionalFormatting>
  <conditionalFormatting sqref="M294 I294 K294 G294">
    <cfRule type="cellIs" dxfId="13552" priority="831" stopIfTrue="1" operator="greaterThan">
      <formula>0</formula>
    </cfRule>
  </conditionalFormatting>
  <conditionalFormatting sqref="N294 F294 H294 J294 L294">
    <cfRule type="expression" dxfId="13551" priority="830" stopIfTrue="1">
      <formula>E294&gt;0</formula>
    </cfRule>
  </conditionalFormatting>
  <conditionalFormatting sqref="O294">
    <cfRule type="expression" dxfId="13550" priority="829" stopIfTrue="1">
      <formula>O288&gt;0</formula>
    </cfRule>
  </conditionalFormatting>
  <conditionalFormatting sqref="P294">
    <cfRule type="expression" dxfId="13549" priority="828">
      <formula>O288&gt;0</formula>
    </cfRule>
  </conditionalFormatting>
  <conditionalFormatting sqref="M294 I294 K294 C294 E294 G294">
    <cfRule type="cellIs" dxfId="13548" priority="827" stopIfTrue="1" operator="greaterThan">
      <formula>0</formula>
    </cfRule>
  </conditionalFormatting>
  <conditionalFormatting sqref="N294 D294 F294 H294 J294 L294">
    <cfRule type="expression" dxfId="13547" priority="826" stopIfTrue="1">
      <formula>C294&gt;0</formula>
    </cfRule>
  </conditionalFormatting>
  <conditionalFormatting sqref="O294">
    <cfRule type="expression" dxfId="13546" priority="825" stopIfTrue="1">
      <formula>O288&gt;0</formula>
    </cfRule>
  </conditionalFormatting>
  <conditionalFormatting sqref="P294">
    <cfRule type="expression" dxfId="13545" priority="824">
      <formula>O288&gt;0</formula>
    </cfRule>
  </conditionalFormatting>
  <conditionalFormatting sqref="M284 I284 K284 G284">
    <cfRule type="cellIs" dxfId="13544" priority="823" stopIfTrue="1" operator="greaterThan">
      <formula>0</formula>
    </cfRule>
  </conditionalFormatting>
  <conditionalFormatting sqref="N284 F284 H284 J284 L284">
    <cfRule type="expression" dxfId="13543" priority="822" stopIfTrue="1">
      <formula>E284&gt;0</formula>
    </cfRule>
  </conditionalFormatting>
  <conditionalFormatting sqref="O284">
    <cfRule type="expression" dxfId="13542" priority="821" stopIfTrue="1">
      <formula>O278&gt;0</formula>
    </cfRule>
  </conditionalFormatting>
  <conditionalFormatting sqref="P284">
    <cfRule type="expression" dxfId="13541" priority="820">
      <formula>O278&gt;0</formula>
    </cfRule>
  </conditionalFormatting>
  <conditionalFormatting sqref="M284 I284 K284 C284 E284 G284">
    <cfRule type="cellIs" dxfId="13540" priority="819" stopIfTrue="1" operator="greaterThan">
      <formula>0</formula>
    </cfRule>
  </conditionalFormatting>
  <conditionalFormatting sqref="N284 D284 F284 H284 J284 L284">
    <cfRule type="expression" dxfId="13539" priority="818" stopIfTrue="1">
      <formula>C284&gt;0</formula>
    </cfRule>
  </conditionalFormatting>
  <conditionalFormatting sqref="O284">
    <cfRule type="expression" dxfId="13538" priority="817" stopIfTrue="1">
      <formula>O278&gt;0</formula>
    </cfRule>
  </conditionalFormatting>
  <conditionalFormatting sqref="P284">
    <cfRule type="expression" dxfId="13537" priority="816">
      <formula>O278&gt;0</formula>
    </cfRule>
  </conditionalFormatting>
  <conditionalFormatting sqref="M274 I274 K274 G274">
    <cfRule type="cellIs" dxfId="13536" priority="815" stopIfTrue="1" operator="greaterThan">
      <formula>0</formula>
    </cfRule>
  </conditionalFormatting>
  <conditionalFormatting sqref="N274 F274 H274 J274 L274">
    <cfRule type="expression" dxfId="13535" priority="814" stopIfTrue="1">
      <formula>E274&gt;0</formula>
    </cfRule>
  </conditionalFormatting>
  <conditionalFormatting sqref="O274">
    <cfRule type="expression" dxfId="13534" priority="813" stopIfTrue="1">
      <formula>O268&gt;0</formula>
    </cfRule>
  </conditionalFormatting>
  <conditionalFormatting sqref="P274">
    <cfRule type="expression" dxfId="13533" priority="812">
      <formula>O268&gt;0</formula>
    </cfRule>
  </conditionalFormatting>
  <conditionalFormatting sqref="M274 I274 K274 C274 E274 G274">
    <cfRule type="cellIs" dxfId="13532" priority="811" stopIfTrue="1" operator="greaterThan">
      <formula>0</formula>
    </cfRule>
  </conditionalFormatting>
  <conditionalFormatting sqref="N274 D274 F274 H274 J274 L274">
    <cfRule type="expression" dxfId="13531" priority="810" stopIfTrue="1">
      <formula>C274&gt;0</formula>
    </cfRule>
  </conditionalFormatting>
  <conditionalFormatting sqref="O274">
    <cfRule type="expression" dxfId="13530" priority="809" stopIfTrue="1">
      <formula>O268&gt;0</formula>
    </cfRule>
  </conditionalFormatting>
  <conditionalFormatting sqref="P274">
    <cfRule type="expression" dxfId="13529" priority="808">
      <formula>O268&gt;0</formula>
    </cfRule>
  </conditionalFormatting>
  <conditionalFormatting sqref="M264 I264 K264 G264">
    <cfRule type="cellIs" dxfId="13528" priority="807" stopIfTrue="1" operator="greaterThan">
      <formula>0</formula>
    </cfRule>
  </conditionalFormatting>
  <conditionalFormatting sqref="N264 F264 H264 J264 L264">
    <cfRule type="expression" dxfId="13527" priority="806" stopIfTrue="1">
      <formula>E264&gt;0</formula>
    </cfRule>
  </conditionalFormatting>
  <conditionalFormatting sqref="O264">
    <cfRule type="expression" dxfId="13526" priority="805" stopIfTrue="1">
      <formula>O258&gt;0</formula>
    </cfRule>
  </conditionalFormatting>
  <conditionalFormatting sqref="P264">
    <cfRule type="expression" dxfId="13525" priority="804">
      <formula>O258&gt;0</formula>
    </cfRule>
  </conditionalFormatting>
  <conditionalFormatting sqref="M264 I264 K264 C264 E264 G264">
    <cfRule type="cellIs" dxfId="13524" priority="803" stopIfTrue="1" operator="greaterThan">
      <formula>0</formula>
    </cfRule>
  </conditionalFormatting>
  <conditionalFormatting sqref="N264 D264 F264 H264 J264 L264">
    <cfRule type="expression" dxfId="13523" priority="802" stopIfTrue="1">
      <formula>C264&gt;0</formula>
    </cfRule>
  </conditionalFormatting>
  <conditionalFormatting sqref="O264">
    <cfRule type="expression" dxfId="13522" priority="801" stopIfTrue="1">
      <formula>O258&gt;0</formula>
    </cfRule>
  </conditionalFormatting>
  <conditionalFormatting sqref="P264">
    <cfRule type="expression" dxfId="13521" priority="800">
      <formula>O258&gt;0</formula>
    </cfRule>
  </conditionalFormatting>
  <conditionalFormatting sqref="M254 I254 K254 G254">
    <cfRule type="cellIs" dxfId="13520" priority="799" stopIfTrue="1" operator="greaterThan">
      <formula>0</formula>
    </cfRule>
  </conditionalFormatting>
  <conditionalFormatting sqref="N254 F254 H254 J254 L254">
    <cfRule type="expression" dxfId="13519" priority="798" stopIfTrue="1">
      <formula>E254&gt;0</formula>
    </cfRule>
  </conditionalFormatting>
  <conditionalFormatting sqref="O254">
    <cfRule type="expression" dxfId="13518" priority="797" stopIfTrue="1">
      <formula>O248&gt;0</formula>
    </cfRule>
  </conditionalFormatting>
  <conditionalFormatting sqref="P254">
    <cfRule type="expression" dxfId="13517" priority="796">
      <formula>O248&gt;0</formula>
    </cfRule>
  </conditionalFormatting>
  <conditionalFormatting sqref="M254 I254 K254 C254 E254 G254">
    <cfRule type="cellIs" dxfId="13516" priority="795" stopIfTrue="1" operator="greaterThan">
      <formula>0</formula>
    </cfRule>
  </conditionalFormatting>
  <conditionalFormatting sqref="N254 D254 F254 H254 J254 L254">
    <cfRule type="expression" dxfId="13515" priority="794" stopIfTrue="1">
      <formula>C254&gt;0</formula>
    </cfRule>
  </conditionalFormatting>
  <conditionalFormatting sqref="O254">
    <cfRule type="expression" dxfId="13514" priority="793" stopIfTrue="1">
      <formula>O248&gt;0</formula>
    </cfRule>
  </conditionalFormatting>
  <conditionalFormatting sqref="P254">
    <cfRule type="expression" dxfId="13513" priority="792">
      <formula>O248&gt;0</formula>
    </cfRule>
  </conditionalFormatting>
  <conditionalFormatting sqref="M244 I244 K244 G244">
    <cfRule type="cellIs" dxfId="13512" priority="791" stopIfTrue="1" operator="greaterThan">
      <formula>0</formula>
    </cfRule>
  </conditionalFormatting>
  <conditionalFormatting sqref="N244 F244 H244 J244 L244">
    <cfRule type="expression" dxfId="13511" priority="790" stopIfTrue="1">
      <formula>E244&gt;0</formula>
    </cfRule>
  </conditionalFormatting>
  <conditionalFormatting sqref="O244">
    <cfRule type="expression" dxfId="13510" priority="789" stopIfTrue="1">
      <formula>O238&gt;0</formula>
    </cfRule>
  </conditionalFormatting>
  <conditionalFormatting sqref="P244">
    <cfRule type="expression" dxfId="13509" priority="788">
      <formula>O238&gt;0</formula>
    </cfRule>
  </conditionalFormatting>
  <conditionalFormatting sqref="M244 I244 K244 C244 E244 G244">
    <cfRule type="cellIs" dxfId="13508" priority="787" stopIfTrue="1" operator="greaterThan">
      <formula>0</formula>
    </cfRule>
  </conditionalFormatting>
  <conditionalFormatting sqref="N244 D244 F244 H244 J244 L244">
    <cfRule type="expression" dxfId="13507" priority="786" stopIfTrue="1">
      <formula>C244&gt;0</formula>
    </cfRule>
  </conditionalFormatting>
  <conditionalFormatting sqref="O244">
    <cfRule type="expression" dxfId="13506" priority="785" stopIfTrue="1">
      <formula>O238&gt;0</formula>
    </cfRule>
  </conditionalFormatting>
  <conditionalFormatting sqref="P244">
    <cfRule type="expression" dxfId="13505" priority="784">
      <formula>O238&gt;0</formula>
    </cfRule>
  </conditionalFormatting>
  <conditionalFormatting sqref="I241 C241 E241 K241 M241 O241 G241">
    <cfRule type="cellIs" dxfId="13504" priority="783" stopIfTrue="1" operator="greaterThan">
      <formula>0</formula>
    </cfRule>
  </conditionalFormatting>
  <conditionalFormatting sqref="H241 D241 J241 L241 N241 P241 F241">
    <cfRule type="expression" dxfId="13503" priority="782" stopIfTrue="1">
      <formula>C241&gt;0</formula>
    </cfRule>
  </conditionalFormatting>
  <conditionalFormatting sqref="D243 F243 H243 J243 L243 N243 P243">
    <cfRule type="expression" dxfId="13502" priority="781" stopIfTrue="1">
      <formula>C241&gt;0</formula>
    </cfRule>
  </conditionalFormatting>
  <conditionalFormatting sqref="C242">
    <cfRule type="expression" dxfId="13501" priority="780">
      <formula>C241&gt;0</formula>
    </cfRule>
  </conditionalFormatting>
  <conditionalFormatting sqref="D242">
    <cfRule type="expression" dxfId="13500" priority="779">
      <formula>C241&gt;0</formula>
    </cfRule>
  </conditionalFormatting>
  <conditionalFormatting sqref="I243">
    <cfRule type="expression" dxfId="13499" priority="778">
      <formula>"i11&gt;0"</formula>
    </cfRule>
  </conditionalFormatting>
  <conditionalFormatting sqref="O243">
    <cfRule type="expression" dxfId="13498" priority="777">
      <formula>"o11&gt;0"</formula>
    </cfRule>
  </conditionalFormatting>
  <conditionalFormatting sqref="E242">
    <cfRule type="expression" dxfId="13497" priority="776">
      <formula>E241&gt;0</formula>
    </cfRule>
  </conditionalFormatting>
  <conditionalFormatting sqref="F242">
    <cfRule type="expression" dxfId="13496" priority="775">
      <formula>E241&gt;0</formula>
    </cfRule>
  </conditionalFormatting>
  <conditionalFormatting sqref="E243">
    <cfRule type="expression" dxfId="13495" priority="774">
      <formula>E241&gt;0</formula>
    </cfRule>
  </conditionalFormatting>
  <conditionalFormatting sqref="G242 I242 K242 M242 O242">
    <cfRule type="expression" dxfId="13494" priority="773">
      <formula>G241&gt;0</formula>
    </cfRule>
  </conditionalFormatting>
  <conditionalFormatting sqref="H242 J242 L242 N242 P242">
    <cfRule type="expression" dxfId="13493" priority="772">
      <formula>G241&gt;0</formula>
    </cfRule>
  </conditionalFormatting>
  <conditionalFormatting sqref="C243 G243 I243 K243 M243 O243">
    <cfRule type="expression" dxfId="13492" priority="771">
      <formula>C241&gt;0</formula>
    </cfRule>
  </conditionalFormatting>
  <conditionalFormatting sqref="M234 I234 K234 G234">
    <cfRule type="cellIs" dxfId="13491" priority="770" stopIfTrue="1" operator="greaterThan">
      <formula>0</formula>
    </cfRule>
  </conditionalFormatting>
  <conditionalFormatting sqref="N234 F234 H234 J234 L234">
    <cfRule type="expression" dxfId="13490" priority="769" stopIfTrue="1">
      <formula>E234&gt;0</formula>
    </cfRule>
  </conditionalFormatting>
  <conditionalFormatting sqref="O234">
    <cfRule type="expression" dxfId="13489" priority="768" stopIfTrue="1">
      <formula>O228&gt;0</formula>
    </cfRule>
  </conditionalFormatting>
  <conditionalFormatting sqref="P234">
    <cfRule type="expression" dxfId="13488" priority="767">
      <formula>O228&gt;0</formula>
    </cfRule>
  </conditionalFormatting>
  <conditionalFormatting sqref="M234 I234 K234 C234 E234 G234">
    <cfRule type="cellIs" dxfId="13487" priority="766" stopIfTrue="1" operator="greaterThan">
      <formula>0</formula>
    </cfRule>
  </conditionalFormatting>
  <conditionalFormatting sqref="N234 D234 F234 H234 J234 L234">
    <cfRule type="expression" dxfId="13486" priority="765" stopIfTrue="1">
      <formula>C234&gt;0</formula>
    </cfRule>
  </conditionalFormatting>
  <conditionalFormatting sqref="O234">
    <cfRule type="expression" dxfId="13485" priority="764" stopIfTrue="1">
      <formula>O228&gt;0</formula>
    </cfRule>
  </conditionalFormatting>
  <conditionalFormatting sqref="P234">
    <cfRule type="expression" dxfId="13484" priority="763">
      <formula>O228&gt;0</formula>
    </cfRule>
  </conditionalFormatting>
  <conditionalFormatting sqref="M224 I224 K224 G224">
    <cfRule type="cellIs" dxfId="13483" priority="762" stopIfTrue="1" operator="greaterThan">
      <formula>0</formula>
    </cfRule>
  </conditionalFormatting>
  <conditionalFormatting sqref="N224 F224 H224 J224 L224">
    <cfRule type="expression" dxfId="13482" priority="761" stopIfTrue="1">
      <formula>E224&gt;0</formula>
    </cfRule>
  </conditionalFormatting>
  <conditionalFormatting sqref="O224">
    <cfRule type="expression" dxfId="13481" priority="760" stopIfTrue="1">
      <formula>O218&gt;0</formula>
    </cfRule>
  </conditionalFormatting>
  <conditionalFormatting sqref="P224">
    <cfRule type="expression" dxfId="13480" priority="759">
      <formula>O218&gt;0</formula>
    </cfRule>
  </conditionalFormatting>
  <conditionalFormatting sqref="M224 I224 K224 C224 E224 G224">
    <cfRule type="cellIs" dxfId="13479" priority="758" stopIfTrue="1" operator="greaterThan">
      <formula>0</formula>
    </cfRule>
  </conditionalFormatting>
  <conditionalFormatting sqref="N224 D224 F224 H224 J224 L224">
    <cfRule type="expression" dxfId="13478" priority="757" stopIfTrue="1">
      <formula>C224&gt;0</formula>
    </cfRule>
  </conditionalFormatting>
  <conditionalFormatting sqref="O224">
    <cfRule type="expression" dxfId="13477" priority="756" stopIfTrue="1">
      <formula>O218&gt;0</formula>
    </cfRule>
  </conditionalFormatting>
  <conditionalFormatting sqref="P224">
    <cfRule type="expression" dxfId="13476" priority="755">
      <formula>O218&gt;0</formula>
    </cfRule>
  </conditionalFormatting>
  <conditionalFormatting sqref="I221 C221 E221 K221 M221 O221 G221">
    <cfRule type="cellIs" dxfId="13475" priority="754" stopIfTrue="1" operator="greaterThan">
      <formula>0</formula>
    </cfRule>
  </conditionalFormatting>
  <conditionalFormatting sqref="C222">
    <cfRule type="expression" dxfId="13474" priority="753">
      <formula>C221&gt;0</formula>
    </cfRule>
  </conditionalFormatting>
  <conditionalFormatting sqref="D222">
    <cfRule type="expression" dxfId="13473" priority="752">
      <formula>C221&gt;0</formula>
    </cfRule>
  </conditionalFormatting>
  <conditionalFormatting sqref="I223">
    <cfRule type="expression" dxfId="13472" priority="751">
      <formula>"i11&gt;0"</formula>
    </cfRule>
  </conditionalFormatting>
  <conditionalFormatting sqref="O223">
    <cfRule type="expression" dxfId="13471" priority="750">
      <formula>"o11&gt;0"</formula>
    </cfRule>
  </conditionalFormatting>
  <conditionalFormatting sqref="E222">
    <cfRule type="expression" dxfId="13470" priority="749">
      <formula>E221&gt;0</formula>
    </cfRule>
  </conditionalFormatting>
  <conditionalFormatting sqref="F222">
    <cfRule type="expression" dxfId="13469" priority="748">
      <formula>E221&gt;0</formula>
    </cfRule>
  </conditionalFormatting>
  <conditionalFormatting sqref="E223">
    <cfRule type="expression" dxfId="13468" priority="747">
      <formula>E221&gt;0</formula>
    </cfRule>
  </conditionalFormatting>
  <conditionalFormatting sqref="G222 I222 K222 M222 O222">
    <cfRule type="expression" dxfId="13467" priority="746">
      <formula>G221&gt;0</formula>
    </cfRule>
  </conditionalFormatting>
  <conditionalFormatting sqref="C223 G223 I223 K223 M223 O223">
    <cfRule type="expression" dxfId="13466" priority="745">
      <formula>C221&gt;0</formula>
    </cfRule>
  </conditionalFormatting>
  <conditionalFormatting sqref="M214 I214 K214 G214">
    <cfRule type="cellIs" dxfId="13465" priority="744" stopIfTrue="1" operator="greaterThan">
      <formula>0</formula>
    </cfRule>
  </conditionalFormatting>
  <conditionalFormatting sqref="N214 F214 H214 J214 L214">
    <cfRule type="expression" dxfId="13464" priority="743" stopIfTrue="1">
      <formula>E214&gt;0</formula>
    </cfRule>
  </conditionalFormatting>
  <conditionalFormatting sqref="O214">
    <cfRule type="expression" dxfId="13463" priority="742" stopIfTrue="1">
      <formula>O208&gt;0</formula>
    </cfRule>
  </conditionalFormatting>
  <conditionalFormatting sqref="P214">
    <cfRule type="expression" dxfId="13462" priority="741">
      <formula>O208&gt;0</formula>
    </cfRule>
  </conditionalFormatting>
  <conditionalFormatting sqref="M214 I214 K214 C214 E214 G214">
    <cfRule type="cellIs" dxfId="13461" priority="740" stopIfTrue="1" operator="greaterThan">
      <formula>0</formula>
    </cfRule>
  </conditionalFormatting>
  <conditionalFormatting sqref="N214 D214 F214 H214 J214 L214">
    <cfRule type="expression" dxfId="13460" priority="739" stopIfTrue="1">
      <formula>C214&gt;0</formula>
    </cfRule>
  </conditionalFormatting>
  <conditionalFormatting sqref="O214">
    <cfRule type="expression" dxfId="13459" priority="738" stopIfTrue="1">
      <formula>O208&gt;0</formula>
    </cfRule>
  </conditionalFormatting>
  <conditionalFormatting sqref="P214">
    <cfRule type="expression" dxfId="13458" priority="737">
      <formula>O208&gt;0</formula>
    </cfRule>
  </conditionalFormatting>
  <conditionalFormatting sqref="M204 I204 K204 G204">
    <cfRule type="cellIs" dxfId="13457" priority="736" stopIfTrue="1" operator="greaterThan">
      <formula>0</formula>
    </cfRule>
  </conditionalFormatting>
  <conditionalFormatting sqref="N204 F204 H204 J204 L204">
    <cfRule type="expression" dxfId="13456" priority="735" stopIfTrue="1">
      <formula>E204&gt;0</formula>
    </cfRule>
  </conditionalFormatting>
  <conditionalFormatting sqref="O204">
    <cfRule type="expression" dxfId="13455" priority="734" stopIfTrue="1">
      <formula>O198&gt;0</formula>
    </cfRule>
  </conditionalFormatting>
  <conditionalFormatting sqref="P204">
    <cfRule type="expression" dxfId="13454" priority="733">
      <formula>O198&gt;0</formula>
    </cfRule>
  </conditionalFormatting>
  <conditionalFormatting sqref="M204 I204 K204 C204 E204 G204">
    <cfRule type="cellIs" dxfId="13453" priority="732" stopIfTrue="1" operator="greaterThan">
      <formula>0</formula>
    </cfRule>
  </conditionalFormatting>
  <conditionalFormatting sqref="N204 D204 F204 H204 J204 L204">
    <cfRule type="expression" dxfId="13452" priority="731" stopIfTrue="1">
      <formula>C204&gt;0</formula>
    </cfRule>
  </conditionalFormatting>
  <conditionalFormatting sqref="O204">
    <cfRule type="expression" dxfId="13451" priority="730" stopIfTrue="1">
      <formula>O198&gt;0</formula>
    </cfRule>
  </conditionalFormatting>
  <conditionalFormatting sqref="P204">
    <cfRule type="expression" dxfId="13450" priority="729">
      <formula>O198&gt;0</formula>
    </cfRule>
  </conditionalFormatting>
  <conditionalFormatting sqref="M194 I194 K194 G194">
    <cfRule type="cellIs" dxfId="13449" priority="728" stopIfTrue="1" operator="greaterThan">
      <formula>0</formula>
    </cfRule>
  </conditionalFormatting>
  <conditionalFormatting sqref="N194 F194 H194 J194 L194">
    <cfRule type="expression" dxfId="13448" priority="727" stopIfTrue="1">
      <formula>E194&gt;0</formula>
    </cfRule>
  </conditionalFormatting>
  <conditionalFormatting sqref="O194">
    <cfRule type="expression" dxfId="13447" priority="726" stopIfTrue="1">
      <formula>O188&gt;0</formula>
    </cfRule>
  </conditionalFormatting>
  <conditionalFormatting sqref="P194">
    <cfRule type="expression" dxfId="13446" priority="725">
      <formula>O188&gt;0</formula>
    </cfRule>
  </conditionalFormatting>
  <conditionalFormatting sqref="M194 I194 K194 C194 E194 G194">
    <cfRule type="cellIs" dxfId="13445" priority="724" stopIfTrue="1" operator="greaterThan">
      <formula>0</formula>
    </cfRule>
  </conditionalFormatting>
  <conditionalFormatting sqref="N194 D194 F194 H194 J194 L194">
    <cfRule type="expression" dxfId="13444" priority="723" stopIfTrue="1">
      <formula>C194&gt;0</formula>
    </cfRule>
  </conditionalFormatting>
  <conditionalFormatting sqref="O194">
    <cfRule type="expression" dxfId="13443" priority="722" stopIfTrue="1">
      <formula>O188&gt;0</formula>
    </cfRule>
  </conditionalFormatting>
  <conditionalFormatting sqref="P194">
    <cfRule type="expression" dxfId="13442" priority="721">
      <formula>O188&gt;0</formula>
    </cfRule>
  </conditionalFormatting>
  <conditionalFormatting sqref="M184 I184 K184 G184">
    <cfRule type="cellIs" dxfId="13441" priority="720" stopIfTrue="1" operator="greaterThan">
      <formula>0</formula>
    </cfRule>
  </conditionalFormatting>
  <conditionalFormatting sqref="N184 F184 H184 J184 L184">
    <cfRule type="expression" dxfId="13440" priority="719" stopIfTrue="1">
      <formula>E184&gt;0</formula>
    </cfRule>
  </conditionalFormatting>
  <conditionalFormatting sqref="O184">
    <cfRule type="expression" dxfId="13439" priority="718" stopIfTrue="1">
      <formula>O178&gt;0</formula>
    </cfRule>
  </conditionalFormatting>
  <conditionalFormatting sqref="P184">
    <cfRule type="expression" dxfId="13438" priority="717">
      <formula>O178&gt;0</formula>
    </cfRule>
  </conditionalFormatting>
  <conditionalFormatting sqref="M184 I184 K184 C184 E184 G184">
    <cfRule type="cellIs" dxfId="13437" priority="716" stopIfTrue="1" operator="greaterThan">
      <formula>0</formula>
    </cfRule>
  </conditionalFormatting>
  <conditionalFormatting sqref="N184 D184 F184 H184 J184 L184">
    <cfRule type="expression" dxfId="13436" priority="715" stopIfTrue="1">
      <formula>C184&gt;0</formula>
    </cfRule>
  </conditionalFormatting>
  <conditionalFormatting sqref="O184">
    <cfRule type="expression" dxfId="13435" priority="714" stopIfTrue="1">
      <formula>O178&gt;0</formula>
    </cfRule>
  </conditionalFormatting>
  <conditionalFormatting sqref="P184">
    <cfRule type="expression" dxfId="13434" priority="713">
      <formula>O178&gt;0</formula>
    </cfRule>
  </conditionalFormatting>
  <conditionalFormatting sqref="I181 C181 E181 K181 M181 O181 G181">
    <cfRule type="cellIs" dxfId="13433" priority="712" stopIfTrue="1" operator="greaterThan">
      <formula>0</formula>
    </cfRule>
  </conditionalFormatting>
  <conditionalFormatting sqref="H181 D181 J181 L181 N181 P181 F181">
    <cfRule type="expression" dxfId="13432" priority="711" stopIfTrue="1">
      <formula>C181&gt;0</formula>
    </cfRule>
  </conditionalFormatting>
  <conditionalFormatting sqref="D183 F183 H183 J183 L183 N183 P183">
    <cfRule type="expression" dxfId="13431" priority="710" stopIfTrue="1">
      <formula>C181&gt;0</formula>
    </cfRule>
  </conditionalFormatting>
  <conditionalFormatting sqref="C182">
    <cfRule type="expression" dxfId="13430" priority="709">
      <formula>C181&gt;0</formula>
    </cfRule>
  </conditionalFormatting>
  <conditionalFormatting sqref="D182">
    <cfRule type="expression" dxfId="13429" priority="708">
      <formula>C181&gt;0</formula>
    </cfRule>
  </conditionalFormatting>
  <conditionalFormatting sqref="I183">
    <cfRule type="expression" dxfId="13428" priority="707">
      <formula>"i11&gt;0"</formula>
    </cfRule>
  </conditionalFormatting>
  <conditionalFormatting sqref="O183">
    <cfRule type="expression" dxfId="13427" priority="706">
      <formula>"o11&gt;0"</formula>
    </cfRule>
  </conditionalFormatting>
  <conditionalFormatting sqref="E182">
    <cfRule type="expression" dxfId="13426" priority="705">
      <formula>E181&gt;0</formula>
    </cfRule>
  </conditionalFormatting>
  <conditionalFormatting sqref="F182">
    <cfRule type="expression" dxfId="13425" priority="704">
      <formula>E181&gt;0</formula>
    </cfRule>
  </conditionalFormatting>
  <conditionalFormatting sqref="E183">
    <cfRule type="expression" dxfId="13424" priority="703">
      <formula>E181&gt;0</formula>
    </cfRule>
  </conditionalFormatting>
  <conditionalFormatting sqref="G182 I182 K182 M182 O182">
    <cfRule type="expression" dxfId="13423" priority="702">
      <formula>G181&gt;0</formula>
    </cfRule>
  </conditionalFormatting>
  <conditionalFormatting sqref="H182 J182 L182 N182 P182">
    <cfRule type="expression" dxfId="13422" priority="701">
      <formula>G181&gt;0</formula>
    </cfRule>
  </conditionalFormatting>
  <conditionalFormatting sqref="C183 G183 I183 K183 M183 O183">
    <cfRule type="expression" dxfId="13421" priority="700">
      <formula>C181&gt;0</formula>
    </cfRule>
  </conditionalFormatting>
  <conditionalFormatting sqref="O184">
    <cfRule type="expression" dxfId="13420" priority="699" stopIfTrue="1">
      <formula>O178&gt;0</formula>
    </cfRule>
  </conditionalFormatting>
  <conditionalFormatting sqref="P184">
    <cfRule type="expression" dxfId="13419" priority="698">
      <formula>O178&gt;0</formula>
    </cfRule>
  </conditionalFormatting>
  <conditionalFormatting sqref="M154 I154 K154 G154">
    <cfRule type="cellIs" dxfId="13418" priority="697" stopIfTrue="1" operator="greaterThan">
      <formula>0</formula>
    </cfRule>
  </conditionalFormatting>
  <conditionalFormatting sqref="N154 F154 H154 J154 L154">
    <cfRule type="expression" dxfId="13417" priority="696" stopIfTrue="1">
      <formula>E154&gt;0</formula>
    </cfRule>
  </conditionalFormatting>
  <conditionalFormatting sqref="O154">
    <cfRule type="expression" dxfId="13416" priority="695" stopIfTrue="1">
      <formula>O148&gt;0</formula>
    </cfRule>
  </conditionalFormatting>
  <conditionalFormatting sqref="P154">
    <cfRule type="expression" dxfId="13415" priority="694">
      <formula>O148&gt;0</formula>
    </cfRule>
  </conditionalFormatting>
  <conditionalFormatting sqref="M154 I154 K154 C154 E154 G154">
    <cfRule type="cellIs" dxfId="13414" priority="693" stopIfTrue="1" operator="greaterThan">
      <formula>0</formula>
    </cfRule>
  </conditionalFormatting>
  <conditionalFormatting sqref="N154 D154 F154 H154 J154 L154">
    <cfRule type="expression" dxfId="13413" priority="692" stopIfTrue="1">
      <formula>C154&gt;0</formula>
    </cfRule>
  </conditionalFormatting>
  <conditionalFormatting sqref="O154">
    <cfRule type="expression" dxfId="13412" priority="691" stopIfTrue="1">
      <formula>O148&gt;0</formula>
    </cfRule>
  </conditionalFormatting>
  <conditionalFormatting sqref="P154">
    <cfRule type="expression" dxfId="13411" priority="690">
      <formula>O148&gt;0</formula>
    </cfRule>
  </conditionalFormatting>
  <conditionalFormatting sqref="I151 C151 E151 K151 M151 O151 G151">
    <cfRule type="cellIs" dxfId="13410" priority="689" stopIfTrue="1" operator="greaterThan">
      <formula>0</formula>
    </cfRule>
  </conditionalFormatting>
  <conditionalFormatting sqref="H151 D151 J151 L151 N151 P151 F151">
    <cfRule type="expression" dxfId="13409" priority="688" stopIfTrue="1">
      <formula>C151&gt;0</formula>
    </cfRule>
  </conditionalFormatting>
  <conditionalFormatting sqref="D153 F153 H153 J153 L153 N153 P153">
    <cfRule type="expression" dxfId="13408" priority="687" stopIfTrue="1">
      <formula>C151&gt;0</formula>
    </cfRule>
  </conditionalFormatting>
  <conditionalFormatting sqref="C152">
    <cfRule type="expression" dxfId="13407" priority="686">
      <formula>C151&gt;0</formula>
    </cfRule>
  </conditionalFormatting>
  <conditionalFormatting sqref="D152">
    <cfRule type="expression" dxfId="13406" priority="685">
      <formula>C151&gt;0</formula>
    </cfRule>
  </conditionalFormatting>
  <conditionalFormatting sqref="I153">
    <cfRule type="expression" dxfId="13405" priority="684">
      <formula>"i11&gt;0"</formula>
    </cfRule>
  </conditionalFormatting>
  <conditionalFormatting sqref="O153">
    <cfRule type="expression" dxfId="13404" priority="683">
      <formula>"o11&gt;0"</formula>
    </cfRule>
  </conditionalFormatting>
  <conditionalFormatting sqref="E152">
    <cfRule type="expression" dxfId="13403" priority="682">
      <formula>E151&gt;0</formula>
    </cfRule>
  </conditionalFormatting>
  <conditionalFormatting sqref="F152">
    <cfRule type="expression" dxfId="13402" priority="681">
      <formula>E151&gt;0</formula>
    </cfRule>
  </conditionalFormatting>
  <conditionalFormatting sqref="E153">
    <cfRule type="expression" dxfId="13401" priority="680">
      <formula>E151&gt;0</formula>
    </cfRule>
  </conditionalFormatting>
  <conditionalFormatting sqref="G152 I152 K152 M152 O152">
    <cfRule type="expression" dxfId="13400" priority="679">
      <formula>G151&gt;0</formula>
    </cfRule>
  </conditionalFormatting>
  <conditionalFormatting sqref="H152 J152 L152 N152 P152">
    <cfRule type="expression" dxfId="13399" priority="678">
      <formula>G151&gt;0</formula>
    </cfRule>
  </conditionalFormatting>
  <conditionalFormatting sqref="C153 G153 I153 K153 M153 O153">
    <cfRule type="expression" dxfId="13398" priority="677">
      <formula>C151&gt;0</formula>
    </cfRule>
  </conditionalFormatting>
  <conditionalFormatting sqref="O154">
    <cfRule type="expression" dxfId="13397" priority="676" stopIfTrue="1">
      <formula>O148&gt;0</formula>
    </cfRule>
  </conditionalFormatting>
  <conditionalFormatting sqref="P154">
    <cfRule type="expression" dxfId="13396" priority="675">
      <formula>O148&gt;0</formula>
    </cfRule>
  </conditionalFormatting>
  <conditionalFormatting sqref="M144 I144 K144 G144">
    <cfRule type="cellIs" dxfId="13395" priority="674" stopIfTrue="1" operator="greaterThan">
      <formula>0</formula>
    </cfRule>
  </conditionalFormatting>
  <conditionalFormatting sqref="N144 F144 H144 J144 L144">
    <cfRule type="expression" dxfId="13394" priority="673" stopIfTrue="1">
      <formula>E144&gt;0</formula>
    </cfRule>
  </conditionalFormatting>
  <conditionalFormatting sqref="O144">
    <cfRule type="expression" dxfId="13393" priority="672" stopIfTrue="1">
      <formula>O138&gt;0</formula>
    </cfRule>
  </conditionalFormatting>
  <conditionalFormatting sqref="P144">
    <cfRule type="expression" dxfId="13392" priority="671">
      <formula>O138&gt;0</formula>
    </cfRule>
  </conditionalFormatting>
  <conditionalFormatting sqref="M144 I144 K144 C144 E144 G144">
    <cfRule type="cellIs" dxfId="13391" priority="670" stopIfTrue="1" operator="greaterThan">
      <formula>0</formula>
    </cfRule>
  </conditionalFormatting>
  <conditionalFormatting sqref="N144 D144 F144 H144 J144 L144">
    <cfRule type="expression" dxfId="13390" priority="669" stopIfTrue="1">
      <formula>C144&gt;0</formula>
    </cfRule>
  </conditionalFormatting>
  <conditionalFormatting sqref="O144">
    <cfRule type="expression" dxfId="13389" priority="668" stopIfTrue="1">
      <formula>O138&gt;0</formula>
    </cfRule>
  </conditionalFormatting>
  <conditionalFormatting sqref="P144">
    <cfRule type="expression" dxfId="13388" priority="667">
      <formula>O138&gt;0</formula>
    </cfRule>
  </conditionalFormatting>
  <conditionalFormatting sqref="I141 C141 E141 K141 M141 O141 G141">
    <cfRule type="cellIs" dxfId="13387" priority="666" stopIfTrue="1" operator="greaterThan">
      <formula>0</formula>
    </cfRule>
  </conditionalFormatting>
  <conditionalFormatting sqref="H141 D141 J141 L141 N141 P141 F141">
    <cfRule type="expression" dxfId="13386" priority="665" stopIfTrue="1">
      <formula>C141&gt;0</formula>
    </cfRule>
  </conditionalFormatting>
  <conditionalFormatting sqref="D143 F143 H143 J143 L143 N143 P143">
    <cfRule type="expression" dxfId="13385" priority="664" stopIfTrue="1">
      <formula>C141&gt;0</formula>
    </cfRule>
  </conditionalFormatting>
  <conditionalFormatting sqref="C142">
    <cfRule type="expression" dxfId="13384" priority="663">
      <formula>C141&gt;0</formula>
    </cfRule>
  </conditionalFormatting>
  <conditionalFormatting sqref="D142">
    <cfRule type="expression" dxfId="13383" priority="662">
      <formula>C141&gt;0</formula>
    </cfRule>
  </conditionalFormatting>
  <conditionalFormatting sqref="I143">
    <cfRule type="expression" dxfId="13382" priority="661">
      <formula>"i11&gt;0"</formula>
    </cfRule>
  </conditionalFormatting>
  <conditionalFormatting sqref="O143">
    <cfRule type="expression" dxfId="13381" priority="660">
      <formula>"o11&gt;0"</formula>
    </cfRule>
  </conditionalFormatting>
  <conditionalFormatting sqref="E142">
    <cfRule type="expression" dxfId="13380" priority="659">
      <formula>E141&gt;0</formula>
    </cfRule>
  </conditionalFormatting>
  <conditionalFormatting sqref="F142">
    <cfRule type="expression" dxfId="13379" priority="658">
      <formula>E141&gt;0</formula>
    </cfRule>
  </conditionalFormatting>
  <conditionalFormatting sqref="E143">
    <cfRule type="expression" dxfId="13378" priority="657">
      <formula>E141&gt;0</formula>
    </cfRule>
  </conditionalFormatting>
  <conditionalFormatting sqref="G142 I142 K142 M142 O142">
    <cfRule type="expression" dxfId="13377" priority="656">
      <formula>G141&gt;0</formula>
    </cfRule>
  </conditionalFormatting>
  <conditionalFormatting sqref="H142 J142 L142 N142 P142">
    <cfRule type="expression" dxfId="13376" priority="655">
      <formula>G141&gt;0</formula>
    </cfRule>
  </conditionalFormatting>
  <conditionalFormatting sqref="C143 G143 I143 K143 M143 O143">
    <cfRule type="expression" dxfId="13375" priority="654">
      <formula>C141&gt;0</formula>
    </cfRule>
  </conditionalFormatting>
  <conditionalFormatting sqref="O144">
    <cfRule type="expression" dxfId="13374" priority="653" stopIfTrue="1">
      <formula>O138&gt;0</formula>
    </cfRule>
  </conditionalFormatting>
  <conditionalFormatting sqref="P144">
    <cfRule type="expression" dxfId="13373" priority="652">
      <formula>O138&gt;0</formula>
    </cfRule>
  </conditionalFormatting>
  <conditionalFormatting sqref="M134 I134 K134 G134">
    <cfRule type="cellIs" dxfId="13372" priority="651" stopIfTrue="1" operator="greaterThan">
      <formula>0</formula>
    </cfRule>
  </conditionalFormatting>
  <conditionalFormatting sqref="N134 F134 H134 J134 L134">
    <cfRule type="expression" dxfId="13371" priority="650" stopIfTrue="1">
      <formula>E134&gt;0</formula>
    </cfRule>
  </conditionalFormatting>
  <conditionalFormatting sqref="O134">
    <cfRule type="expression" dxfId="13370" priority="649" stopIfTrue="1">
      <formula>O128&gt;0</formula>
    </cfRule>
  </conditionalFormatting>
  <conditionalFormatting sqref="P134">
    <cfRule type="expression" dxfId="13369" priority="648">
      <formula>O128&gt;0</formula>
    </cfRule>
  </conditionalFormatting>
  <conditionalFormatting sqref="M134 I134 K134 C134 E134 G134">
    <cfRule type="cellIs" dxfId="13368" priority="647" stopIfTrue="1" operator="greaterThan">
      <formula>0</formula>
    </cfRule>
  </conditionalFormatting>
  <conditionalFormatting sqref="N134 D134 F134 H134 J134 L134">
    <cfRule type="expression" dxfId="13367" priority="646" stopIfTrue="1">
      <formula>C134&gt;0</formula>
    </cfRule>
  </conditionalFormatting>
  <conditionalFormatting sqref="O134">
    <cfRule type="expression" dxfId="13366" priority="645" stopIfTrue="1">
      <formula>O128&gt;0</formula>
    </cfRule>
  </conditionalFormatting>
  <conditionalFormatting sqref="P134">
    <cfRule type="expression" dxfId="13365" priority="644">
      <formula>O128&gt;0</formula>
    </cfRule>
  </conditionalFormatting>
  <conditionalFormatting sqref="I131 C131 E131 K131 M131 O131 G131">
    <cfRule type="cellIs" dxfId="13364" priority="643" stopIfTrue="1" operator="greaterThan">
      <formula>0</formula>
    </cfRule>
  </conditionalFormatting>
  <conditionalFormatting sqref="H131 D131 J131 L131 N131 P131 F131">
    <cfRule type="expression" dxfId="13363" priority="642" stopIfTrue="1">
      <formula>C131&gt;0</formula>
    </cfRule>
  </conditionalFormatting>
  <conditionalFormatting sqref="D133 F133 H133 J133 L133 N133 P133">
    <cfRule type="expression" dxfId="13362" priority="641" stopIfTrue="1">
      <formula>C131&gt;0</formula>
    </cfRule>
  </conditionalFormatting>
  <conditionalFormatting sqref="C132">
    <cfRule type="expression" dxfId="13361" priority="640">
      <formula>C131&gt;0</formula>
    </cfRule>
  </conditionalFormatting>
  <conditionalFormatting sqref="D132">
    <cfRule type="expression" dxfId="13360" priority="639">
      <formula>C131&gt;0</formula>
    </cfRule>
  </conditionalFormatting>
  <conditionalFormatting sqref="I133">
    <cfRule type="expression" dxfId="13359" priority="638">
      <formula>"i11&gt;0"</formula>
    </cfRule>
  </conditionalFormatting>
  <conditionalFormatting sqref="O133">
    <cfRule type="expression" dxfId="13358" priority="637">
      <formula>"o11&gt;0"</formula>
    </cfRule>
  </conditionalFormatting>
  <conditionalFormatting sqref="E132">
    <cfRule type="expression" dxfId="13357" priority="636">
      <formula>E131&gt;0</formula>
    </cfRule>
  </conditionalFormatting>
  <conditionalFormatting sqref="F132">
    <cfRule type="expression" dxfId="13356" priority="635">
      <formula>E131&gt;0</formula>
    </cfRule>
  </conditionalFormatting>
  <conditionalFormatting sqref="E133">
    <cfRule type="expression" dxfId="13355" priority="634">
      <formula>E131&gt;0</formula>
    </cfRule>
  </conditionalFormatting>
  <conditionalFormatting sqref="G132 I132 K132 M132 O132">
    <cfRule type="expression" dxfId="13354" priority="633">
      <formula>G131&gt;0</formula>
    </cfRule>
  </conditionalFormatting>
  <conditionalFormatting sqref="H132 J132 L132 N132 P132">
    <cfRule type="expression" dxfId="13353" priority="632">
      <formula>G131&gt;0</formula>
    </cfRule>
  </conditionalFormatting>
  <conditionalFormatting sqref="C133 G133 I133 K133 M133 O133">
    <cfRule type="expression" dxfId="13352" priority="631">
      <formula>C131&gt;0</formula>
    </cfRule>
  </conditionalFormatting>
  <conditionalFormatting sqref="O134">
    <cfRule type="expression" dxfId="13351" priority="630" stopIfTrue="1">
      <formula>O128&gt;0</formula>
    </cfRule>
  </conditionalFormatting>
  <conditionalFormatting sqref="P134">
    <cfRule type="expression" dxfId="13350" priority="629">
      <formula>O128&gt;0</formula>
    </cfRule>
  </conditionalFormatting>
  <conditionalFormatting sqref="M124 I124 K124 G124">
    <cfRule type="cellIs" dxfId="13349" priority="628" stopIfTrue="1" operator="greaterThan">
      <formula>0</formula>
    </cfRule>
  </conditionalFormatting>
  <conditionalFormatting sqref="N124 F124 H124 J124 L124">
    <cfRule type="expression" dxfId="13348" priority="627" stopIfTrue="1">
      <formula>E124&gt;0</formula>
    </cfRule>
  </conditionalFormatting>
  <conditionalFormatting sqref="O124">
    <cfRule type="expression" dxfId="13347" priority="626" stopIfTrue="1">
      <formula>O118&gt;0</formula>
    </cfRule>
  </conditionalFormatting>
  <conditionalFormatting sqref="P124">
    <cfRule type="expression" dxfId="13346" priority="625">
      <formula>O118&gt;0</formula>
    </cfRule>
  </conditionalFormatting>
  <conditionalFormatting sqref="M124 I124 K124 C124 E124 G124">
    <cfRule type="cellIs" dxfId="13345" priority="624" stopIfTrue="1" operator="greaterThan">
      <formula>0</formula>
    </cfRule>
  </conditionalFormatting>
  <conditionalFormatting sqref="N124 D124 F124 H124 J124 L124">
    <cfRule type="expression" dxfId="13344" priority="623" stopIfTrue="1">
      <formula>C124&gt;0</formula>
    </cfRule>
  </conditionalFormatting>
  <conditionalFormatting sqref="O124">
    <cfRule type="expression" dxfId="13343" priority="622" stopIfTrue="1">
      <formula>O118&gt;0</formula>
    </cfRule>
  </conditionalFormatting>
  <conditionalFormatting sqref="P124">
    <cfRule type="expression" dxfId="13342" priority="621">
      <formula>O118&gt;0</formula>
    </cfRule>
  </conditionalFormatting>
  <conditionalFormatting sqref="I121 C121 E121 K121 M121 O121 G121">
    <cfRule type="cellIs" dxfId="13341" priority="620" stopIfTrue="1" operator="greaterThan">
      <formula>0</formula>
    </cfRule>
  </conditionalFormatting>
  <conditionalFormatting sqref="H121 D121 J121 L121 N121 P121 F121">
    <cfRule type="expression" dxfId="13340" priority="619" stopIfTrue="1">
      <formula>C121&gt;0</formula>
    </cfRule>
  </conditionalFormatting>
  <conditionalFormatting sqref="D123 F123 H123 J123 L123 N123 P123">
    <cfRule type="expression" dxfId="13339" priority="618" stopIfTrue="1">
      <formula>C121&gt;0</formula>
    </cfRule>
  </conditionalFormatting>
  <conditionalFormatting sqref="C122">
    <cfRule type="expression" dxfId="13338" priority="617">
      <formula>C121&gt;0</formula>
    </cfRule>
  </conditionalFormatting>
  <conditionalFormatting sqref="D122">
    <cfRule type="expression" dxfId="13337" priority="616">
      <formula>C121&gt;0</formula>
    </cfRule>
  </conditionalFormatting>
  <conditionalFormatting sqref="I123">
    <cfRule type="expression" dxfId="13336" priority="615">
      <formula>"i11&gt;0"</formula>
    </cfRule>
  </conditionalFormatting>
  <conditionalFormatting sqref="O123">
    <cfRule type="expression" dxfId="13335" priority="614">
      <formula>"o11&gt;0"</formula>
    </cfRule>
  </conditionalFormatting>
  <conditionalFormatting sqref="E122">
    <cfRule type="expression" dxfId="13334" priority="613">
      <formula>E121&gt;0</formula>
    </cfRule>
  </conditionalFormatting>
  <conditionalFormatting sqref="F122">
    <cfRule type="expression" dxfId="13333" priority="612">
      <formula>E121&gt;0</formula>
    </cfRule>
  </conditionalFormatting>
  <conditionalFormatting sqref="E123">
    <cfRule type="expression" dxfId="13332" priority="611">
      <formula>E121&gt;0</formula>
    </cfRule>
  </conditionalFormatting>
  <conditionalFormatting sqref="G122 I122 K122 M122 O122">
    <cfRule type="expression" dxfId="13331" priority="610">
      <formula>G121&gt;0</formula>
    </cfRule>
  </conditionalFormatting>
  <conditionalFormatting sqref="H122 J122 L122 N122 P122">
    <cfRule type="expression" dxfId="13330" priority="609">
      <formula>G121&gt;0</formula>
    </cfRule>
  </conditionalFormatting>
  <conditionalFormatting sqref="C123 G123 I123 K123 M123 O123">
    <cfRule type="expression" dxfId="13329" priority="608">
      <formula>C121&gt;0</formula>
    </cfRule>
  </conditionalFormatting>
  <conditionalFormatting sqref="O124">
    <cfRule type="expression" dxfId="13328" priority="607" stopIfTrue="1">
      <formula>O118&gt;0</formula>
    </cfRule>
  </conditionalFormatting>
  <conditionalFormatting sqref="P124">
    <cfRule type="expression" dxfId="13327" priority="606">
      <formula>O118&gt;0</formula>
    </cfRule>
  </conditionalFormatting>
  <conditionalFormatting sqref="M114 I114 K114 G114">
    <cfRule type="cellIs" dxfId="13326" priority="605" stopIfTrue="1" operator="greaterThan">
      <formula>0</formula>
    </cfRule>
  </conditionalFormatting>
  <conditionalFormatting sqref="N114 F114 H114 J114 L114">
    <cfRule type="expression" dxfId="13325" priority="604" stopIfTrue="1">
      <formula>E114&gt;0</formula>
    </cfRule>
  </conditionalFormatting>
  <conditionalFormatting sqref="O114">
    <cfRule type="expression" dxfId="13324" priority="603" stopIfTrue="1">
      <formula>O108&gt;0</formula>
    </cfRule>
  </conditionalFormatting>
  <conditionalFormatting sqref="P114">
    <cfRule type="expression" dxfId="13323" priority="602">
      <formula>O108&gt;0</formula>
    </cfRule>
  </conditionalFormatting>
  <conditionalFormatting sqref="M114 I114 K114 C114 E114 G114">
    <cfRule type="cellIs" dxfId="13322" priority="601" stopIfTrue="1" operator="greaterThan">
      <formula>0</formula>
    </cfRule>
  </conditionalFormatting>
  <conditionalFormatting sqref="N114 D114 F114 H114 J114 L114">
    <cfRule type="expression" dxfId="13321" priority="600" stopIfTrue="1">
      <formula>C114&gt;0</formula>
    </cfRule>
  </conditionalFormatting>
  <conditionalFormatting sqref="O114">
    <cfRule type="expression" dxfId="13320" priority="599" stopIfTrue="1">
      <formula>O108&gt;0</formula>
    </cfRule>
  </conditionalFormatting>
  <conditionalFormatting sqref="P114">
    <cfRule type="expression" dxfId="13319" priority="598">
      <formula>O108&gt;0</formula>
    </cfRule>
  </conditionalFormatting>
  <conditionalFormatting sqref="I111 C111 E111 K111 M111 O111 G111">
    <cfRule type="cellIs" dxfId="13318" priority="597" stopIfTrue="1" operator="greaterThan">
      <formula>0</formula>
    </cfRule>
  </conditionalFormatting>
  <conditionalFormatting sqref="H111 D111 J111 L111 N111 P111 F111">
    <cfRule type="expression" dxfId="13317" priority="596" stopIfTrue="1">
      <formula>C111&gt;0</formula>
    </cfRule>
  </conditionalFormatting>
  <conditionalFormatting sqref="D113 F113 H113 J113 L113 N113 P113">
    <cfRule type="expression" dxfId="13316" priority="595" stopIfTrue="1">
      <formula>C111&gt;0</formula>
    </cfRule>
  </conditionalFormatting>
  <conditionalFormatting sqref="C112">
    <cfRule type="expression" dxfId="13315" priority="594">
      <formula>C111&gt;0</formula>
    </cfRule>
  </conditionalFormatting>
  <conditionalFormatting sqref="D112">
    <cfRule type="expression" dxfId="13314" priority="593">
      <formula>C111&gt;0</formula>
    </cfRule>
  </conditionalFormatting>
  <conditionalFormatting sqref="I113">
    <cfRule type="expression" dxfId="13313" priority="592">
      <formula>I111&gt;0</formula>
    </cfRule>
  </conditionalFormatting>
  <conditionalFormatting sqref="O113">
    <cfRule type="expression" dxfId="13312" priority="591">
      <formula>O111&gt;0</formula>
    </cfRule>
  </conditionalFormatting>
  <conditionalFormatting sqref="E112">
    <cfRule type="expression" dxfId="13311" priority="590">
      <formula>E111&gt;0</formula>
    </cfRule>
  </conditionalFormatting>
  <conditionalFormatting sqref="F112">
    <cfRule type="expression" dxfId="13310" priority="589">
      <formula>E111&gt;0</formula>
    </cfRule>
  </conditionalFormatting>
  <conditionalFormatting sqref="E113">
    <cfRule type="expression" dxfId="13309" priority="588">
      <formula>E111&gt;0</formula>
    </cfRule>
  </conditionalFormatting>
  <conditionalFormatting sqref="G112 I112 K112 M112 O112">
    <cfRule type="expression" dxfId="13308" priority="587">
      <formula>G111&gt;0</formula>
    </cfRule>
  </conditionalFormatting>
  <conditionalFormatting sqref="H112 J112 L112 N112 P112">
    <cfRule type="expression" dxfId="13307" priority="586">
      <formula>G111&gt;0</formula>
    </cfRule>
  </conditionalFormatting>
  <conditionalFormatting sqref="O114">
    <cfRule type="expression" dxfId="13306" priority="584" stopIfTrue="1">
      <formula>O108&gt;0</formula>
    </cfRule>
  </conditionalFormatting>
  <conditionalFormatting sqref="P114">
    <cfRule type="expression" dxfId="13305" priority="583">
      <formula>O108&gt;0</formula>
    </cfRule>
  </conditionalFormatting>
  <conditionalFormatting sqref="M104 I104 K104 G104">
    <cfRule type="cellIs" dxfId="13304" priority="582" stopIfTrue="1" operator="greaterThan">
      <formula>0</formula>
    </cfRule>
  </conditionalFormatting>
  <conditionalFormatting sqref="N104 F104 H104 J104 L104">
    <cfRule type="expression" dxfId="13303" priority="581" stopIfTrue="1">
      <formula>E104&gt;0</formula>
    </cfRule>
  </conditionalFormatting>
  <conditionalFormatting sqref="O104">
    <cfRule type="expression" dxfId="13302" priority="580" stopIfTrue="1">
      <formula>O98&gt;0</formula>
    </cfRule>
  </conditionalFormatting>
  <conditionalFormatting sqref="P104">
    <cfRule type="expression" dxfId="13301" priority="579">
      <formula>O98&gt;0</formula>
    </cfRule>
  </conditionalFormatting>
  <conditionalFormatting sqref="M104 I104 K104 C104 E104 G104">
    <cfRule type="cellIs" dxfId="13300" priority="578" stopIfTrue="1" operator="greaterThan">
      <formula>0</formula>
    </cfRule>
  </conditionalFormatting>
  <conditionalFormatting sqref="N104 D104 F104 H104 J104 L104">
    <cfRule type="expression" dxfId="13299" priority="577" stopIfTrue="1">
      <formula>C104&gt;0</formula>
    </cfRule>
  </conditionalFormatting>
  <conditionalFormatting sqref="O104">
    <cfRule type="expression" dxfId="13298" priority="576" stopIfTrue="1">
      <formula>O98&gt;0</formula>
    </cfRule>
  </conditionalFormatting>
  <conditionalFormatting sqref="P104">
    <cfRule type="expression" dxfId="13297" priority="575">
      <formula>O98&gt;0</formula>
    </cfRule>
  </conditionalFormatting>
  <conditionalFormatting sqref="I101 C101 E101 K101 M101 O101 G101">
    <cfRule type="cellIs" dxfId="13296" priority="574" stopIfTrue="1" operator="greaterThan">
      <formula>0</formula>
    </cfRule>
  </conditionalFormatting>
  <conditionalFormatting sqref="H101 D101 J101 L101 N101 P101 F101">
    <cfRule type="expression" dxfId="13295" priority="573" stopIfTrue="1">
      <formula>C101&gt;0</formula>
    </cfRule>
  </conditionalFormatting>
  <conditionalFormatting sqref="D103 F103 H103 J103 L103 N103 P103">
    <cfRule type="expression" dxfId="13294" priority="572" stopIfTrue="1">
      <formula>C101&gt;0</formula>
    </cfRule>
  </conditionalFormatting>
  <conditionalFormatting sqref="C102">
    <cfRule type="expression" dxfId="13293" priority="571">
      <formula>C101&gt;0</formula>
    </cfRule>
  </conditionalFormatting>
  <conditionalFormatting sqref="D102">
    <cfRule type="expression" dxfId="13292" priority="570">
      <formula>C101&gt;0</formula>
    </cfRule>
  </conditionalFormatting>
  <conditionalFormatting sqref="I103">
    <cfRule type="expression" dxfId="13291" priority="569">
      <formula>"i11&gt;0"</formula>
    </cfRule>
  </conditionalFormatting>
  <conditionalFormatting sqref="O103">
    <cfRule type="expression" dxfId="13290" priority="568">
      <formula>"o11&gt;0"</formula>
    </cfRule>
  </conditionalFormatting>
  <conditionalFormatting sqref="E102">
    <cfRule type="expression" dxfId="13289" priority="567">
      <formula>E101&gt;0</formula>
    </cfRule>
  </conditionalFormatting>
  <conditionalFormatting sqref="F102">
    <cfRule type="expression" dxfId="13288" priority="566">
      <formula>E101&gt;0</formula>
    </cfRule>
  </conditionalFormatting>
  <conditionalFormatting sqref="E103">
    <cfRule type="expression" dxfId="13287" priority="565">
      <formula>E101&gt;0</formula>
    </cfRule>
  </conditionalFormatting>
  <conditionalFormatting sqref="G102 I102 K102 M102 O102">
    <cfRule type="expression" dxfId="13286" priority="564">
      <formula>G101&gt;0</formula>
    </cfRule>
  </conditionalFormatting>
  <conditionalFormatting sqref="H102 J102 L102 N102 P102">
    <cfRule type="expression" dxfId="13285" priority="563">
      <formula>G101&gt;0</formula>
    </cfRule>
  </conditionalFormatting>
  <conditionalFormatting sqref="C103 G103 I103 K103 M103 O103">
    <cfRule type="expression" dxfId="13284" priority="562">
      <formula>C101&gt;0</formula>
    </cfRule>
  </conditionalFormatting>
  <conditionalFormatting sqref="O104">
    <cfRule type="expression" dxfId="13283" priority="561" stopIfTrue="1">
      <formula>O98&gt;0</formula>
    </cfRule>
  </conditionalFormatting>
  <conditionalFormatting sqref="P104">
    <cfRule type="expression" dxfId="13282" priority="560">
      <formula>O98&gt;0</formula>
    </cfRule>
  </conditionalFormatting>
  <conditionalFormatting sqref="M94 I94 K94 G94">
    <cfRule type="cellIs" dxfId="13281" priority="559" stopIfTrue="1" operator="greaterThan">
      <formula>0</formula>
    </cfRule>
  </conditionalFormatting>
  <conditionalFormatting sqref="N94 F94 H94 J94 L94">
    <cfRule type="expression" dxfId="13280" priority="558" stopIfTrue="1">
      <formula>E94&gt;0</formula>
    </cfRule>
  </conditionalFormatting>
  <conditionalFormatting sqref="O94">
    <cfRule type="expression" dxfId="13279" priority="557" stopIfTrue="1">
      <formula>O88&gt;0</formula>
    </cfRule>
  </conditionalFormatting>
  <conditionalFormatting sqref="P94">
    <cfRule type="expression" dxfId="13278" priority="556">
      <formula>O88&gt;0</formula>
    </cfRule>
  </conditionalFormatting>
  <conditionalFormatting sqref="M94 I94 K94 C94 E94 G94">
    <cfRule type="cellIs" dxfId="13277" priority="555" stopIfTrue="1" operator="greaterThan">
      <formula>0</formula>
    </cfRule>
  </conditionalFormatting>
  <conditionalFormatting sqref="N94 D94 F94 H94 J94 L94">
    <cfRule type="expression" dxfId="13276" priority="554" stopIfTrue="1">
      <formula>C94&gt;0</formula>
    </cfRule>
  </conditionalFormatting>
  <conditionalFormatting sqref="O94">
    <cfRule type="expression" dxfId="13275" priority="553" stopIfTrue="1">
      <formula>O88&gt;0</formula>
    </cfRule>
  </conditionalFormatting>
  <conditionalFormatting sqref="P94">
    <cfRule type="expression" dxfId="13274" priority="552">
      <formula>O88&gt;0</formula>
    </cfRule>
  </conditionalFormatting>
  <conditionalFormatting sqref="I91 C91 E91 K91 M91 O91 G91">
    <cfRule type="cellIs" dxfId="13273" priority="551" stopIfTrue="1" operator="greaterThan">
      <formula>0</formula>
    </cfRule>
  </conditionalFormatting>
  <conditionalFormatting sqref="H91 D91 J91 L91 N91 P91 F91">
    <cfRule type="expression" dxfId="13272" priority="550" stopIfTrue="1">
      <formula>C91&gt;0</formula>
    </cfRule>
  </conditionalFormatting>
  <conditionalFormatting sqref="D93 F93 H93 J93 L93 N93 P93">
    <cfRule type="expression" dxfId="13271" priority="549" stopIfTrue="1">
      <formula>C91&gt;0</formula>
    </cfRule>
  </conditionalFormatting>
  <conditionalFormatting sqref="C92">
    <cfRule type="expression" dxfId="13270" priority="548">
      <formula>C91&gt;0</formula>
    </cfRule>
  </conditionalFormatting>
  <conditionalFormatting sqref="D92">
    <cfRule type="expression" dxfId="13269" priority="547">
      <formula>C91&gt;0</formula>
    </cfRule>
  </conditionalFormatting>
  <conditionalFormatting sqref="I93">
    <cfRule type="expression" dxfId="13268" priority="546">
      <formula>"i11&gt;0"</formula>
    </cfRule>
  </conditionalFormatting>
  <conditionalFormatting sqref="O93">
    <cfRule type="expression" dxfId="13267" priority="545">
      <formula>"o11&gt;0"</formula>
    </cfRule>
  </conditionalFormatting>
  <conditionalFormatting sqref="E92">
    <cfRule type="expression" dxfId="13266" priority="544">
      <formula>E91&gt;0</formula>
    </cfRule>
  </conditionalFormatting>
  <conditionalFormatting sqref="F92">
    <cfRule type="expression" dxfId="13265" priority="543">
      <formula>E91&gt;0</formula>
    </cfRule>
  </conditionalFormatting>
  <conditionalFormatting sqref="E93">
    <cfRule type="expression" dxfId="13264" priority="542">
      <formula>E91&gt;0</formula>
    </cfRule>
  </conditionalFormatting>
  <conditionalFormatting sqref="G92 I92 K92 M92 O92">
    <cfRule type="expression" dxfId="13263" priority="541">
      <formula>G91&gt;0</formula>
    </cfRule>
  </conditionalFormatting>
  <conditionalFormatting sqref="H92 J92 L92 N92 P92">
    <cfRule type="expression" dxfId="13262" priority="540">
      <formula>G91&gt;0</formula>
    </cfRule>
  </conditionalFormatting>
  <conditionalFormatting sqref="C93 G93 I93 K93 M93 O93">
    <cfRule type="expression" dxfId="13261" priority="539">
      <formula>C91&gt;0</formula>
    </cfRule>
  </conditionalFormatting>
  <conditionalFormatting sqref="O94">
    <cfRule type="expression" dxfId="13260" priority="538" stopIfTrue="1">
      <formula>O88&gt;0</formula>
    </cfRule>
  </conditionalFormatting>
  <conditionalFormatting sqref="P94">
    <cfRule type="expression" dxfId="13259" priority="537">
      <formula>O88&gt;0</formula>
    </cfRule>
  </conditionalFormatting>
  <conditionalFormatting sqref="M84 I84 K84 G84">
    <cfRule type="cellIs" dxfId="13258" priority="536" stopIfTrue="1" operator="greaterThan">
      <formula>0</formula>
    </cfRule>
  </conditionalFormatting>
  <conditionalFormatting sqref="N84 F84 H84 J84 L84">
    <cfRule type="expression" dxfId="13257" priority="535" stopIfTrue="1">
      <formula>E84&gt;0</formula>
    </cfRule>
  </conditionalFormatting>
  <conditionalFormatting sqref="O84">
    <cfRule type="expression" dxfId="13256" priority="534" stopIfTrue="1">
      <formula>O78&gt;0</formula>
    </cfRule>
  </conditionalFormatting>
  <conditionalFormatting sqref="P84">
    <cfRule type="expression" dxfId="13255" priority="533">
      <formula>O78&gt;0</formula>
    </cfRule>
  </conditionalFormatting>
  <conditionalFormatting sqref="M84 I84 K84 C84 E84 G84">
    <cfRule type="cellIs" dxfId="13254" priority="532" stopIfTrue="1" operator="greaterThan">
      <formula>0</formula>
    </cfRule>
  </conditionalFormatting>
  <conditionalFormatting sqref="N84 D84 F84 H84 J84 L84">
    <cfRule type="expression" dxfId="13253" priority="531" stopIfTrue="1">
      <formula>C84&gt;0</formula>
    </cfRule>
  </conditionalFormatting>
  <conditionalFormatting sqref="O84">
    <cfRule type="expression" dxfId="13252" priority="530" stopIfTrue="1">
      <formula>O78&gt;0</formula>
    </cfRule>
  </conditionalFormatting>
  <conditionalFormatting sqref="P84">
    <cfRule type="expression" dxfId="13251" priority="529">
      <formula>O78&gt;0</formula>
    </cfRule>
  </conditionalFormatting>
  <conditionalFormatting sqref="I81 C81 E81 K81 M81 O81 G81">
    <cfRule type="cellIs" dxfId="13250" priority="528" stopIfTrue="1" operator="greaterThan">
      <formula>0</formula>
    </cfRule>
  </conditionalFormatting>
  <conditionalFormatting sqref="H81 D81 J81 L81 N81 P81 F81">
    <cfRule type="expression" dxfId="13249" priority="527" stopIfTrue="1">
      <formula>C81&gt;0</formula>
    </cfRule>
  </conditionalFormatting>
  <conditionalFormatting sqref="D83 F83 H83 J83 L83 N83 P83">
    <cfRule type="expression" dxfId="13248" priority="526" stopIfTrue="1">
      <formula>C81&gt;0</formula>
    </cfRule>
  </conditionalFormatting>
  <conditionalFormatting sqref="C82">
    <cfRule type="expression" dxfId="13247" priority="525">
      <formula>C81&gt;0</formula>
    </cfRule>
  </conditionalFormatting>
  <conditionalFormatting sqref="D82">
    <cfRule type="expression" dxfId="13246" priority="524">
      <formula>C81&gt;0</formula>
    </cfRule>
  </conditionalFormatting>
  <conditionalFormatting sqref="I83">
    <cfRule type="expression" dxfId="13245" priority="523">
      <formula>"i11&gt;0"</formula>
    </cfRule>
  </conditionalFormatting>
  <conditionalFormatting sqref="O83">
    <cfRule type="expression" dxfId="13244" priority="522">
      <formula>"o11&gt;0"</formula>
    </cfRule>
  </conditionalFormatting>
  <conditionalFormatting sqref="E82">
    <cfRule type="expression" dxfId="13243" priority="521">
      <formula>E81&gt;0</formula>
    </cfRule>
  </conditionalFormatting>
  <conditionalFormatting sqref="F82">
    <cfRule type="expression" dxfId="13242" priority="520">
      <formula>E81&gt;0</formula>
    </cfRule>
  </conditionalFormatting>
  <conditionalFormatting sqref="E83">
    <cfRule type="expression" dxfId="13241" priority="519">
      <formula>E81&gt;0</formula>
    </cfRule>
  </conditionalFormatting>
  <conditionalFormatting sqref="G82 I82 K82 M82 O82">
    <cfRule type="expression" dxfId="13240" priority="518">
      <formula>G81&gt;0</formula>
    </cfRule>
  </conditionalFormatting>
  <conditionalFormatting sqref="H82 J82 L82 N82 P82">
    <cfRule type="expression" dxfId="13239" priority="517">
      <formula>G81&gt;0</formula>
    </cfRule>
  </conditionalFormatting>
  <conditionalFormatting sqref="C83 G83 I83 K83 M83 O83">
    <cfRule type="expression" dxfId="13238" priority="516">
      <formula>C81&gt;0</formula>
    </cfRule>
  </conditionalFormatting>
  <conditionalFormatting sqref="O84">
    <cfRule type="expression" dxfId="13237" priority="515" stopIfTrue="1">
      <formula>O78&gt;0</formula>
    </cfRule>
  </conditionalFormatting>
  <conditionalFormatting sqref="P84">
    <cfRule type="expression" dxfId="13236" priority="514">
      <formula>O78&gt;0</formula>
    </cfRule>
  </conditionalFormatting>
  <conditionalFormatting sqref="M74 I74 K74 G74">
    <cfRule type="cellIs" dxfId="13235" priority="513" stopIfTrue="1" operator="greaterThan">
      <formula>0</formula>
    </cfRule>
  </conditionalFormatting>
  <conditionalFormatting sqref="N74 F74 H74 J74 L74">
    <cfRule type="expression" dxfId="13234" priority="512" stopIfTrue="1">
      <formula>E74&gt;0</formula>
    </cfRule>
  </conditionalFormatting>
  <conditionalFormatting sqref="O74">
    <cfRule type="expression" dxfId="13233" priority="511" stopIfTrue="1">
      <formula>O68&gt;0</formula>
    </cfRule>
  </conditionalFormatting>
  <conditionalFormatting sqref="P74">
    <cfRule type="expression" dxfId="13232" priority="510">
      <formula>O68&gt;0</formula>
    </cfRule>
  </conditionalFormatting>
  <conditionalFormatting sqref="M74 I74 K74 C74 E74 G74">
    <cfRule type="cellIs" dxfId="13231" priority="509" stopIfTrue="1" operator="greaterThan">
      <formula>0</formula>
    </cfRule>
  </conditionalFormatting>
  <conditionalFormatting sqref="N74 D74 F74 H74 J74 L74">
    <cfRule type="expression" dxfId="13230" priority="508" stopIfTrue="1">
      <formula>C74&gt;0</formula>
    </cfRule>
  </conditionalFormatting>
  <conditionalFormatting sqref="O74">
    <cfRule type="expression" dxfId="13229" priority="507" stopIfTrue="1">
      <formula>O68&gt;0</formula>
    </cfRule>
  </conditionalFormatting>
  <conditionalFormatting sqref="P74">
    <cfRule type="expression" dxfId="13228" priority="506">
      <formula>O68&gt;0</formula>
    </cfRule>
  </conditionalFormatting>
  <conditionalFormatting sqref="I71 C71 E71 K71 M71 O71 G71">
    <cfRule type="cellIs" dxfId="13227" priority="505" stopIfTrue="1" operator="greaterThan">
      <formula>0</formula>
    </cfRule>
  </conditionalFormatting>
  <conditionalFormatting sqref="H71 D71 J71 L71 N71 P71 F71">
    <cfRule type="expression" dxfId="13226" priority="504" stopIfTrue="1">
      <formula>C71&gt;0</formula>
    </cfRule>
  </conditionalFormatting>
  <conditionalFormatting sqref="D73 F73 H73 J73 L73 N73 P73">
    <cfRule type="expression" dxfId="13225" priority="503" stopIfTrue="1">
      <formula>C71&gt;0</formula>
    </cfRule>
  </conditionalFormatting>
  <conditionalFormatting sqref="C72">
    <cfRule type="expression" dxfId="13224" priority="502">
      <formula>C71&gt;0</formula>
    </cfRule>
  </conditionalFormatting>
  <conditionalFormatting sqref="D72">
    <cfRule type="expression" dxfId="13223" priority="501">
      <formula>C71&gt;0</formula>
    </cfRule>
  </conditionalFormatting>
  <conditionalFormatting sqref="I73">
    <cfRule type="expression" dxfId="13222" priority="500">
      <formula>"i11&gt;0"</formula>
    </cfRule>
  </conditionalFormatting>
  <conditionalFormatting sqref="O73">
    <cfRule type="expression" dxfId="13221" priority="499">
      <formula>"o11&gt;0"</formula>
    </cfRule>
  </conditionalFormatting>
  <conditionalFormatting sqref="E72">
    <cfRule type="expression" dxfId="13220" priority="498">
      <formula>E71&gt;0</formula>
    </cfRule>
  </conditionalFormatting>
  <conditionalFormatting sqref="F72">
    <cfRule type="expression" dxfId="13219" priority="497">
      <formula>E71&gt;0</formula>
    </cfRule>
  </conditionalFormatting>
  <conditionalFormatting sqref="E73">
    <cfRule type="expression" dxfId="13218" priority="496">
      <formula>E71&gt;0</formula>
    </cfRule>
  </conditionalFormatting>
  <conditionalFormatting sqref="G72 I72 K72 M72 O72">
    <cfRule type="expression" dxfId="13217" priority="495">
      <formula>G71&gt;0</formula>
    </cfRule>
  </conditionalFormatting>
  <conditionalFormatting sqref="H72 J72 L72 N72 P72">
    <cfRule type="expression" dxfId="13216" priority="494">
      <formula>G71&gt;0</formula>
    </cfRule>
  </conditionalFormatting>
  <conditionalFormatting sqref="C73 G73 I73 K73 M73 O73">
    <cfRule type="expression" dxfId="13215" priority="493">
      <formula>C71&gt;0</formula>
    </cfRule>
  </conditionalFormatting>
  <conditionalFormatting sqref="O74">
    <cfRule type="expression" dxfId="13214" priority="492" stopIfTrue="1">
      <formula>O68&gt;0</formula>
    </cfRule>
  </conditionalFormatting>
  <conditionalFormatting sqref="P74">
    <cfRule type="expression" dxfId="13213" priority="491">
      <formula>O68&gt;0</formula>
    </cfRule>
  </conditionalFormatting>
  <conditionalFormatting sqref="M64 I64 K64 G64">
    <cfRule type="cellIs" dxfId="13212" priority="490" stopIfTrue="1" operator="greaterThan">
      <formula>0</formula>
    </cfRule>
  </conditionalFormatting>
  <conditionalFormatting sqref="N64 F64 H64 J64 L64">
    <cfRule type="expression" dxfId="13211" priority="489" stopIfTrue="1">
      <formula>E64&gt;0</formula>
    </cfRule>
  </conditionalFormatting>
  <conditionalFormatting sqref="O64">
    <cfRule type="expression" dxfId="13210" priority="488" stopIfTrue="1">
      <formula>O58&gt;0</formula>
    </cfRule>
  </conditionalFormatting>
  <conditionalFormatting sqref="P64">
    <cfRule type="expression" dxfId="13209" priority="487">
      <formula>O58&gt;0</formula>
    </cfRule>
  </conditionalFormatting>
  <conditionalFormatting sqref="M64 I64 K64 C64 E64 G64">
    <cfRule type="cellIs" dxfId="13208" priority="486" stopIfTrue="1" operator="greaterThan">
      <formula>0</formula>
    </cfRule>
  </conditionalFormatting>
  <conditionalFormatting sqref="N64 D64 F64 H64 J64 L64">
    <cfRule type="expression" dxfId="13207" priority="485" stopIfTrue="1">
      <formula>C64&gt;0</formula>
    </cfRule>
  </conditionalFormatting>
  <conditionalFormatting sqref="O64">
    <cfRule type="expression" dxfId="13206" priority="484" stopIfTrue="1">
      <formula>O58&gt;0</formula>
    </cfRule>
  </conditionalFormatting>
  <conditionalFormatting sqref="P64">
    <cfRule type="expression" dxfId="13205" priority="483">
      <formula>O58&gt;0</formula>
    </cfRule>
  </conditionalFormatting>
  <conditionalFormatting sqref="I61 C61 E61 K61 M61 O61 G61">
    <cfRule type="cellIs" dxfId="13204" priority="482" stopIfTrue="1" operator="greaterThan">
      <formula>0</formula>
    </cfRule>
  </conditionalFormatting>
  <conditionalFormatting sqref="H61 D61 J61 L61 N61 P61 F61">
    <cfRule type="expression" dxfId="13203" priority="481" stopIfTrue="1">
      <formula>C61&gt;0</formula>
    </cfRule>
  </conditionalFormatting>
  <conditionalFormatting sqref="D63 F63 H63 J63 L63 N63 P63">
    <cfRule type="expression" dxfId="13202" priority="480" stopIfTrue="1">
      <formula>C61&gt;0</formula>
    </cfRule>
  </conditionalFormatting>
  <conditionalFormatting sqref="C62">
    <cfRule type="expression" dxfId="13201" priority="479">
      <formula>C61&gt;0</formula>
    </cfRule>
  </conditionalFormatting>
  <conditionalFormatting sqref="D62">
    <cfRule type="expression" dxfId="13200" priority="478">
      <formula>C61&gt;0</formula>
    </cfRule>
  </conditionalFormatting>
  <conditionalFormatting sqref="I63">
    <cfRule type="expression" dxfId="13199" priority="477">
      <formula>"i11&gt;0"</formula>
    </cfRule>
  </conditionalFormatting>
  <conditionalFormatting sqref="O63">
    <cfRule type="expression" dxfId="13198" priority="476">
      <formula>"o11&gt;0"</formula>
    </cfRule>
  </conditionalFormatting>
  <conditionalFormatting sqref="E62">
    <cfRule type="expression" dxfId="13197" priority="475">
      <formula>E61&gt;0</formula>
    </cfRule>
  </conditionalFormatting>
  <conditionalFormatting sqref="F62">
    <cfRule type="expression" dxfId="13196" priority="474">
      <formula>E61&gt;0</formula>
    </cfRule>
  </conditionalFormatting>
  <conditionalFormatting sqref="E63">
    <cfRule type="expression" dxfId="13195" priority="473">
      <formula>E61&gt;0</formula>
    </cfRule>
  </conditionalFormatting>
  <conditionalFormatting sqref="G62 I62 K62 M62 O62">
    <cfRule type="expression" dxfId="13194" priority="472">
      <formula>G61&gt;0</formula>
    </cfRule>
  </conditionalFormatting>
  <conditionalFormatting sqref="H62 J62 L62 N62 P62">
    <cfRule type="expression" dxfId="13193" priority="471">
      <formula>G61&gt;0</formula>
    </cfRule>
  </conditionalFormatting>
  <conditionalFormatting sqref="C63 G63 I63 K63 M63 O63">
    <cfRule type="expression" dxfId="13192" priority="470">
      <formula>C61&gt;0</formula>
    </cfRule>
  </conditionalFormatting>
  <conditionalFormatting sqref="O64">
    <cfRule type="expression" dxfId="13191" priority="469" stopIfTrue="1">
      <formula>O58&gt;0</formula>
    </cfRule>
  </conditionalFormatting>
  <conditionalFormatting sqref="P64">
    <cfRule type="expression" dxfId="13190" priority="468">
      <formula>O58&gt;0</formula>
    </cfRule>
  </conditionalFormatting>
  <conditionalFormatting sqref="M54 I54 K54 G54">
    <cfRule type="cellIs" dxfId="13189" priority="467" stopIfTrue="1" operator="greaterThan">
      <formula>0</formula>
    </cfRule>
  </conditionalFormatting>
  <conditionalFormatting sqref="N54 F54 H54 J54 L54">
    <cfRule type="expression" dxfId="13188" priority="466" stopIfTrue="1">
      <formula>E54&gt;0</formula>
    </cfRule>
  </conditionalFormatting>
  <conditionalFormatting sqref="O54">
    <cfRule type="expression" dxfId="13187" priority="465" stopIfTrue="1">
      <formula>O48&gt;0</formula>
    </cfRule>
  </conditionalFormatting>
  <conditionalFormatting sqref="P54">
    <cfRule type="expression" dxfId="13186" priority="464">
      <formula>O48&gt;0</formula>
    </cfRule>
  </conditionalFormatting>
  <conditionalFormatting sqref="M54 I54 K54 C54 E54 G54">
    <cfRule type="cellIs" dxfId="13185" priority="463" stopIfTrue="1" operator="greaterThan">
      <formula>0</formula>
    </cfRule>
  </conditionalFormatting>
  <conditionalFormatting sqref="N54 D54 F54 H54 J54 L54">
    <cfRule type="expression" dxfId="13184" priority="462" stopIfTrue="1">
      <formula>C54&gt;0</formula>
    </cfRule>
  </conditionalFormatting>
  <conditionalFormatting sqref="O54">
    <cfRule type="expression" dxfId="13183" priority="461" stopIfTrue="1">
      <formula>O48&gt;0</formula>
    </cfRule>
  </conditionalFormatting>
  <conditionalFormatting sqref="P54">
    <cfRule type="expression" dxfId="13182" priority="460">
      <formula>O48&gt;0</formula>
    </cfRule>
  </conditionalFormatting>
  <conditionalFormatting sqref="I51 C51 E51 K51 M51 O51 G51">
    <cfRule type="cellIs" dxfId="13181" priority="459" stopIfTrue="1" operator="greaterThan">
      <formula>0</formula>
    </cfRule>
  </conditionalFormatting>
  <conditionalFormatting sqref="H51 D51 J51 L51 N51 P51 F51">
    <cfRule type="expression" dxfId="13180" priority="458" stopIfTrue="1">
      <formula>C51&gt;0</formula>
    </cfRule>
  </conditionalFormatting>
  <conditionalFormatting sqref="D53 F53 H53 J53 L53 N53 P53">
    <cfRule type="expression" dxfId="13179" priority="457" stopIfTrue="1">
      <formula>C51&gt;0</formula>
    </cfRule>
  </conditionalFormatting>
  <conditionalFormatting sqref="C52">
    <cfRule type="expression" dxfId="13178" priority="456">
      <formula>C51&gt;0</formula>
    </cfRule>
  </conditionalFormatting>
  <conditionalFormatting sqref="D52">
    <cfRule type="expression" dxfId="13177" priority="455">
      <formula>C51&gt;0</formula>
    </cfRule>
  </conditionalFormatting>
  <conditionalFormatting sqref="I53">
    <cfRule type="expression" dxfId="13176" priority="454">
      <formula>"i11&gt;0"</formula>
    </cfRule>
  </conditionalFormatting>
  <conditionalFormatting sqref="O53">
    <cfRule type="expression" dxfId="13175" priority="453">
      <formula>"o11&gt;0"</formula>
    </cfRule>
  </conditionalFormatting>
  <conditionalFormatting sqref="E52">
    <cfRule type="expression" dxfId="13174" priority="452">
      <formula>E51&gt;0</formula>
    </cfRule>
  </conditionalFormatting>
  <conditionalFormatting sqref="F52">
    <cfRule type="expression" dxfId="13173" priority="451">
      <formula>E51&gt;0</formula>
    </cfRule>
  </conditionalFormatting>
  <conditionalFormatting sqref="E53">
    <cfRule type="expression" dxfId="13172" priority="450">
      <formula>E51&gt;0</formula>
    </cfRule>
  </conditionalFormatting>
  <conditionalFormatting sqref="G52 I52 K52 M52 O52">
    <cfRule type="expression" dxfId="13171" priority="449">
      <formula>G51&gt;0</formula>
    </cfRule>
  </conditionalFormatting>
  <conditionalFormatting sqref="H52 J52 L52 N52 P52">
    <cfRule type="expression" dxfId="13170" priority="448">
      <formula>G51&gt;0</formula>
    </cfRule>
  </conditionalFormatting>
  <conditionalFormatting sqref="C53 G53 I53 K53 M53 O53">
    <cfRule type="expression" dxfId="13169" priority="447">
      <formula>C51&gt;0</formula>
    </cfRule>
  </conditionalFormatting>
  <conditionalFormatting sqref="O54">
    <cfRule type="expression" dxfId="13168" priority="446" stopIfTrue="1">
      <formula>O48&gt;0</formula>
    </cfRule>
  </conditionalFormatting>
  <conditionalFormatting sqref="P54">
    <cfRule type="expression" dxfId="13167" priority="445">
      <formula>O48&gt;0</formula>
    </cfRule>
  </conditionalFormatting>
  <conditionalFormatting sqref="M44 I44 K44 G44">
    <cfRule type="cellIs" dxfId="13166" priority="444" stopIfTrue="1" operator="greaterThan">
      <formula>0</formula>
    </cfRule>
  </conditionalFormatting>
  <conditionalFormatting sqref="N44 F44 H44 J44 L44">
    <cfRule type="expression" dxfId="13165" priority="443" stopIfTrue="1">
      <formula>E44&gt;0</formula>
    </cfRule>
  </conditionalFormatting>
  <conditionalFormatting sqref="O44">
    <cfRule type="expression" dxfId="13164" priority="442" stopIfTrue="1">
      <formula>O38&gt;0</formula>
    </cfRule>
  </conditionalFormatting>
  <conditionalFormatting sqref="P44">
    <cfRule type="expression" dxfId="13163" priority="441">
      <formula>O38&gt;0</formula>
    </cfRule>
  </conditionalFormatting>
  <conditionalFormatting sqref="M44 I44 K44 C44 E44 G44">
    <cfRule type="cellIs" dxfId="13162" priority="440" stopIfTrue="1" operator="greaterThan">
      <formula>0</formula>
    </cfRule>
  </conditionalFormatting>
  <conditionalFormatting sqref="N44 D44 F44 H44 J44 L44">
    <cfRule type="expression" dxfId="13161" priority="439" stopIfTrue="1">
      <formula>C44&gt;0</formula>
    </cfRule>
  </conditionalFormatting>
  <conditionalFormatting sqref="O44">
    <cfRule type="expression" dxfId="13160" priority="438" stopIfTrue="1">
      <formula>O38&gt;0</formula>
    </cfRule>
  </conditionalFormatting>
  <conditionalFormatting sqref="P44">
    <cfRule type="expression" dxfId="13159" priority="437">
      <formula>O38&gt;0</formula>
    </cfRule>
  </conditionalFormatting>
  <conditionalFormatting sqref="I41 C41 E41 K41 M41 O41 G41">
    <cfRule type="cellIs" dxfId="13158" priority="436" stopIfTrue="1" operator="greaterThan">
      <formula>0</formula>
    </cfRule>
  </conditionalFormatting>
  <conditionalFormatting sqref="H41 D41 J41 L41 N41 P41 F41">
    <cfRule type="expression" dxfId="13157" priority="435" stopIfTrue="1">
      <formula>C41&gt;0</formula>
    </cfRule>
  </conditionalFormatting>
  <conditionalFormatting sqref="D43 F43 H43 J43 L43 N43 P43">
    <cfRule type="expression" dxfId="13156" priority="434" stopIfTrue="1">
      <formula>C41&gt;0</formula>
    </cfRule>
  </conditionalFormatting>
  <conditionalFormatting sqref="C42">
    <cfRule type="expression" dxfId="13155" priority="433">
      <formula>C41&gt;0</formula>
    </cfRule>
  </conditionalFormatting>
  <conditionalFormatting sqref="D42">
    <cfRule type="expression" dxfId="13154" priority="432">
      <formula>C41&gt;0</formula>
    </cfRule>
  </conditionalFormatting>
  <conditionalFormatting sqref="I43">
    <cfRule type="expression" dxfId="13153" priority="431">
      <formula>"i11&gt;0"</formula>
    </cfRule>
  </conditionalFormatting>
  <conditionalFormatting sqref="O43">
    <cfRule type="expression" dxfId="13152" priority="430">
      <formula>"o11&gt;0"</formula>
    </cfRule>
  </conditionalFormatting>
  <conditionalFormatting sqref="E42">
    <cfRule type="expression" dxfId="13151" priority="429">
      <formula>E41&gt;0</formula>
    </cfRule>
  </conditionalFormatting>
  <conditionalFormatting sqref="F42">
    <cfRule type="expression" dxfId="13150" priority="428">
      <formula>E41&gt;0</formula>
    </cfRule>
  </conditionalFormatting>
  <conditionalFormatting sqref="E43">
    <cfRule type="expression" dxfId="13149" priority="427">
      <formula>E41&gt;0</formula>
    </cfRule>
  </conditionalFormatting>
  <conditionalFormatting sqref="G42 I42 K42 M42 O42">
    <cfRule type="expression" dxfId="13148" priority="426">
      <formula>G41&gt;0</formula>
    </cfRule>
  </conditionalFormatting>
  <conditionalFormatting sqref="H42 J42 L42 N42 P42">
    <cfRule type="expression" dxfId="13147" priority="425">
      <formula>G41&gt;0</formula>
    </cfRule>
  </conditionalFormatting>
  <conditionalFormatting sqref="C43 G43 I43 K43 M43 O43">
    <cfRule type="expression" dxfId="13146" priority="424">
      <formula>C41&gt;0</formula>
    </cfRule>
  </conditionalFormatting>
  <conditionalFormatting sqref="O44">
    <cfRule type="expression" dxfId="13145" priority="423" stopIfTrue="1">
      <formula>O38&gt;0</formula>
    </cfRule>
  </conditionalFormatting>
  <conditionalFormatting sqref="P44">
    <cfRule type="expression" dxfId="13144" priority="422">
      <formula>O38&gt;0</formula>
    </cfRule>
  </conditionalFormatting>
  <conditionalFormatting sqref="M34 I34 K34 G34">
    <cfRule type="cellIs" dxfId="13143" priority="421" stopIfTrue="1" operator="greaterThan">
      <formula>0</formula>
    </cfRule>
  </conditionalFormatting>
  <conditionalFormatting sqref="N34 F34 H34 J34 L34">
    <cfRule type="expression" dxfId="13142" priority="420" stopIfTrue="1">
      <formula>E34&gt;0</formula>
    </cfRule>
  </conditionalFormatting>
  <conditionalFormatting sqref="O34">
    <cfRule type="expression" dxfId="13141" priority="419" stopIfTrue="1">
      <formula>O28&gt;0</formula>
    </cfRule>
  </conditionalFormatting>
  <conditionalFormatting sqref="P34">
    <cfRule type="expression" dxfId="13140" priority="418">
      <formula>O28&gt;0</formula>
    </cfRule>
  </conditionalFormatting>
  <conditionalFormatting sqref="M34 I34 K34 C34 E34 G34">
    <cfRule type="cellIs" dxfId="13139" priority="417" stopIfTrue="1" operator="greaterThan">
      <formula>0</formula>
    </cfRule>
  </conditionalFormatting>
  <conditionalFormatting sqref="N34 D34 F34 H34 J34 L34">
    <cfRule type="expression" dxfId="13138" priority="416" stopIfTrue="1">
      <formula>C34&gt;0</formula>
    </cfRule>
  </conditionalFormatting>
  <conditionalFormatting sqref="O34">
    <cfRule type="expression" dxfId="13137" priority="415" stopIfTrue="1">
      <formula>O28&gt;0</formula>
    </cfRule>
  </conditionalFormatting>
  <conditionalFormatting sqref="P34">
    <cfRule type="expression" dxfId="13136" priority="414">
      <formula>O28&gt;0</formula>
    </cfRule>
  </conditionalFormatting>
  <conditionalFormatting sqref="I31 C31 E31 K31 M31 O31 G31">
    <cfRule type="cellIs" dxfId="13135" priority="413" stopIfTrue="1" operator="greaterThan">
      <formula>0</formula>
    </cfRule>
  </conditionalFormatting>
  <conditionalFormatting sqref="H31 D31 J31 L31 N31 P31 F31">
    <cfRule type="expression" dxfId="13134" priority="412" stopIfTrue="1">
      <formula>C31&gt;0</formula>
    </cfRule>
  </conditionalFormatting>
  <conditionalFormatting sqref="D33 F33 H33 J33 L33 N33 P33">
    <cfRule type="expression" dxfId="13133" priority="411" stopIfTrue="1">
      <formula>C31&gt;0</formula>
    </cfRule>
  </conditionalFormatting>
  <conditionalFormatting sqref="C32">
    <cfRule type="expression" dxfId="13132" priority="410">
      <formula>C31&gt;0</formula>
    </cfRule>
  </conditionalFormatting>
  <conditionalFormatting sqref="D32">
    <cfRule type="expression" dxfId="13131" priority="409">
      <formula>C31&gt;0</formula>
    </cfRule>
  </conditionalFormatting>
  <conditionalFormatting sqref="I33">
    <cfRule type="expression" dxfId="13130" priority="408">
      <formula>"i11&gt;0"</formula>
    </cfRule>
  </conditionalFormatting>
  <conditionalFormatting sqref="O33">
    <cfRule type="expression" dxfId="13129" priority="407">
      <formula>"o11&gt;0"</formula>
    </cfRule>
  </conditionalFormatting>
  <conditionalFormatting sqref="E32">
    <cfRule type="expression" dxfId="13128" priority="406">
      <formula>E31&gt;0</formula>
    </cfRule>
  </conditionalFormatting>
  <conditionalFormatting sqref="F32">
    <cfRule type="expression" dxfId="13127" priority="405">
      <formula>E31&gt;0</formula>
    </cfRule>
  </conditionalFormatting>
  <conditionalFormatting sqref="E33">
    <cfRule type="expression" dxfId="13126" priority="404">
      <formula>E31&gt;0</formula>
    </cfRule>
  </conditionalFormatting>
  <conditionalFormatting sqref="G32 I32 K32 M32 O32">
    <cfRule type="expression" dxfId="13125" priority="403">
      <formula>G31&gt;0</formula>
    </cfRule>
  </conditionalFormatting>
  <conditionalFormatting sqref="H32 J32 L32 N32 P32">
    <cfRule type="expression" dxfId="13124" priority="402">
      <formula>G31&gt;0</formula>
    </cfRule>
  </conditionalFormatting>
  <conditionalFormatting sqref="C33 G33 I33 K33 M33 O33">
    <cfRule type="expression" dxfId="13123" priority="401">
      <formula>C31&gt;0</formula>
    </cfRule>
  </conditionalFormatting>
  <conditionalFormatting sqref="O34">
    <cfRule type="expression" dxfId="13122" priority="400" stopIfTrue="1">
      <formula>O28&gt;0</formula>
    </cfRule>
  </conditionalFormatting>
  <conditionalFormatting sqref="P34">
    <cfRule type="expression" dxfId="13121" priority="399">
      <formula>O28&gt;0</formula>
    </cfRule>
  </conditionalFormatting>
  <conditionalFormatting sqref="M24 I24 K24 G24">
    <cfRule type="cellIs" dxfId="13120" priority="398" stopIfTrue="1" operator="greaterThan">
      <formula>0</formula>
    </cfRule>
  </conditionalFormatting>
  <conditionalFormatting sqref="N24 F24 H24 J24 L24">
    <cfRule type="expression" dxfId="13119" priority="397" stopIfTrue="1">
      <formula>E24&gt;0</formula>
    </cfRule>
  </conditionalFormatting>
  <conditionalFormatting sqref="O24">
    <cfRule type="expression" dxfId="13118" priority="396" stopIfTrue="1">
      <formula>O18&gt;0</formula>
    </cfRule>
  </conditionalFormatting>
  <conditionalFormatting sqref="P24">
    <cfRule type="expression" dxfId="13117" priority="395">
      <formula>O18&gt;0</formula>
    </cfRule>
  </conditionalFormatting>
  <conditionalFormatting sqref="M24 I24 K24 C24 E24 G24">
    <cfRule type="cellIs" dxfId="13116" priority="394" stopIfTrue="1" operator="greaterThan">
      <formula>0</formula>
    </cfRule>
  </conditionalFormatting>
  <conditionalFormatting sqref="N24 D24 F24 H24 J24 L24">
    <cfRule type="expression" dxfId="13115" priority="393" stopIfTrue="1">
      <formula>C24&gt;0</formula>
    </cfRule>
  </conditionalFormatting>
  <conditionalFormatting sqref="O24">
    <cfRule type="expression" dxfId="13114" priority="392" stopIfTrue="1">
      <formula>O18&gt;0</formula>
    </cfRule>
  </conditionalFormatting>
  <conditionalFormatting sqref="P24">
    <cfRule type="expression" dxfId="13113" priority="391">
      <formula>O18&gt;0</formula>
    </cfRule>
  </conditionalFormatting>
  <conditionalFormatting sqref="I21 C21 E21 K21 M21 O21 G21">
    <cfRule type="cellIs" dxfId="13112" priority="390" stopIfTrue="1" operator="greaterThan">
      <formula>0</formula>
    </cfRule>
  </conditionalFormatting>
  <conditionalFormatting sqref="H21 D21 J21 L21 N21 P21 F21">
    <cfRule type="expression" dxfId="13111" priority="389" stopIfTrue="1">
      <formula>C21&gt;0</formula>
    </cfRule>
  </conditionalFormatting>
  <conditionalFormatting sqref="D23 F23 H23 J23 L23 N23 P23">
    <cfRule type="expression" dxfId="13110" priority="388" stopIfTrue="1">
      <formula>C21&gt;0</formula>
    </cfRule>
  </conditionalFormatting>
  <conditionalFormatting sqref="C22">
    <cfRule type="expression" dxfId="13109" priority="387">
      <formula>C21&gt;0</formula>
    </cfRule>
  </conditionalFormatting>
  <conditionalFormatting sqref="D22">
    <cfRule type="expression" dxfId="13108" priority="386">
      <formula>C21&gt;0</formula>
    </cfRule>
  </conditionalFormatting>
  <conditionalFormatting sqref="I23">
    <cfRule type="expression" dxfId="13107" priority="385">
      <formula>"i11&gt;0"</formula>
    </cfRule>
  </conditionalFormatting>
  <conditionalFormatting sqref="O23">
    <cfRule type="expression" dxfId="13106" priority="384">
      <formula>"o11&gt;0"</formula>
    </cfRule>
  </conditionalFormatting>
  <conditionalFormatting sqref="E22">
    <cfRule type="expression" dxfId="13105" priority="383">
      <formula>E21&gt;0</formula>
    </cfRule>
  </conditionalFormatting>
  <conditionalFormatting sqref="F22">
    <cfRule type="expression" dxfId="13104" priority="382">
      <formula>E21&gt;0</formula>
    </cfRule>
  </conditionalFormatting>
  <conditionalFormatting sqref="E23">
    <cfRule type="expression" dxfId="13103" priority="381">
      <formula>E21&gt;0</formula>
    </cfRule>
  </conditionalFormatting>
  <conditionalFormatting sqref="G22 I22 K22 M22 O22">
    <cfRule type="expression" dxfId="13102" priority="380">
      <formula>G21&gt;0</formula>
    </cfRule>
  </conditionalFormatting>
  <conditionalFormatting sqref="H22 J22 L22 N22 P22">
    <cfRule type="expression" dxfId="13101" priority="379">
      <formula>G21&gt;0</formula>
    </cfRule>
  </conditionalFormatting>
  <conditionalFormatting sqref="C23 G23 I23 K23 M23 O23">
    <cfRule type="expression" dxfId="13100" priority="378">
      <formula>C21&gt;0</formula>
    </cfRule>
  </conditionalFormatting>
  <conditionalFormatting sqref="O24">
    <cfRule type="expression" dxfId="13099" priority="377" stopIfTrue="1">
      <formula>O18&gt;0</formula>
    </cfRule>
  </conditionalFormatting>
  <conditionalFormatting sqref="P24">
    <cfRule type="expression" dxfId="13098" priority="376">
      <formula>O18&gt;0</formula>
    </cfRule>
  </conditionalFormatting>
  <conditionalFormatting sqref="M14 I14 K14 G14">
    <cfRule type="cellIs" dxfId="13097" priority="375" stopIfTrue="1" operator="greaterThan">
      <formula>0</formula>
    </cfRule>
  </conditionalFormatting>
  <conditionalFormatting sqref="N14 F14 H14 J14 L14">
    <cfRule type="expression" dxfId="13096" priority="374" stopIfTrue="1">
      <formula>E14&gt;0</formula>
    </cfRule>
  </conditionalFormatting>
  <conditionalFormatting sqref="O14">
    <cfRule type="expression" dxfId="13095" priority="373" stopIfTrue="1">
      <formula>O8&gt;0</formula>
    </cfRule>
  </conditionalFormatting>
  <conditionalFormatting sqref="P14">
    <cfRule type="expression" dxfId="13094" priority="372">
      <formula>O8&gt;0</formula>
    </cfRule>
  </conditionalFormatting>
  <conditionalFormatting sqref="M14 I14 K14 C14 E14 G14">
    <cfRule type="cellIs" dxfId="13093" priority="371" stopIfTrue="1" operator="greaterThan">
      <formula>0</formula>
    </cfRule>
  </conditionalFormatting>
  <conditionalFormatting sqref="N14 D14 F14 H14 J14 L14">
    <cfRule type="expression" dxfId="13092" priority="370" stopIfTrue="1">
      <formula>C14&gt;0</formula>
    </cfRule>
  </conditionalFormatting>
  <conditionalFormatting sqref="O14">
    <cfRule type="expression" dxfId="13091" priority="369" stopIfTrue="1">
      <formula>O8&gt;0</formula>
    </cfRule>
  </conditionalFormatting>
  <conditionalFormatting sqref="P14">
    <cfRule type="expression" dxfId="13090" priority="368">
      <formula>O8&gt;0</formula>
    </cfRule>
  </conditionalFormatting>
  <conditionalFormatting sqref="I11 C11 E11 K11 M11 O11 G11">
    <cfRule type="cellIs" dxfId="13089" priority="367" stopIfTrue="1" operator="greaterThan">
      <formula>0</formula>
    </cfRule>
  </conditionalFormatting>
  <conditionalFormatting sqref="H11 D11 J11 L11 N11 P11 F11">
    <cfRule type="expression" dxfId="13088" priority="366" stopIfTrue="1">
      <formula>C11&gt;0</formula>
    </cfRule>
  </conditionalFormatting>
  <conditionalFormatting sqref="D13 F13 H13 J13 L13 N13 P13">
    <cfRule type="expression" dxfId="13087" priority="365" stopIfTrue="1">
      <formula>C11&gt;0</formula>
    </cfRule>
  </conditionalFormatting>
  <conditionalFormatting sqref="C12">
    <cfRule type="expression" dxfId="13086" priority="364">
      <formula>C11&gt;0</formula>
    </cfRule>
  </conditionalFormatting>
  <conditionalFormatting sqref="D12">
    <cfRule type="expression" dxfId="13085" priority="363">
      <formula>C11&gt;0</formula>
    </cfRule>
  </conditionalFormatting>
  <conditionalFormatting sqref="E12">
    <cfRule type="expression" dxfId="13084" priority="360">
      <formula>E11&gt;0</formula>
    </cfRule>
  </conditionalFormatting>
  <conditionalFormatting sqref="F12">
    <cfRule type="expression" dxfId="13083" priority="359">
      <formula>E11&gt;0</formula>
    </cfRule>
  </conditionalFormatting>
  <conditionalFormatting sqref="E13">
    <cfRule type="expression" dxfId="13082" priority="358">
      <formula>E11&gt;0</formula>
    </cfRule>
  </conditionalFormatting>
  <conditionalFormatting sqref="G12 I12 K12 M12 O12">
    <cfRule type="expression" dxfId="13081" priority="357">
      <formula>G11&gt;0</formula>
    </cfRule>
  </conditionalFormatting>
  <conditionalFormatting sqref="H12 J12 L12 N12 P12">
    <cfRule type="expression" dxfId="13080" priority="356">
      <formula>G11&gt;0</formula>
    </cfRule>
  </conditionalFormatting>
  <conditionalFormatting sqref="C13 G13 I13 K13 M13 O13">
    <cfRule type="expression" dxfId="13079" priority="355">
      <formula>C11&gt;0</formula>
    </cfRule>
  </conditionalFormatting>
  <conditionalFormatting sqref="O14">
    <cfRule type="expression" dxfId="13078" priority="354" stopIfTrue="1">
      <formula>O8&gt;0</formula>
    </cfRule>
  </conditionalFormatting>
  <conditionalFormatting sqref="P14">
    <cfRule type="expression" dxfId="13077" priority="353">
      <formula>O8&gt;0</formula>
    </cfRule>
  </conditionalFormatting>
  <conditionalFormatting sqref="M164 C164 E164 G164 I164 K164">
    <cfRule type="cellIs" dxfId="13076" priority="352" stopIfTrue="1" operator="greaterThan">
      <formula>0</formula>
    </cfRule>
  </conditionalFormatting>
  <conditionalFormatting sqref="N164 D164 F164 H164 J164 L164">
    <cfRule type="expression" dxfId="13075" priority="351" stopIfTrue="1">
      <formula>C164&gt;0</formula>
    </cfRule>
  </conditionalFormatting>
  <conditionalFormatting sqref="O164">
    <cfRule type="expression" dxfId="13074" priority="350" stopIfTrue="1">
      <formula>O158&gt;0</formula>
    </cfRule>
  </conditionalFormatting>
  <conditionalFormatting sqref="P164">
    <cfRule type="expression" dxfId="13073" priority="349">
      <formula>O158&gt;0</formula>
    </cfRule>
  </conditionalFormatting>
  <conditionalFormatting sqref="O164">
    <cfRule type="expression" dxfId="13072" priority="348" stopIfTrue="1">
      <formula>O158&gt;0</formula>
    </cfRule>
  </conditionalFormatting>
  <conditionalFormatting sqref="I161 C161 E161 K161 M161 O161 G161">
    <cfRule type="cellIs" dxfId="13071" priority="347" stopIfTrue="1" operator="greaterThan">
      <formula>0</formula>
    </cfRule>
  </conditionalFormatting>
  <conditionalFormatting sqref="H161 D161 J161 L161 N161 P161 F161">
    <cfRule type="expression" dxfId="13070" priority="346" stopIfTrue="1">
      <formula>C161&gt;0</formula>
    </cfRule>
  </conditionalFormatting>
  <conditionalFormatting sqref="C162">
    <cfRule type="expression" dxfId="13069" priority="344">
      <formula>C161&gt;0</formula>
    </cfRule>
  </conditionalFormatting>
  <conditionalFormatting sqref="I163">
    <cfRule type="expression" dxfId="13068" priority="342">
      <formula>"i11&gt;0"</formula>
    </cfRule>
  </conditionalFormatting>
  <conditionalFormatting sqref="O163">
    <cfRule type="expression" dxfId="13067" priority="341">
      <formula>"o11&gt;0"</formula>
    </cfRule>
  </conditionalFormatting>
  <conditionalFormatting sqref="E162">
    <cfRule type="expression" dxfId="13066" priority="340">
      <formula>E161&gt;0</formula>
    </cfRule>
  </conditionalFormatting>
  <conditionalFormatting sqref="F162">
    <cfRule type="expression" dxfId="13065" priority="339">
      <formula>E161&gt;0</formula>
    </cfRule>
  </conditionalFormatting>
  <conditionalFormatting sqref="E163">
    <cfRule type="expression" dxfId="13064" priority="338">
      <formula>E161&gt;0</formula>
    </cfRule>
  </conditionalFormatting>
  <conditionalFormatting sqref="G162 I162 K162 M162 O162">
    <cfRule type="expression" dxfId="13063" priority="337">
      <formula>G161&gt;0</formula>
    </cfRule>
  </conditionalFormatting>
  <conditionalFormatting sqref="H162 J162 L162 N162 P162">
    <cfRule type="expression" dxfId="13062" priority="336">
      <formula>G161&gt;0</formula>
    </cfRule>
  </conditionalFormatting>
  <conditionalFormatting sqref="O164">
    <cfRule type="expression" dxfId="13061" priority="334" stopIfTrue="1">
      <formula>O158&gt;0</formula>
    </cfRule>
  </conditionalFormatting>
  <conditionalFormatting sqref="P164">
    <cfRule type="expression" dxfId="13060" priority="333">
      <formula>O158&gt;0</formula>
    </cfRule>
  </conditionalFormatting>
  <conditionalFormatting sqref="M164 I164 K164 G164">
    <cfRule type="cellIs" dxfId="13059" priority="332" stopIfTrue="1" operator="greaterThan">
      <formula>0</formula>
    </cfRule>
  </conditionalFormatting>
  <conditionalFormatting sqref="N164 F164 H164 J164 L164">
    <cfRule type="expression" dxfId="13058" priority="331" stopIfTrue="1">
      <formula>E164&gt;0</formula>
    </cfRule>
  </conditionalFormatting>
  <conditionalFormatting sqref="O164">
    <cfRule type="expression" dxfId="13057" priority="330" stopIfTrue="1">
      <formula>O158&gt;0</formula>
    </cfRule>
  </conditionalFormatting>
  <conditionalFormatting sqref="P164">
    <cfRule type="expression" dxfId="13056" priority="329">
      <formula>O158&gt;0</formula>
    </cfRule>
  </conditionalFormatting>
  <conditionalFormatting sqref="M164 I164 K164 C164 E164 G164">
    <cfRule type="cellIs" dxfId="13055" priority="328" stopIfTrue="1" operator="greaterThan">
      <formula>0</formula>
    </cfRule>
  </conditionalFormatting>
  <conditionalFormatting sqref="N164 D164 F164 H164 J164 L164">
    <cfRule type="expression" dxfId="13054" priority="327" stopIfTrue="1">
      <formula>C164&gt;0</formula>
    </cfRule>
  </conditionalFormatting>
  <conditionalFormatting sqref="O164">
    <cfRule type="expression" dxfId="13053" priority="326" stopIfTrue="1">
      <formula>O158&gt;0</formula>
    </cfRule>
  </conditionalFormatting>
  <conditionalFormatting sqref="P164">
    <cfRule type="expression" dxfId="13052" priority="325">
      <formula>O158&gt;0</formula>
    </cfRule>
  </conditionalFormatting>
  <conditionalFormatting sqref="I161 C161 E161 K161 M161 O161 G161">
    <cfRule type="cellIs" dxfId="13051" priority="324" stopIfTrue="1" operator="greaterThan">
      <formula>0</formula>
    </cfRule>
  </conditionalFormatting>
  <conditionalFormatting sqref="H161 D161 J161 L161 N161 P161 F161">
    <cfRule type="expression" dxfId="13050" priority="323" stopIfTrue="1">
      <formula>C161&gt;0</formula>
    </cfRule>
  </conditionalFormatting>
  <conditionalFormatting sqref="D163 F163 H163 J163 L163 N163 P163">
    <cfRule type="expression" dxfId="13049" priority="322" stopIfTrue="1">
      <formula>C161&gt;0</formula>
    </cfRule>
  </conditionalFormatting>
  <conditionalFormatting sqref="C162">
    <cfRule type="expression" dxfId="13048" priority="321">
      <formula>C161&gt;0</formula>
    </cfRule>
  </conditionalFormatting>
  <conditionalFormatting sqref="D162">
    <cfRule type="expression" dxfId="13047" priority="320">
      <formula>C161&gt;0</formula>
    </cfRule>
  </conditionalFormatting>
  <conditionalFormatting sqref="I163">
    <cfRule type="expression" dxfId="13046" priority="319">
      <formula>"i11&gt;0"</formula>
    </cfRule>
  </conditionalFormatting>
  <conditionalFormatting sqref="O163">
    <cfRule type="expression" dxfId="13045" priority="318">
      <formula>"o11&gt;0"</formula>
    </cfRule>
  </conditionalFormatting>
  <conditionalFormatting sqref="E162">
    <cfRule type="expression" dxfId="13044" priority="317">
      <formula>E161&gt;0</formula>
    </cfRule>
  </conditionalFormatting>
  <conditionalFormatting sqref="F162">
    <cfRule type="expression" dxfId="13043" priority="316">
      <formula>E161&gt;0</formula>
    </cfRule>
  </conditionalFormatting>
  <conditionalFormatting sqref="E163">
    <cfRule type="expression" dxfId="13042" priority="315">
      <formula>E161&gt;0</formula>
    </cfRule>
  </conditionalFormatting>
  <conditionalFormatting sqref="G162 I162 K162 M162 O162">
    <cfRule type="expression" dxfId="13041" priority="314">
      <formula>G161&gt;0</formula>
    </cfRule>
  </conditionalFormatting>
  <conditionalFormatting sqref="H162 J162 L162 N162 P162">
    <cfRule type="expression" dxfId="13040" priority="313">
      <formula>G161&gt;0</formula>
    </cfRule>
  </conditionalFormatting>
  <conditionalFormatting sqref="C163 G163 I163 K163 M163 O163">
    <cfRule type="expression" dxfId="13039" priority="312">
      <formula>C161&gt;0</formula>
    </cfRule>
  </conditionalFormatting>
  <conditionalFormatting sqref="O164">
    <cfRule type="expression" dxfId="13038" priority="311" stopIfTrue="1">
      <formula>O158&gt;0</formula>
    </cfRule>
  </conditionalFormatting>
  <conditionalFormatting sqref="P164">
    <cfRule type="expression" dxfId="13037" priority="310">
      <formula>O158&gt;0</formula>
    </cfRule>
  </conditionalFormatting>
  <conditionalFormatting sqref="M174 C174 E174 G174 I174 K174">
    <cfRule type="cellIs" dxfId="13036" priority="309" stopIfTrue="1" operator="greaterThan">
      <formula>0</formula>
    </cfRule>
  </conditionalFormatting>
  <conditionalFormatting sqref="N174 D174 F174 H174 J174 L174">
    <cfRule type="expression" dxfId="13035" priority="308" stopIfTrue="1">
      <formula>C174&gt;0</formula>
    </cfRule>
  </conditionalFormatting>
  <conditionalFormatting sqref="O174">
    <cfRule type="expression" dxfId="13034" priority="307" stopIfTrue="1">
      <formula>O168&gt;0</formula>
    </cfRule>
  </conditionalFormatting>
  <conditionalFormatting sqref="P174">
    <cfRule type="expression" dxfId="13033" priority="306">
      <formula>O168&gt;0</formula>
    </cfRule>
  </conditionalFormatting>
  <conditionalFormatting sqref="O174">
    <cfRule type="expression" dxfId="13032" priority="305" stopIfTrue="1">
      <formula>O168&gt;0</formula>
    </cfRule>
  </conditionalFormatting>
  <conditionalFormatting sqref="I171 C171 E171 K171 M171 O171 G171">
    <cfRule type="cellIs" dxfId="13031" priority="304" stopIfTrue="1" operator="greaterThan">
      <formula>0</formula>
    </cfRule>
  </conditionalFormatting>
  <conditionalFormatting sqref="H171 D171 J171 L171 N171 P171 F171">
    <cfRule type="expression" dxfId="13030" priority="303" stopIfTrue="1">
      <formula>C171&gt;0</formula>
    </cfRule>
  </conditionalFormatting>
  <conditionalFormatting sqref="I173">
    <cfRule type="expression" dxfId="13029" priority="299">
      <formula>"i11&gt;0"</formula>
    </cfRule>
  </conditionalFormatting>
  <conditionalFormatting sqref="O173">
    <cfRule type="expression" dxfId="13028" priority="298">
      <formula>"o11&gt;0"</formula>
    </cfRule>
  </conditionalFormatting>
  <conditionalFormatting sqref="E172">
    <cfRule type="expression" dxfId="13027" priority="297">
      <formula>E171&gt;0</formula>
    </cfRule>
  </conditionalFormatting>
  <conditionalFormatting sqref="F172">
    <cfRule type="expression" dxfId="13026" priority="296">
      <formula>E171&gt;0</formula>
    </cfRule>
  </conditionalFormatting>
  <conditionalFormatting sqref="E173">
    <cfRule type="expression" dxfId="13025" priority="295">
      <formula>E171&gt;0</formula>
    </cfRule>
  </conditionalFormatting>
  <conditionalFormatting sqref="G172 I172 K172 M172 O172">
    <cfRule type="expression" dxfId="13024" priority="294">
      <formula>G171&gt;0</formula>
    </cfRule>
  </conditionalFormatting>
  <conditionalFormatting sqref="H172 J172 L172 N172 P172">
    <cfRule type="expression" dxfId="13023" priority="293">
      <formula>G171&gt;0</formula>
    </cfRule>
  </conditionalFormatting>
  <conditionalFormatting sqref="O174">
    <cfRule type="expression" dxfId="13022" priority="291" stopIfTrue="1">
      <formula>O168&gt;0</formula>
    </cfRule>
  </conditionalFormatting>
  <conditionalFormatting sqref="P174">
    <cfRule type="expression" dxfId="13021" priority="290">
      <formula>O168&gt;0</formula>
    </cfRule>
  </conditionalFormatting>
  <conditionalFormatting sqref="M174 I174 K174 G174">
    <cfRule type="cellIs" dxfId="13020" priority="289" stopIfTrue="1" operator="greaterThan">
      <formula>0</formula>
    </cfRule>
  </conditionalFormatting>
  <conditionalFormatting sqref="N174 F174 H174 J174 L174">
    <cfRule type="expression" dxfId="13019" priority="288" stopIfTrue="1">
      <formula>E174&gt;0</formula>
    </cfRule>
  </conditionalFormatting>
  <conditionalFormatting sqref="O174">
    <cfRule type="expression" dxfId="13018" priority="287" stopIfTrue="1">
      <formula>O168&gt;0</formula>
    </cfRule>
  </conditionalFormatting>
  <conditionalFormatting sqref="P174">
    <cfRule type="expression" dxfId="13017" priority="286">
      <formula>O168&gt;0</formula>
    </cfRule>
  </conditionalFormatting>
  <conditionalFormatting sqref="M174 I174 K174 C174 E174 G174">
    <cfRule type="cellIs" dxfId="13016" priority="285" stopIfTrue="1" operator="greaterThan">
      <formula>0</formula>
    </cfRule>
  </conditionalFormatting>
  <conditionalFormatting sqref="N174 D174 F174 H174 J174 L174">
    <cfRule type="expression" dxfId="13015" priority="284" stopIfTrue="1">
      <formula>C174&gt;0</formula>
    </cfRule>
  </conditionalFormatting>
  <conditionalFormatting sqref="O174">
    <cfRule type="expression" dxfId="13014" priority="283" stopIfTrue="1">
      <formula>O168&gt;0</formula>
    </cfRule>
  </conditionalFormatting>
  <conditionalFormatting sqref="P174">
    <cfRule type="expression" dxfId="13013" priority="282">
      <formula>O168&gt;0</formula>
    </cfRule>
  </conditionalFormatting>
  <conditionalFormatting sqref="I171 C171 E171 K171 M171 O171 G171">
    <cfRule type="cellIs" dxfId="13012" priority="281" stopIfTrue="1" operator="greaterThan">
      <formula>0</formula>
    </cfRule>
  </conditionalFormatting>
  <conditionalFormatting sqref="H171 D171 J171 L171 N171 P171 F171">
    <cfRule type="expression" dxfId="13011" priority="280" stopIfTrue="1">
      <formula>C171&gt;0</formula>
    </cfRule>
  </conditionalFormatting>
  <conditionalFormatting sqref="D173 F173 H173 J173 L173 N173 P173">
    <cfRule type="expression" dxfId="13010" priority="279" stopIfTrue="1">
      <formula>C171&gt;0</formula>
    </cfRule>
  </conditionalFormatting>
  <conditionalFormatting sqref="C172">
    <cfRule type="expression" dxfId="13009" priority="278">
      <formula>C171&gt;0</formula>
    </cfRule>
  </conditionalFormatting>
  <conditionalFormatting sqref="D172">
    <cfRule type="expression" dxfId="13008" priority="277">
      <formula>C171&gt;0</formula>
    </cfRule>
  </conditionalFormatting>
  <conditionalFormatting sqref="I173">
    <cfRule type="expression" dxfId="13007" priority="276">
      <formula>"i11&gt;0"</formula>
    </cfRule>
  </conditionalFormatting>
  <conditionalFormatting sqref="O173">
    <cfRule type="expression" dxfId="13006" priority="275">
      <formula>"o11&gt;0"</formula>
    </cfRule>
  </conditionalFormatting>
  <conditionalFormatting sqref="E172">
    <cfRule type="expression" dxfId="13005" priority="274">
      <formula>E171&gt;0</formula>
    </cfRule>
  </conditionalFormatting>
  <conditionalFormatting sqref="F172">
    <cfRule type="expression" dxfId="13004" priority="273">
      <formula>E171&gt;0</formula>
    </cfRule>
  </conditionalFormatting>
  <conditionalFormatting sqref="E173">
    <cfRule type="expression" dxfId="13003" priority="272">
      <formula>E171&gt;0</formula>
    </cfRule>
  </conditionalFormatting>
  <conditionalFormatting sqref="G172 I172 K172 M172 O172">
    <cfRule type="expression" dxfId="13002" priority="271">
      <formula>G171&gt;0</formula>
    </cfRule>
  </conditionalFormatting>
  <conditionalFormatting sqref="H172 J172 L172 N172 P172">
    <cfRule type="expression" dxfId="13001" priority="270">
      <formula>G171&gt;0</formula>
    </cfRule>
  </conditionalFormatting>
  <conditionalFormatting sqref="C173 G173 I173 K173 M173 O173">
    <cfRule type="expression" dxfId="13000" priority="269">
      <formula>C171&gt;0</formula>
    </cfRule>
  </conditionalFormatting>
  <conditionalFormatting sqref="O174">
    <cfRule type="expression" dxfId="12999" priority="268" stopIfTrue="1">
      <formula>O168&gt;0</formula>
    </cfRule>
  </conditionalFormatting>
  <conditionalFormatting sqref="P174">
    <cfRule type="expression" dxfId="12998" priority="267">
      <formula>O168&gt;0</formula>
    </cfRule>
  </conditionalFormatting>
  <conditionalFormatting sqref="P14">
    <cfRule type="expression" dxfId="12997" priority="266">
      <formula>O8&gt;0</formula>
    </cfRule>
  </conditionalFormatting>
  <conditionalFormatting sqref="P14">
    <cfRule type="expression" dxfId="12996" priority="265">
      <formula>O8&gt;0</formula>
    </cfRule>
  </conditionalFormatting>
  <conditionalFormatting sqref="P14">
    <cfRule type="expression" dxfId="12995" priority="264">
      <formula>O8&gt;0</formula>
    </cfRule>
  </conditionalFormatting>
  <conditionalFormatting sqref="P14">
    <cfRule type="expression" dxfId="12994" priority="263">
      <formula>O8&gt;0</formula>
    </cfRule>
  </conditionalFormatting>
  <conditionalFormatting sqref="P14">
    <cfRule type="expression" dxfId="12993" priority="262">
      <formula>O8&gt;0</formula>
    </cfRule>
  </conditionalFormatting>
  <conditionalFormatting sqref="P24">
    <cfRule type="expression" dxfId="12992" priority="261">
      <formula>O18&gt;0</formula>
    </cfRule>
  </conditionalFormatting>
  <conditionalFormatting sqref="P24">
    <cfRule type="expression" dxfId="12991" priority="260">
      <formula>O18&gt;0</formula>
    </cfRule>
  </conditionalFormatting>
  <conditionalFormatting sqref="P24">
    <cfRule type="expression" dxfId="12990" priority="259">
      <formula>O18&gt;0</formula>
    </cfRule>
  </conditionalFormatting>
  <conditionalFormatting sqref="P24">
    <cfRule type="expression" dxfId="12989" priority="258">
      <formula>O18&gt;0</formula>
    </cfRule>
  </conditionalFormatting>
  <conditionalFormatting sqref="P24">
    <cfRule type="expression" dxfId="12988" priority="257">
      <formula>O18&gt;0</formula>
    </cfRule>
  </conditionalFormatting>
  <conditionalFormatting sqref="P24">
    <cfRule type="expression" dxfId="12987" priority="256">
      <formula>O18&gt;0</formula>
    </cfRule>
  </conditionalFormatting>
  <conditionalFormatting sqref="P24">
    <cfRule type="expression" dxfId="12986" priority="255">
      <formula>O18&gt;0</formula>
    </cfRule>
  </conditionalFormatting>
  <conditionalFormatting sqref="P24">
    <cfRule type="expression" dxfId="12985" priority="254">
      <formula>O18&gt;0</formula>
    </cfRule>
  </conditionalFormatting>
  <conditionalFormatting sqref="P24">
    <cfRule type="expression" dxfId="12984" priority="253">
      <formula>O18&gt;0</formula>
    </cfRule>
  </conditionalFormatting>
  <conditionalFormatting sqref="P34">
    <cfRule type="expression" dxfId="12983" priority="252">
      <formula>O28&gt;0</formula>
    </cfRule>
  </conditionalFormatting>
  <conditionalFormatting sqref="P34">
    <cfRule type="expression" dxfId="12982" priority="251">
      <formula>O28&gt;0</formula>
    </cfRule>
  </conditionalFormatting>
  <conditionalFormatting sqref="P34">
    <cfRule type="expression" dxfId="12981" priority="250">
      <formula>O28&gt;0</formula>
    </cfRule>
  </conditionalFormatting>
  <conditionalFormatting sqref="P34">
    <cfRule type="expression" dxfId="12980" priority="249">
      <formula>O28&gt;0</formula>
    </cfRule>
  </conditionalFormatting>
  <conditionalFormatting sqref="P34">
    <cfRule type="expression" dxfId="12979" priority="248">
      <formula>O28&gt;0</formula>
    </cfRule>
  </conditionalFormatting>
  <conditionalFormatting sqref="P34">
    <cfRule type="expression" dxfId="12978" priority="247">
      <formula>O28&gt;0</formula>
    </cfRule>
  </conditionalFormatting>
  <conditionalFormatting sqref="P34">
    <cfRule type="expression" dxfId="12977" priority="246">
      <formula>O28&gt;0</formula>
    </cfRule>
  </conditionalFormatting>
  <conditionalFormatting sqref="P34">
    <cfRule type="expression" dxfId="12976" priority="245">
      <formula>O28&gt;0</formula>
    </cfRule>
  </conditionalFormatting>
  <conditionalFormatting sqref="P34">
    <cfRule type="expression" dxfId="12975" priority="244">
      <formula>O28&gt;0</formula>
    </cfRule>
  </conditionalFormatting>
  <conditionalFormatting sqref="P44">
    <cfRule type="expression" dxfId="12974" priority="243">
      <formula>O38&gt;0</formula>
    </cfRule>
  </conditionalFormatting>
  <conditionalFormatting sqref="P44">
    <cfRule type="expression" dxfId="12973" priority="242">
      <formula>O38&gt;0</formula>
    </cfRule>
  </conditionalFormatting>
  <conditionalFormatting sqref="P44">
    <cfRule type="expression" dxfId="12972" priority="241">
      <formula>O38&gt;0</formula>
    </cfRule>
  </conditionalFormatting>
  <conditionalFormatting sqref="P44">
    <cfRule type="expression" dxfId="12971" priority="240">
      <formula>O38&gt;0</formula>
    </cfRule>
  </conditionalFormatting>
  <conditionalFormatting sqref="P44">
    <cfRule type="expression" dxfId="12970" priority="239">
      <formula>O38&gt;0</formula>
    </cfRule>
  </conditionalFormatting>
  <conditionalFormatting sqref="P44">
    <cfRule type="expression" dxfId="12969" priority="238">
      <formula>O38&gt;0</formula>
    </cfRule>
  </conditionalFormatting>
  <conditionalFormatting sqref="P44">
    <cfRule type="expression" dxfId="12968" priority="237">
      <formula>O38&gt;0</formula>
    </cfRule>
  </conditionalFormatting>
  <conditionalFormatting sqref="P44">
    <cfRule type="expression" dxfId="12967" priority="236">
      <formula>O38&gt;0</formula>
    </cfRule>
  </conditionalFormatting>
  <conditionalFormatting sqref="P44">
    <cfRule type="expression" dxfId="12966" priority="235">
      <formula>O38&gt;0</formula>
    </cfRule>
  </conditionalFormatting>
  <conditionalFormatting sqref="P54">
    <cfRule type="expression" dxfId="12965" priority="234">
      <formula>O48&gt;0</formula>
    </cfRule>
  </conditionalFormatting>
  <conditionalFormatting sqref="P54">
    <cfRule type="expression" dxfId="12964" priority="233">
      <formula>O48&gt;0</formula>
    </cfRule>
  </conditionalFormatting>
  <conditionalFormatting sqref="P54">
    <cfRule type="expression" dxfId="12963" priority="232">
      <formula>O48&gt;0</formula>
    </cfRule>
  </conditionalFormatting>
  <conditionalFormatting sqref="P54">
    <cfRule type="expression" dxfId="12962" priority="231">
      <formula>O48&gt;0</formula>
    </cfRule>
  </conditionalFormatting>
  <conditionalFormatting sqref="P54">
    <cfRule type="expression" dxfId="12961" priority="230">
      <formula>O48&gt;0</formula>
    </cfRule>
  </conditionalFormatting>
  <conditionalFormatting sqref="P54">
    <cfRule type="expression" dxfId="12960" priority="229">
      <formula>O48&gt;0</formula>
    </cfRule>
  </conditionalFormatting>
  <conditionalFormatting sqref="P54">
    <cfRule type="expression" dxfId="12959" priority="228">
      <formula>O48&gt;0</formula>
    </cfRule>
  </conditionalFormatting>
  <conditionalFormatting sqref="P54">
    <cfRule type="expression" dxfId="12958" priority="227">
      <formula>O48&gt;0</formula>
    </cfRule>
  </conditionalFormatting>
  <conditionalFormatting sqref="P54">
    <cfRule type="expression" dxfId="12957" priority="226">
      <formula>O48&gt;0</formula>
    </cfRule>
  </conditionalFormatting>
  <conditionalFormatting sqref="P64">
    <cfRule type="expression" dxfId="12956" priority="225">
      <formula>O58&gt;0</formula>
    </cfRule>
  </conditionalFormatting>
  <conditionalFormatting sqref="P64">
    <cfRule type="expression" dxfId="12955" priority="224">
      <formula>O58&gt;0</formula>
    </cfRule>
  </conditionalFormatting>
  <conditionalFormatting sqref="P64">
    <cfRule type="expression" dxfId="12954" priority="223">
      <formula>O58&gt;0</formula>
    </cfRule>
  </conditionalFormatting>
  <conditionalFormatting sqref="P64">
    <cfRule type="expression" dxfId="12953" priority="222">
      <formula>O58&gt;0</formula>
    </cfRule>
  </conditionalFormatting>
  <conditionalFormatting sqref="P64">
    <cfRule type="expression" dxfId="12952" priority="221">
      <formula>O58&gt;0</formula>
    </cfRule>
  </conditionalFormatting>
  <conditionalFormatting sqref="P64">
    <cfRule type="expression" dxfId="12951" priority="220">
      <formula>O58&gt;0</formula>
    </cfRule>
  </conditionalFormatting>
  <conditionalFormatting sqref="P64">
    <cfRule type="expression" dxfId="12950" priority="219">
      <formula>O58&gt;0</formula>
    </cfRule>
  </conditionalFormatting>
  <conditionalFormatting sqref="P64">
    <cfRule type="expression" dxfId="12949" priority="218">
      <formula>O58&gt;0</formula>
    </cfRule>
  </conditionalFormatting>
  <conditionalFormatting sqref="P64">
    <cfRule type="expression" dxfId="12948" priority="217">
      <formula>O58&gt;0</formula>
    </cfRule>
  </conditionalFormatting>
  <conditionalFormatting sqref="P74">
    <cfRule type="expression" dxfId="12947" priority="216">
      <formula>O68&gt;0</formula>
    </cfRule>
  </conditionalFormatting>
  <conditionalFormatting sqref="P74">
    <cfRule type="expression" dxfId="12946" priority="215">
      <formula>O68&gt;0</formula>
    </cfRule>
  </conditionalFormatting>
  <conditionalFormatting sqref="P74">
    <cfRule type="expression" dxfId="12945" priority="214">
      <formula>O68&gt;0</formula>
    </cfRule>
  </conditionalFormatting>
  <conditionalFormatting sqref="P74">
    <cfRule type="expression" dxfId="12944" priority="213">
      <formula>O68&gt;0</formula>
    </cfRule>
  </conditionalFormatting>
  <conditionalFormatting sqref="P74">
    <cfRule type="expression" dxfId="12943" priority="212">
      <formula>O68&gt;0</formula>
    </cfRule>
  </conditionalFormatting>
  <conditionalFormatting sqref="P74">
    <cfRule type="expression" dxfId="12942" priority="211">
      <formula>O68&gt;0</formula>
    </cfRule>
  </conditionalFormatting>
  <conditionalFormatting sqref="P74">
    <cfRule type="expression" dxfId="12941" priority="210">
      <formula>O68&gt;0</formula>
    </cfRule>
  </conditionalFormatting>
  <conditionalFormatting sqref="P74">
    <cfRule type="expression" dxfId="12940" priority="209">
      <formula>O68&gt;0</formula>
    </cfRule>
  </conditionalFormatting>
  <conditionalFormatting sqref="P74">
    <cfRule type="expression" dxfId="12939" priority="208">
      <formula>O68&gt;0</formula>
    </cfRule>
  </conditionalFormatting>
  <conditionalFormatting sqref="P84">
    <cfRule type="expression" dxfId="12938" priority="207">
      <formula>O78&gt;0</formula>
    </cfRule>
  </conditionalFormatting>
  <conditionalFormatting sqref="P84">
    <cfRule type="expression" dxfId="12937" priority="206">
      <formula>O78&gt;0</formula>
    </cfRule>
  </conditionalFormatting>
  <conditionalFormatting sqref="P84">
    <cfRule type="expression" dxfId="12936" priority="205">
      <formula>O78&gt;0</formula>
    </cfRule>
  </conditionalFormatting>
  <conditionalFormatting sqref="P84">
    <cfRule type="expression" dxfId="12935" priority="204">
      <formula>O78&gt;0</formula>
    </cfRule>
  </conditionalFormatting>
  <conditionalFormatting sqref="P84">
    <cfRule type="expression" dxfId="12934" priority="203">
      <formula>O78&gt;0</formula>
    </cfRule>
  </conditionalFormatting>
  <conditionalFormatting sqref="P84">
    <cfRule type="expression" dxfId="12933" priority="202">
      <formula>O78&gt;0</formula>
    </cfRule>
  </conditionalFormatting>
  <conditionalFormatting sqref="P84">
    <cfRule type="expression" dxfId="12932" priority="201">
      <formula>O78&gt;0</formula>
    </cfRule>
  </conditionalFormatting>
  <conditionalFormatting sqref="P84">
    <cfRule type="expression" dxfId="12931" priority="200">
      <formula>O78&gt;0</formula>
    </cfRule>
  </conditionalFormatting>
  <conditionalFormatting sqref="P84">
    <cfRule type="expression" dxfId="12930" priority="199">
      <formula>O78&gt;0</formula>
    </cfRule>
  </conditionalFormatting>
  <conditionalFormatting sqref="P94">
    <cfRule type="expression" dxfId="12929" priority="198">
      <formula>O88&gt;0</formula>
    </cfRule>
  </conditionalFormatting>
  <conditionalFormatting sqref="P94">
    <cfRule type="expression" dxfId="12928" priority="197">
      <formula>O88&gt;0</formula>
    </cfRule>
  </conditionalFormatting>
  <conditionalFormatting sqref="P94">
    <cfRule type="expression" dxfId="12927" priority="196">
      <formula>O88&gt;0</formula>
    </cfRule>
  </conditionalFormatting>
  <conditionalFormatting sqref="P94">
    <cfRule type="expression" dxfId="12926" priority="195">
      <formula>O88&gt;0</formula>
    </cfRule>
  </conditionalFormatting>
  <conditionalFormatting sqref="P94">
    <cfRule type="expression" dxfId="12925" priority="194">
      <formula>O88&gt;0</formula>
    </cfRule>
  </conditionalFormatting>
  <conditionalFormatting sqref="P94">
    <cfRule type="expression" dxfId="12924" priority="193">
      <formula>O88&gt;0</formula>
    </cfRule>
  </conditionalFormatting>
  <conditionalFormatting sqref="P94">
    <cfRule type="expression" dxfId="12923" priority="192">
      <formula>O88&gt;0</formula>
    </cfRule>
  </conditionalFormatting>
  <conditionalFormatting sqref="P94">
    <cfRule type="expression" dxfId="12922" priority="191">
      <formula>O88&gt;0</formula>
    </cfRule>
  </conditionalFormatting>
  <conditionalFormatting sqref="P94">
    <cfRule type="expression" dxfId="12921" priority="190">
      <formula>O88&gt;0</formula>
    </cfRule>
  </conditionalFormatting>
  <conditionalFormatting sqref="P104">
    <cfRule type="expression" dxfId="12920" priority="189">
      <formula>O98&gt;0</formula>
    </cfRule>
  </conditionalFormatting>
  <conditionalFormatting sqref="P104">
    <cfRule type="expression" dxfId="12919" priority="188">
      <formula>O98&gt;0</formula>
    </cfRule>
  </conditionalFormatting>
  <conditionalFormatting sqref="P104">
    <cfRule type="expression" dxfId="12918" priority="187">
      <formula>O98&gt;0</formula>
    </cfRule>
  </conditionalFormatting>
  <conditionalFormatting sqref="P104">
    <cfRule type="expression" dxfId="12917" priority="186">
      <formula>O98&gt;0</formula>
    </cfRule>
  </conditionalFormatting>
  <conditionalFormatting sqref="P104">
    <cfRule type="expression" dxfId="12916" priority="185">
      <formula>O98&gt;0</formula>
    </cfRule>
  </conditionalFormatting>
  <conditionalFormatting sqref="P104">
    <cfRule type="expression" dxfId="12915" priority="184">
      <formula>O98&gt;0</formula>
    </cfRule>
  </conditionalFormatting>
  <conditionalFormatting sqref="P104">
    <cfRule type="expression" dxfId="12914" priority="183">
      <formula>O98&gt;0</formula>
    </cfRule>
  </conditionalFormatting>
  <conditionalFormatting sqref="P104">
    <cfRule type="expression" dxfId="12913" priority="182">
      <formula>O98&gt;0</formula>
    </cfRule>
  </conditionalFormatting>
  <conditionalFormatting sqref="P104">
    <cfRule type="expression" dxfId="12912" priority="181">
      <formula>O98&gt;0</formula>
    </cfRule>
  </conditionalFormatting>
  <conditionalFormatting sqref="P114">
    <cfRule type="expression" dxfId="12911" priority="180">
      <formula>O108&gt;0</formula>
    </cfRule>
  </conditionalFormatting>
  <conditionalFormatting sqref="P114">
    <cfRule type="expression" dxfId="12910" priority="179">
      <formula>O108&gt;0</formula>
    </cfRule>
  </conditionalFormatting>
  <conditionalFormatting sqref="P114">
    <cfRule type="expression" dxfId="12909" priority="178">
      <formula>O108&gt;0</formula>
    </cfRule>
  </conditionalFormatting>
  <conditionalFormatting sqref="P114">
    <cfRule type="expression" dxfId="12908" priority="177">
      <formula>O108&gt;0</formula>
    </cfRule>
  </conditionalFormatting>
  <conditionalFormatting sqref="P114">
    <cfRule type="expression" dxfId="12907" priority="176">
      <formula>O108&gt;0</formula>
    </cfRule>
  </conditionalFormatting>
  <conditionalFormatting sqref="P114">
    <cfRule type="expression" dxfId="12906" priority="175">
      <formula>O108&gt;0</formula>
    </cfRule>
  </conditionalFormatting>
  <conditionalFormatting sqref="P114">
    <cfRule type="expression" dxfId="12905" priority="174">
      <formula>O108&gt;0</formula>
    </cfRule>
  </conditionalFormatting>
  <conditionalFormatting sqref="P114">
    <cfRule type="expression" dxfId="12904" priority="173">
      <formula>O108&gt;0</formula>
    </cfRule>
  </conditionalFormatting>
  <conditionalFormatting sqref="P114">
    <cfRule type="expression" dxfId="12903" priority="172">
      <formula>O108&gt;0</formula>
    </cfRule>
  </conditionalFormatting>
  <conditionalFormatting sqref="P124">
    <cfRule type="expression" dxfId="12902" priority="171">
      <formula>O118&gt;0</formula>
    </cfRule>
  </conditionalFormatting>
  <conditionalFormatting sqref="P124">
    <cfRule type="expression" dxfId="12901" priority="170">
      <formula>O118&gt;0</formula>
    </cfRule>
  </conditionalFormatting>
  <conditionalFormatting sqref="P124">
    <cfRule type="expression" dxfId="12900" priority="169">
      <formula>O118&gt;0</formula>
    </cfRule>
  </conditionalFormatting>
  <conditionalFormatting sqref="P124">
    <cfRule type="expression" dxfId="12899" priority="168">
      <formula>O118&gt;0</formula>
    </cfRule>
  </conditionalFormatting>
  <conditionalFormatting sqref="P124">
    <cfRule type="expression" dxfId="12898" priority="167">
      <formula>O118&gt;0</formula>
    </cfRule>
  </conditionalFormatting>
  <conditionalFormatting sqref="P124">
    <cfRule type="expression" dxfId="12897" priority="166">
      <formula>O118&gt;0</formula>
    </cfRule>
  </conditionalFormatting>
  <conditionalFormatting sqref="P124">
    <cfRule type="expression" dxfId="12896" priority="165">
      <formula>O118&gt;0</formula>
    </cfRule>
  </conditionalFormatting>
  <conditionalFormatting sqref="P124">
    <cfRule type="expression" dxfId="12895" priority="164">
      <formula>O118&gt;0</formula>
    </cfRule>
  </conditionalFormatting>
  <conditionalFormatting sqref="P124">
    <cfRule type="expression" dxfId="12894" priority="163">
      <formula>O118&gt;0</formula>
    </cfRule>
  </conditionalFormatting>
  <conditionalFormatting sqref="P134">
    <cfRule type="expression" dxfId="12893" priority="162">
      <formula>O128&gt;0</formula>
    </cfRule>
  </conditionalFormatting>
  <conditionalFormatting sqref="P134">
    <cfRule type="expression" dxfId="12892" priority="161">
      <formula>O128&gt;0</formula>
    </cfRule>
  </conditionalFormatting>
  <conditionalFormatting sqref="P134">
    <cfRule type="expression" dxfId="12891" priority="160">
      <formula>O128&gt;0</formula>
    </cfRule>
  </conditionalFormatting>
  <conditionalFormatting sqref="P134">
    <cfRule type="expression" dxfId="12890" priority="159">
      <formula>O128&gt;0</formula>
    </cfRule>
  </conditionalFormatting>
  <conditionalFormatting sqref="P134">
    <cfRule type="expression" dxfId="12889" priority="158">
      <formula>O128&gt;0</formula>
    </cfRule>
  </conditionalFormatting>
  <conditionalFormatting sqref="P134">
    <cfRule type="expression" dxfId="12888" priority="157">
      <formula>O128&gt;0</formula>
    </cfRule>
  </conditionalFormatting>
  <conditionalFormatting sqref="P134">
    <cfRule type="expression" dxfId="12887" priority="156">
      <formula>O128&gt;0</formula>
    </cfRule>
  </conditionalFormatting>
  <conditionalFormatting sqref="P134">
    <cfRule type="expression" dxfId="12886" priority="155">
      <formula>O128&gt;0</formula>
    </cfRule>
  </conditionalFormatting>
  <conditionalFormatting sqref="P134">
    <cfRule type="expression" dxfId="12885" priority="154">
      <formula>O128&gt;0</formula>
    </cfRule>
  </conditionalFormatting>
  <conditionalFormatting sqref="P144">
    <cfRule type="expression" dxfId="12884" priority="153">
      <formula>O138&gt;0</formula>
    </cfRule>
  </conditionalFormatting>
  <conditionalFormatting sqref="P144">
    <cfRule type="expression" dxfId="12883" priority="152">
      <formula>O138&gt;0</formula>
    </cfRule>
  </conditionalFormatting>
  <conditionalFormatting sqref="P144">
    <cfRule type="expression" dxfId="12882" priority="151">
      <formula>O138&gt;0</formula>
    </cfRule>
  </conditionalFormatting>
  <conditionalFormatting sqref="P144">
    <cfRule type="expression" dxfId="12881" priority="150">
      <formula>O138&gt;0</formula>
    </cfRule>
  </conditionalFormatting>
  <conditionalFormatting sqref="P144">
    <cfRule type="expression" dxfId="12880" priority="149">
      <formula>O138&gt;0</formula>
    </cfRule>
  </conditionalFormatting>
  <conditionalFormatting sqref="P144">
    <cfRule type="expression" dxfId="12879" priority="148">
      <formula>O138&gt;0</formula>
    </cfRule>
  </conditionalFormatting>
  <conditionalFormatting sqref="P144">
    <cfRule type="expression" dxfId="12878" priority="147">
      <formula>O138&gt;0</formula>
    </cfRule>
  </conditionalFormatting>
  <conditionalFormatting sqref="P144">
    <cfRule type="expression" dxfId="12877" priority="146">
      <formula>O138&gt;0</formula>
    </cfRule>
  </conditionalFormatting>
  <conditionalFormatting sqref="P144">
    <cfRule type="expression" dxfId="12876" priority="145">
      <formula>O138&gt;0</formula>
    </cfRule>
  </conditionalFormatting>
  <conditionalFormatting sqref="P154">
    <cfRule type="expression" dxfId="12875" priority="144">
      <formula>O148&gt;0</formula>
    </cfRule>
  </conditionalFormatting>
  <conditionalFormatting sqref="P154">
    <cfRule type="expression" dxfId="12874" priority="143">
      <formula>O148&gt;0</formula>
    </cfRule>
  </conditionalFormatting>
  <conditionalFormatting sqref="P154">
    <cfRule type="expression" dxfId="12873" priority="142">
      <formula>O148&gt;0</formula>
    </cfRule>
  </conditionalFormatting>
  <conditionalFormatting sqref="P154">
    <cfRule type="expression" dxfId="12872" priority="141">
      <formula>O148&gt;0</formula>
    </cfRule>
  </conditionalFormatting>
  <conditionalFormatting sqref="P154">
    <cfRule type="expression" dxfId="12871" priority="140">
      <formula>O148&gt;0</formula>
    </cfRule>
  </conditionalFormatting>
  <conditionalFormatting sqref="P154">
    <cfRule type="expression" dxfId="12870" priority="139">
      <formula>O148&gt;0</formula>
    </cfRule>
  </conditionalFormatting>
  <conditionalFormatting sqref="P154">
    <cfRule type="expression" dxfId="12869" priority="138">
      <formula>O148&gt;0</formula>
    </cfRule>
  </conditionalFormatting>
  <conditionalFormatting sqref="P154">
    <cfRule type="expression" dxfId="12868" priority="137">
      <formula>O148&gt;0</formula>
    </cfRule>
  </conditionalFormatting>
  <conditionalFormatting sqref="P154">
    <cfRule type="expression" dxfId="12867" priority="136">
      <formula>O148&gt;0</formula>
    </cfRule>
  </conditionalFormatting>
  <conditionalFormatting sqref="P164">
    <cfRule type="expression" dxfId="12866" priority="135">
      <formula>O158&gt;0</formula>
    </cfRule>
  </conditionalFormatting>
  <conditionalFormatting sqref="P164">
    <cfRule type="expression" dxfId="12865" priority="134">
      <formula>O158&gt;0</formula>
    </cfRule>
  </conditionalFormatting>
  <conditionalFormatting sqref="P164">
    <cfRule type="expression" dxfId="12864" priority="133">
      <formula>O158&gt;0</formula>
    </cfRule>
  </conditionalFormatting>
  <conditionalFormatting sqref="P164">
    <cfRule type="expression" dxfId="12863" priority="132">
      <formula>O158&gt;0</formula>
    </cfRule>
  </conditionalFormatting>
  <conditionalFormatting sqref="P164">
    <cfRule type="expression" dxfId="12862" priority="131">
      <formula>O158&gt;0</formula>
    </cfRule>
  </conditionalFormatting>
  <conditionalFormatting sqref="P164">
    <cfRule type="expression" dxfId="12861" priority="130">
      <formula>O158&gt;0</formula>
    </cfRule>
  </conditionalFormatting>
  <conditionalFormatting sqref="P164">
    <cfRule type="expression" dxfId="12860" priority="129">
      <formula>O158&gt;0</formula>
    </cfRule>
  </conditionalFormatting>
  <conditionalFormatting sqref="P164">
    <cfRule type="expression" dxfId="12859" priority="128">
      <formula>O158&gt;0</formula>
    </cfRule>
  </conditionalFormatting>
  <conditionalFormatting sqref="P164">
    <cfRule type="expression" dxfId="12858" priority="127">
      <formula>O158&gt;0</formula>
    </cfRule>
  </conditionalFormatting>
  <conditionalFormatting sqref="P174">
    <cfRule type="expression" dxfId="12857" priority="126">
      <formula>O168&gt;0</formula>
    </cfRule>
  </conditionalFormatting>
  <conditionalFormatting sqref="P174">
    <cfRule type="expression" dxfId="12856" priority="125">
      <formula>O168&gt;0</formula>
    </cfRule>
  </conditionalFormatting>
  <conditionalFormatting sqref="P174">
    <cfRule type="expression" dxfId="12855" priority="124">
      <formula>O168&gt;0</formula>
    </cfRule>
  </conditionalFormatting>
  <conditionalFormatting sqref="P174">
    <cfRule type="expression" dxfId="12854" priority="123">
      <formula>O168&gt;0</formula>
    </cfRule>
  </conditionalFormatting>
  <conditionalFormatting sqref="P174">
    <cfRule type="expression" dxfId="12853" priority="122">
      <formula>O168&gt;0</formula>
    </cfRule>
  </conditionalFormatting>
  <conditionalFormatting sqref="P174">
    <cfRule type="expression" dxfId="12852" priority="121">
      <formula>O168&gt;0</formula>
    </cfRule>
  </conditionalFormatting>
  <conditionalFormatting sqref="P174">
    <cfRule type="expression" dxfId="12851" priority="120">
      <formula>O168&gt;0</formula>
    </cfRule>
  </conditionalFormatting>
  <conditionalFormatting sqref="P174">
    <cfRule type="expression" dxfId="12850" priority="119">
      <formula>O168&gt;0</formula>
    </cfRule>
  </conditionalFormatting>
  <conditionalFormatting sqref="P174">
    <cfRule type="expression" dxfId="12849" priority="118">
      <formula>O168&gt;0</formula>
    </cfRule>
  </conditionalFormatting>
  <conditionalFormatting sqref="P184">
    <cfRule type="expression" dxfId="12848" priority="117">
      <formula>O178&gt;0</formula>
    </cfRule>
  </conditionalFormatting>
  <conditionalFormatting sqref="P184">
    <cfRule type="expression" dxfId="12847" priority="116">
      <formula>O178&gt;0</formula>
    </cfRule>
  </conditionalFormatting>
  <conditionalFormatting sqref="P184">
    <cfRule type="expression" dxfId="12846" priority="115">
      <formula>O178&gt;0</formula>
    </cfRule>
  </conditionalFormatting>
  <conditionalFormatting sqref="P184">
    <cfRule type="expression" dxfId="12845" priority="114">
      <formula>O178&gt;0</formula>
    </cfRule>
  </conditionalFormatting>
  <conditionalFormatting sqref="P184">
    <cfRule type="expression" dxfId="12844" priority="113">
      <formula>O178&gt;0</formula>
    </cfRule>
  </conditionalFormatting>
  <conditionalFormatting sqref="P184">
    <cfRule type="expression" dxfId="12843" priority="112">
      <formula>O178&gt;0</formula>
    </cfRule>
  </conditionalFormatting>
  <conditionalFormatting sqref="P184">
    <cfRule type="expression" dxfId="12842" priority="111">
      <formula>O178&gt;0</formula>
    </cfRule>
  </conditionalFormatting>
  <conditionalFormatting sqref="P184">
    <cfRule type="expression" dxfId="12841" priority="110">
      <formula>O178&gt;0</formula>
    </cfRule>
  </conditionalFormatting>
  <conditionalFormatting sqref="P184">
    <cfRule type="expression" dxfId="12840" priority="109">
      <formula>O178&gt;0</formula>
    </cfRule>
  </conditionalFormatting>
  <conditionalFormatting sqref="P194">
    <cfRule type="expression" dxfId="12839" priority="108">
      <formula>O188&gt;0</formula>
    </cfRule>
  </conditionalFormatting>
  <conditionalFormatting sqref="P194">
    <cfRule type="expression" dxfId="12838" priority="107">
      <formula>O188&gt;0</formula>
    </cfRule>
  </conditionalFormatting>
  <conditionalFormatting sqref="P194">
    <cfRule type="expression" dxfId="12837" priority="106">
      <formula>O188&gt;0</formula>
    </cfRule>
  </conditionalFormatting>
  <conditionalFormatting sqref="P194">
    <cfRule type="expression" dxfId="12836" priority="105">
      <formula>O188&gt;0</formula>
    </cfRule>
  </conditionalFormatting>
  <conditionalFormatting sqref="P194">
    <cfRule type="expression" dxfId="12835" priority="104">
      <formula>O188&gt;0</formula>
    </cfRule>
  </conditionalFormatting>
  <conditionalFormatting sqref="P194">
    <cfRule type="expression" dxfId="12834" priority="103">
      <formula>O188&gt;0</formula>
    </cfRule>
  </conditionalFormatting>
  <conditionalFormatting sqref="P194">
    <cfRule type="expression" dxfId="12833" priority="102">
      <formula>O188&gt;0</formula>
    </cfRule>
  </conditionalFormatting>
  <conditionalFormatting sqref="P194">
    <cfRule type="expression" dxfId="12832" priority="101">
      <formula>O188&gt;0</formula>
    </cfRule>
  </conditionalFormatting>
  <conditionalFormatting sqref="P194">
    <cfRule type="expression" dxfId="12831" priority="100">
      <formula>O188&gt;0</formula>
    </cfRule>
  </conditionalFormatting>
  <conditionalFormatting sqref="P204">
    <cfRule type="expression" dxfId="12830" priority="99">
      <formula>O198&gt;0</formula>
    </cfRule>
  </conditionalFormatting>
  <conditionalFormatting sqref="P204">
    <cfRule type="expression" dxfId="12829" priority="98">
      <formula>O198&gt;0</formula>
    </cfRule>
  </conditionalFormatting>
  <conditionalFormatting sqref="P204">
    <cfRule type="expression" dxfId="12828" priority="97">
      <formula>O198&gt;0</formula>
    </cfRule>
  </conditionalFormatting>
  <conditionalFormatting sqref="P204">
    <cfRule type="expression" dxfId="12827" priority="96">
      <formula>O198&gt;0</formula>
    </cfRule>
  </conditionalFormatting>
  <conditionalFormatting sqref="P204">
    <cfRule type="expression" dxfId="12826" priority="95">
      <formula>O198&gt;0</formula>
    </cfRule>
  </conditionalFormatting>
  <conditionalFormatting sqref="P204">
    <cfRule type="expression" dxfId="12825" priority="94">
      <formula>O198&gt;0</formula>
    </cfRule>
  </conditionalFormatting>
  <conditionalFormatting sqref="P204">
    <cfRule type="expression" dxfId="12824" priority="93">
      <formula>O198&gt;0</formula>
    </cfRule>
  </conditionalFormatting>
  <conditionalFormatting sqref="P204">
    <cfRule type="expression" dxfId="12823" priority="92">
      <formula>O198&gt;0</formula>
    </cfRule>
  </conditionalFormatting>
  <conditionalFormatting sqref="P204">
    <cfRule type="expression" dxfId="12822" priority="91">
      <formula>O198&gt;0</formula>
    </cfRule>
  </conditionalFormatting>
  <conditionalFormatting sqref="P214">
    <cfRule type="expression" dxfId="12821" priority="90">
      <formula>O208&gt;0</formula>
    </cfRule>
  </conditionalFormatting>
  <conditionalFormatting sqref="P214">
    <cfRule type="expression" dxfId="12820" priority="89">
      <formula>O208&gt;0</formula>
    </cfRule>
  </conditionalFormatting>
  <conditionalFormatting sqref="P214">
    <cfRule type="expression" dxfId="12819" priority="88">
      <formula>O208&gt;0</formula>
    </cfRule>
  </conditionalFormatting>
  <conditionalFormatting sqref="P214">
    <cfRule type="expression" dxfId="12818" priority="87">
      <formula>O208&gt;0</formula>
    </cfRule>
  </conditionalFormatting>
  <conditionalFormatting sqref="P214">
    <cfRule type="expression" dxfId="12817" priority="86">
      <formula>O208&gt;0</formula>
    </cfRule>
  </conditionalFormatting>
  <conditionalFormatting sqref="P214">
    <cfRule type="expression" dxfId="12816" priority="85">
      <formula>O208&gt;0</formula>
    </cfRule>
  </conditionalFormatting>
  <conditionalFormatting sqref="P214">
    <cfRule type="expression" dxfId="12815" priority="84">
      <formula>O208&gt;0</formula>
    </cfRule>
  </conditionalFormatting>
  <conditionalFormatting sqref="P214">
    <cfRule type="expression" dxfId="12814" priority="83">
      <formula>O208&gt;0</formula>
    </cfRule>
  </conditionalFormatting>
  <conditionalFormatting sqref="P214">
    <cfRule type="expression" dxfId="12813" priority="82">
      <formula>O208&gt;0</formula>
    </cfRule>
  </conditionalFormatting>
  <conditionalFormatting sqref="P224 P234 P244 P254 P264 P274 P284 P294 P304 P314 P324 P334">
    <cfRule type="expression" dxfId="12812" priority="81">
      <formula>O218&gt;0</formula>
    </cfRule>
  </conditionalFormatting>
  <conditionalFormatting sqref="P224 P234 P244 P254 P264 P274 P284 P294 P304 P314 P324 P334">
    <cfRule type="expression" dxfId="12811" priority="80">
      <formula>O218&gt;0</formula>
    </cfRule>
  </conditionalFormatting>
  <conditionalFormatting sqref="P224 P234 P244 P254 P264 P274 P284 P294 P304 P314 P324 P334">
    <cfRule type="expression" dxfId="12810" priority="79">
      <formula>O218&gt;0</formula>
    </cfRule>
  </conditionalFormatting>
  <conditionalFormatting sqref="P224 P234 P244 P254 P264 P274 P284 P294 P304 P314 P324 P334">
    <cfRule type="expression" dxfId="12809" priority="78">
      <formula>O218&gt;0</formula>
    </cfRule>
  </conditionalFormatting>
  <conditionalFormatting sqref="P224 P234 P244 P254 P264 P274 P284 P294 P304 P314 P324 P334">
    <cfRule type="expression" dxfId="12808" priority="77">
      <formula>O218&gt;0</formula>
    </cfRule>
  </conditionalFormatting>
  <conditionalFormatting sqref="P224 P234 P244 P254 P264 P274 P284 P294 P304 P314 P324 P334">
    <cfRule type="expression" dxfId="12807" priority="76">
      <formula>O218&gt;0</formula>
    </cfRule>
  </conditionalFormatting>
  <conditionalFormatting sqref="P224 P234 P244 P254 P264 P274 P284 P294 P304 P314 P324 P334">
    <cfRule type="expression" dxfId="12806" priority="75">
      <formula>O218&gt;0</formula>
    </cfRule>
  </conditionalFormatting>
  <conditionalFormatting sqref="P224 P234 P244 P254 P264 P274 P284 P294 P304 P314 P324 P334">
    <cfRule type="expression" dxfId="12805" priority="74">
      <formula>O218&gt;0</formula>
    </cfRule>
  </conditionalFormatting>
  <conditionalFormatting sqref="P224 P234 P244 P254 P264 P274 P284 P294 P304 P314 P324 P334">
    <cfRule type="expression" dxfId="12804" priority="73">
      <formula>O218&gt;0</formula>
    </cfRule>
  </conditionalFormatting>
  <conditionalFormatting sqref="C113">
    <cfRule type="expression" dxfId="12803" priority="72">
      <formula>C111&gt;0</formula>
    </cfRule>
  </conditionalFormatting>
  <conditionalFormatting sqref="G113">
    <cfRule type="expression" dxfId="12802" priority="71">
      <formula>G111&gt;0</formula>
    </cfRule>
  </conditionalFormatting>
  <conditionalFormatting sqref="K113">
    <cfRule type="expression" dxfId="12801" priority="70">
      <formula>K111&gt;0</formula>
    </cfRule>
  </conditionalFormatting>
  <conditionalFormatting sqref="M113">
    <cfRule type="expression" dxfId="12800" priority="69">
      <formula>M111&gt;0</formula>
    </cfRule>
  </conditionalFormatting>
  <conditionalFormatting sqref="D149">
    <cfRule type="expression" dxfId="12799" priority="68" stopIfTrue="1">
      <formula>C149-100.599</formula>
    </cfRule>
  </conditionalFormatting>
  <conditionalFormatting sqref="D148">
    <cfRule type="expression" dxfId="12798" priority="65" stopIfTrue="1">
      <formula>C148&gt;140</formula>
    </cfRule>
    <cfRule type="expression" dxfId="12797" priority="66" stopIfTrue="1">
      <formula>C148&gt;110</formula>
    </cfRule>
    <cfRule type="expression" dxfId="12796" priority="67" stopIfTrue="1">
      <formula>C148&gt;10</formula>
    </cfRule>
  </conditionalFormatting>
  <conditionalFormatting sqref="D149">
    <cfRule type="expression" dxfId="12795" priority="64" stopIfTrue="1">
      <formula>C149-100.599</formula>
    </cfRule>
  </conditionalFormatting>
  <conditionalFormatting sqref="D148">
    <cfRule type="expression" dxfId="12794" priority="61" stopIfTrue="1">
      <formula>C148&gt;140</formula>
    </cfRule>
    <cfRule type="expression" dxfId="12793" priority="62" stopIfTrue="1">
      <formula>C148&gt;110</formula>
    </cfRule>
    <cfRule type="expression" dxfId="12792" priority="63" stopIfTrue="1">
      <formula>C148&gt;10</formula>
    </cfRule>
  </conditionalFormatting>
  <conditionalFormatting sqref="D59">
    <cfRule type="expression" dxfId="12791" priority="60" stopIfTrue="1">
      <formula>C59-100.599</formula>
    </cfRule>
  </conditionalFormatting>
  <conditionalFormatting sqref="D58">
    <cfRule type="expression" dxfId="12790" priority="57" stopIfTrue="1">
      <formula>C58&gt;140</formula>
    </cfRule>
    <cfRule type="expression" dxfId="12789" priority="58" stopIfTrue="1">
      <formula>C58&gt;110</formula>
    </cfRule>
    <cfRule type="expression" dxfId="12788" priority="59" stopIfTrue="1">
      <formula>C58&gt;10</formula>
    </cfRule>
  </conditionalFormatting>
  <conditionalFormatting sqref="D59">
    <cfRule type="expression" dxfId="12787" priority="56" stopIfTrue="1">
      <formula>C59-100.599</formula>
    </cfRule>
  </conditionalFormatting>
  <conditionalFormatting sqref="D58">
    <cfRule type="expression" dxfId="12786" priority="53" stopIfTrue="1">
      <formula>C58&gt;140</formula>
    </cfRule>
    <cfRule type="expression" dxfId="12785" priority="54" stopIfTrue="1">
      <formula>C58&gt;110</formula>
    </cfRule>
    <cfRule type="expression" dxfId="12784" priority="55" stopIfTrue="1">
      <formula>C58&gt;10</formula>
    </cfRule>
  </conditionalFormatting>
  <conditionalFormatting sqref="D79">
    <cfRule type="expression" dxfId="12783" priority="48" stopIfTrue="1">
      <formula>C79-100.599</formula>
    </cfRule>
  </conditionalFormatting>
  <conditionalFormatting sqref="D78">
    <cfRule type="expression" dxfId="12782" priority="45" stopIfTrue="1">
      <formula>C78&gt;140</formula>
    </cfRule>
    <cfRule type="expression" dxfId="12781" priority="46" stopIfTrue="1">
      <formula>C78&gt;110</formula>
    </cfRule>
    <cfRule type="expression" dxfId="12780" priority="47" stopIfTrue="1">
      <formula>C78&gt;10</formula>
    </cfRule>
  </conditionalFormatting>
  <conditionalFormatting sqref="P224 P234 P244 P254 P264 P274 P284 P294 P304 P314 P324 P334">
    <cfRule type="expression" dxfId="12779" priority="44">
      <formula>O218&gt;0</formula>
    </cfRule>
  </conditionalFormatting>
  <conditionalFormatting sqref="P224 P234 P244 P254 P264 P274 P284 P294 P304 P314 P324 P334">
    <cfRule type="expression" dxfId="12778" priority="43">
      <formula>O218&gt;0</formula>
    </cfRule>
  </conditionalFormatting>
  <conditionalFormatting sqref="P224 P234 P244 P254 P264 P274 P284 P294 P304 P314 P324 P334">
    <cfRule type="expression" dxfId="12777" priority="42">
      <formula>O218&gt;0</formula>
    </cfRule>
  </conditionalFormatting>
  <conditionalFormatting sqref="P224 P234 P244 P254 P264 P274 P284 P294 P304 P314 P324 P334">
    <cfRule type="expression" dxfId="12776" priority="41">
      <formula>O218&gt;0</formula>
    </cfRule>
  </conditionalFormatting>
  <conditionalFormatting sqref="P224 P234 P244 P254 P264 P274 P284 P294 P304 P314 P324 P334">
    <cfRule type="expression" dxfId="12775" priority="40">
      <formula>O218&gt;0</formula>
    </cfRule>
  </conditionalFormatting>
  <conditionalFormatting sqref="P224 P234 P244 P254 P264 P274 P284 P294 P304 P314 P324 P334">
    <cfRule type="expression" dxfId="12774" priority="39">
      <formula>O218&gt;0</formula>
    </cfRule>
  </conditionalFormatting>
  <conditionalFormatting sqref="P224 P234 P244 P254 P264 P274 P284 P294 P304 P314 P324 P334">
    <cfRule type="expression" dxfId="12773" priority="38">
      <formula>O218&gt;0</formula>
    </cfRule>
  </conditionalFormatting>
  <conditionalFormatting sqref="P224 P234 P244 P254 P264 P274 P284 P294 P304 P314 P324 P334">
    <cfRule type="expression" dxfId="12772" priority="37">
      <formula>O218&gt;0</formula>
    </cfRule>
  </conditionalFormatting>
  <conditionalFormatting sqref="P224 P234 P244 P254 P264 P274 P284 P294 P304 P314 P324 P334">
    <cfRule type="expression" dxfId="12771" priority="36">
      <formula>O218&gt;0</formula>
    </cfRule>
  </conditionalFormatting>
  <conditionalFormatting sqref="P224 P234 P244 P254 P264 P274 P284 P294 P304 P314 P324 P334">
    <cfRule type="expression" dxfId="12770" priority="35">
      <formula>O218&gt;0</formula>
    </cfRule>
  </conditionalFormatting>
  <conditionalFormatting sqref="P224 P234 P244 P254 P264 P274 P284 P294 P304 P314 P324 P334">
    <cfRule type="expression" dxfId="12769" priority="34">
      <formula>O218&gt;0</formula>
    </cfRule>
  </conditionalFormatting>
  <conditionalFormatting sqref="P14">
    <cfRule type="expression" dxfId="12768" priority="33">
      <formula>O8&gt;0</formula>
    </cfRule>
  </conditionalFormatting>
  <conditionalFormatting sqref="P14">
    <cfRule type="expression" dxfId="12767" priority="32">
      <formula>O8&gt;0</formula>
    </cfRule>
  </conditionalFormatting>
  <conditionalFormatting sqref="P14">
    <cfRule type="expression" dxfId="12766" priority="31">
      <formula>O8&gt;0</formula>
    </cfRule>
  </conditionalFormatting>
  <conditionalFormatting sqref="P14">
    <cfRule type="expression" dxfId="12765" priority="30">
      <formula>O8&gt;0</formula>
    </cfRule>
  </conditionalFormatting>
  <conditionalFormatting sqref="P14">
    <cfRule type="expression" dxfId="12764" priority="29">
      <formula>O8&gt;0</formula>
    </cfRule>
  </conditionalFormatting>
  <conditionalFormatting sqref="P14">
    <cfRule type="expression" dxfId="12763" priority="28">
      <formula>O8&gt;0</formula>
    </cfRule>
  </conditionalFormatting>
  <conditionalFormatting sqref="P14">
    <cfRule type="expression" dxfId="12762" priority="27">
      <formula>O8&gt;0</formula>
    </cfRule>
  </conditionalFormatting>
  <conditionalFormatting sqref="P14">
    <cfRule type="expression" dxfId="12761" priority="26">
      <formula>O8&gt;0</formula>
    </cfRule>
  </conditionalFormatting>
  <conditionalFormatting sqref="P14">
    <cfRule type="expression" dxfId="12760" priority="25">
      <formula>O8&gt;0</formula>
    </cfRule>
  </conditionalFormatting>
  <conditionalFormatting sqref="P14">
    <cfRule type="expression" dxfId="12759" priority="24">
      <formula>O8&gt;0</formula>
    </cfRule>
  </conditionalFormatting>
  <conditionalFormatting sqref="P14">
    <cfRule type="expression" dxfId="12758" priority="23">
      <formula>O8&gt;0</formula>
    </cfRule>
  </conditionalFormatting>
  <conditionalFormatting sqref="P24">
    <cfRule type="expression" dxfId="12757" priority="22">
      <formula>O18&gt;0</formula>
    </cfRule>
  </conditionalFormatting>
  <conditionalFormatting sqref="P24">
    <cfRule type="expression" dxfId="12756" priority="21">
      <formula>O18&gt;0</formula>
    </cfRule>
  </conditionalFormatting>
  <conditionalFormatting sqref="P24">
    <cfRule type="expression" dxfId="12755" priority="20">
      <formula>O18&gt;0</formula>
    </cfRule>
  </conditionalFormatting>
  <conditionalFormatting sqref="P24">
    <cfRule type="expression" dxfId="12754" priority="19">
      <formula>O18&gt;0</formula>
    </cfRule>
  </conditionalFormatting>
  <conditionalFormatting sqref="P24">
    <cfRule type="expression" dxfId="12753" priority="18">
      <formula>O18&gt;0</formula>
    </cfRule>
  </conditionalFormatting>
  <conditionalFormatting sqref="P24">
    <cfRule type="expression" dxfId="12752" priority="17">
      <formula>O18&gt;0</formula>
    </cfRule>
  </conditionalFormatting>
  <conditionalFormatting sqref="P24">
    <cfRule type="expression" dxfId="12751" priority="16">
      <formula>O18&gt;0</formula>
    </cfRule>
  </conditionalFormatting>
  <conditionalFormatting sqref="P24">
    <cfRule type="expression" dxfId="12750" priority="15">
      <formula>O18&gt;0</formula>
    </cfRule>
  </conditionalFormatting>
  <conditionalFormatting sqref="P24">
    <cfRule type="expression" dxfId="12749" priority="14">
      <formula>O18&gt;0</formula>
    </cfRule>
  </conditionalFormatting>
  <conditionalFormatting sqref="P24">
    <cfRule type="expression" dxfId="12748" priority="13">
      <formula>O18&gt;0</formula>
    </cfRule>
  </conditionalFormatting>
  <conditionalFormatting sqref="P24">
    <cfRule type="expression" dxfId="12747" priority="12">
      <formula>O18&gt;0</formula>
    </cfRule>
  </conditionalFormatting>
  <conditionalFormatting sqref="P24 P34 P44 P54 P64 P74 P84 P94 P104 P114 P124 P134 P144 P154 P164 P174 P184 P194 P204 P214 P224 P234 P244 P254 P264 P274 P284 P294 P304 P314 P324 P334">
    <cfRule type="expression" dxfId="12746" priority="11">
      <formula>O18&gt;0</formula>
    </cfRule>
  </conditionalFormatting>
  <conditionalFormatting sqref="P24 P34 P44 P54 P64 P74 P84 P94 P104 P114 P124 P134 P144 P154 P164 P174 P184 P194 P204 P214 P224 P234 P244 P254 P264 P274 P284 P294 P304 P314 P324 P334">
    <cfRule type="expression" dxfId="12745" priority="10">
      <formula>O18&gt;0</formula>
    </cfRule>
  </conditionalFormatting>
  <conditionalFormatting sqref="P24 P34 P44 P54 P64 P74 P84 P94 P104 P114 P124 P134 P144 P154 P164 P174 P184 P194 P204 P214 P224 P234 P244 P254 P264 P274 P284 P294 P304 P314 P324 P334">
    <cfRule type="expression" dxfId="12744" priority="9">
      <formula>O18&gt;0</formula>
    </cfRule>
  </conditionalFormatting>
  <conditionalFormatting sqref="P24 P34 P44 P54 P64 P74 P84 P94 P104 P114 P124 P134 P144 P154 P164 P174 P184 P194 P204 P214 P224 P234 P244 P254 P264 P274 P284 P294 P304 P314 P324 P334">
    <cfRule type="expression" dxfId="12743" priority="8">
      <formula>O18&gt;0</formula>
    </cfRule>
  </conditionalFormatting>
  <conditionalFormatting sqref="P24 P34 P44 P54 P64 P74 P84 P94 P104 P114 P124 P134 P144 P154 P164 P174 P184 P194 P204 P214 P224 P234 P244 P254 P264 P274 P284 P294 P304 P314 P324 P334">
    <cfRule type="expression" dxfId="12742" priority="7">
      <formula>O18&gt;0</formula>
    </cfRule>
  </conditionalFormatting>
  <conditionalFormatting sqref="P24 P34 P44 P54 P64 P74 P84 P94 P104 P114 P124 P134 P144 P154 P164 P174 P184 P194 P204 P214 P224 P234 P244 P254 P264 P274 P284 P294 P304 P314 P324 P334">
    <cfRule type="expression" dxfId="12741" priority="6">
      <formula>O18&gt;0</formula>
    </cfRule>
  </conditionalFormatting>
  <conditionalFormatting sqref="P24 P34 P44 P54 P64 P74 P84 P94 P104 P114 P124 P134 P144 P154 P164 P174 P184 P194 P204 P214 P224 P234 P244 P254 P264 P274 P284 P294 P304 P314 P324 P334">
    <cfRule type="expression" dxfId="12740" priority="5">
      <formula>O18&gt;0</formula>
    </cfRule>
  </conditionalFormatting>
  <conditionalFormatting sqref="P24 P34 P44 P54 P64 P74 P84 P94 P104 P114 P124 P134 P144 P154 P164 P174 P184 P194 P204 P214 P224 P234 P244 P254 P264 P274 P284 P294 P304 P314 P324 P334">
    <cfRule type="expression" dxfId="12739" priority="4">
      <formula>O18&gt;0</formula>
    </cfRule>
  </conditionalFormatting>
  <conditionalFormatting sqref="P24 P34 P44 P54 P64 P74 P84 P94 P104 P114 P124 P134 P144 P154 P164 P174 P184 P194 P204 P214 P224 P234 P244 P254 P264 P274 P284 P294 P304 P314 P324 P334">
    <cfRule type="expression" dxfId="12738" priority="3">
      <formula>O18&gt;0</formula>
    </cfRule>
  </conditionalFormatting>
  <conditionalFormatting sqref="P24 P34 P44 P54 P64 P74 P84 P94 P104 P114 P124 P134 P144 P154 P164 P174 P184 P194 P204 P214 P224 P234 P244 P254 P264 P274 P284 P294 P304 P314 P324 P334">
    <cfRule type="expression" dxfId="12737" priority="2">
      <formula>O18&gt;0</formula>
    </cfRule>
  </conditionalFormatting>
  <conditionalFormatting sqref="P24 P34 P44 P54 P64 P74 P84 P94 P104 P114 P124 P134 P144 P154 P164 P174 P184 P194 P204 P214 P224 P234 P244 P254 P264 P274 P284 P294 P304 P314 P324 P334">
    <cfRule type="expression" dxfId="12736" priority="1">
      <formula>O18&gt;0</formula>
    </cfRule>
  </conditionalFormatting>
  <printOptions horizontalCentered="1"/>
  <pageMargins left="0.11811023622047245" right="0.19685039370078741" top="0.55118110236220474" bottom="0.23622047244094491" header="0.31496062992125984" footer="0.23"/>
  <pageSetup paperSize="9" orientation="landscape" horizontalDpi="4294967293" verticalDpi="0" r:id="rId1"/>
  <headerFooter>
    <oddHeader>&amp;L&amp;"-,Fett"&amp;14Blutzuckerprotokoll "ICT"&amp;CPatient: ................................&amp;RGeb. dat. : .............................</oddHeader>
    <oddFooter>&amp;C&amp;8
Alle Rechte vorbehalten. Jürgen Wilhelm. mail: webmaster@juergen-wilhelm.net</oddFooter>
  </headerFooter>
  <drawing r:id="rId2"/>
  <legacyDrawing r:id="rId3"/>
</worksheet>
</file>

<file path=xl/worksheets/sheet7.xml><?xml version="1.0" encoding="utf-8"?>
<worksheet xmlns="http://schemas.openxmlformats.org/spreadsheetml/2006/main" xmlns:r="http://schemas.openxmlformats.org/officeDocument/2006/relationships">
  <sheetPr>
    <tabColor rgb="FFFFFF00"/>
    <pageSetUpPr fitToPage="1"/>
  </sheetPr>
  <dimension ref="A1:AG66"/>
  <sheetViews>
    <sheetView showGridLines="0" topLeftCell="P1" workbookViewId="0">
      <selection activeCell="R4" sqref="R4"/>
    </sheetView>
  </sheetViews>
  <sheetFormatPr baseColWidth="10" defaultColWidth="14.5703125" defaultRowHeight="15"/>
  <cols>
    <col min="1" max="3" width="0" hidden="1" customWidth="1"/>
    <col min="4" max="4" width="2.85546875" hidden="1" customWidth="1"/>
    <col min="5" max="5" width="0" hidden="1" customWidth="1"/>
    <col min="6" max="6" width="1.7109375" hidden="1" customWidth="1"/>
    <col min="7" max="7" width="0" hidden="1" customWidth="1"/>
    <col min="8" max="8" width="3.28515625" hidden="1" customWidth="1"/>
    <col min="9" max="9" width="0" hidden="1" customWidth="1"/>
    <col min="10" max="10" width="3" hidden="1" customWidth="1"/>
    <col min="11" max="11" width="0" hidden="1" customWidth="1"/>
    <col min="12" max="12" width="3.140625" hidden="1" customWidth="1"/>
    <col min="13" max="13" width="0" hidden="1" customWidth="1"/>
    <col min="14" max="14" width="3.85546875" hidden="1" customWidth="1"/>
    <col min="15" max="15" width="0" hidden="1" customWidth="1"/>
    <col min="16" max="16" width="14.5703125" style="203"/>
    <col min="17" max="17" width="18.85546875" bestFit="1" customWidth="1"/>
    <col min="18" max="18" width="18.85546875" customWidth="1"/>
    <col min="19" max="19" width="1.7109375" customWidth="1"/>
    <col min="20" max="20" width="18.85546875" customWidth="1"/>
    <col min="21" max="21" width="1.7109375" customWidth="1"/>
    <col min="22" max="22" width="18.85546875" customWidth="1"/>
    <col min="23" max="23" width="1.7109375" customWidth="1"/>
    <col min="24" max="24" width="18.85546875" customWidth="1"/>
    <col min="25" max="25" width="1.7109375" customWidth="1"/>
    <col min="26" max="26" width="18.85546875" customWidth="1"/>
    <col min="27" max="27" width="1.7109375" customWidth="1"/>
    <col min="28" max="28" width="18.85546875" customWidth="1"/>
    <col min="29" max="29" width="1.7109375" customWidth="1"/>
    <col min="30" max="30" width="18.85546875" customWidth="1"/>
    <col min="31" max="33" width="14.5703125" style="203"/>
  </cols>
  <sheetData>
    <row r="1" spans="1:32">
      <c r="Q1" s="203"/>
      <c r="W1" s="203"/>
      <c r="X1" s="203"/>
      <c r="Y1" s="203"/>
      <c r="Z1" s="203"/>
      <c r="AA1" s="203"/>
      <c r="AB1" s="203"/>
      <c r="AC1" s="203"/>
      <c r="AD1" s="203"/>
    </row>
    <row r="2" spans="1:32" ht="15.75">
      <c r="A2" s="86"/>
      <c r="B2" s="87"/>
      <c r="C2" s="88"/>
      <c r="D2" s="88"/>
      <c r="E2" s="88"/>
      <c r="F2" s="88"/>
      <c r="G2" s="86"/>
      <c r="H2" s="86"/>
      <c r="I2" s="86"/>
      <c r="J2" s="86"/>
      <c r="K2" s="86"/>
      <c r="L2" s="86"/>
      <c r="M2" s="86"/>
      <c r="N2" s="86"/>
      <c r="O2" s="86"/>
      <c r="P2" s="211"/>
      <c r="Q2" s="209" t="s">
        <v>18</v>
      </c>
      <c r="R2" s="208"/>
      <c r="S2" s="208"/>
      <c r="T2" s="208"/>
      <c r="U2" s="208"/>
      <c r="V2" s="215"/>
      <c r="W2" s="245"/>
      <c r="X2" s="211"/>
      <c r="Y2" s="211"/>
      <c r="Z2" s="211"/>
      <c r="AA2" s="211"/>
      <c r="AB2" s="211"/>
      <c r="AC2" s="211"/>
      <c r="AD2" s="211"/>
      <c r="AE2" s="211"/>
      <c r="AF2" s="211"/>
    </row>
    <row r="3" spans="1:32">
      <c r="A3" s="86"/>
      <c r="B3" s="86"/>
      <c r="C3" s="86"/>
      <c r="D3" s="86"/>
      <c r="E3" s="86"/>
      <c r="F3" s="86"/>
      <c r="G3" s="86"/>
      <c r="H3" s="86"/>
      <c r="I3" s="86"/>
      <c r="J3" s="86"/>
      <c r="K3" s="86"/>
      <c r="L3" s="86"/>
      <c r="M3" s="86"/>
      <c r="N3" s="86"/>
      <c r="O3" s="86"/>
      <c r="P3" s="211"/>
      <c r="Q3" s="213"/>
      <c r="R3" s="86"/>
      <c r="S3" s="86"/>
      <c r="T3" s="86"/>
      <c r="U3" s="86"/>
      <c r="V3" s="86"/>
      <c r="W3" s="211"/>
      <c r="X3" s="211"/>
      <c r="Y3" s="211"/>
      <c r="Z3" s="211"/>
      <c r="AA3" s="211"/>
      <c r="AB3" s="211"/>
      <c r="AC3" s="211"/>
      <c r="AD3" s="211"/>
      <c r="AE3" s="211"/>
      <c r="AF3" s="211"/>
    </row>
    <row r="4" spans="1:32" ht="18">
      <c r="A4" s="86"/>
      <c r="B4" s="89" t="s">
        <v>19</v>
      </c>
      <c r="C4" s="89"/>
      <c r="D4" s="89"/>
      <c r="E4" s="89"/>
      <c r="F4" s="89"/>
      <c r="G4" s="89"/>
      <c r="H4" s="89"/>
      <c r="I4" s="89"/>
      <c r="J4" s="89"/>
      <c r="K4" s="89"/>
      <c r="L4" s="89"/>
      <c r="M4" s="89"/>
      <c r="N4" s="89"/>
      <c r="O4" s="89"/>
      <c r="P4" s="242"/>
      <c r="Q4" s="209" t="s">
        <v>35</v>
      </c>
      <c r="R4" s="208"/>
      <c r="S4" s="208"/>
      <c r="T4" s="215"/>
      <c r="U4" s="215"/>
      <c r="V4" s="215"/>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6"/>
      <c r="Q5" s="214"/>
      <c r="R5" s="214"/>
      <c r="S5" s="214"/>
      <c r="T5" s="214"/>
      <c r="U5" s="214"/>
      <c r="V5" s="214"/>
      <c r="W5" s="214"/>
      <c r="X5" s="214"/>
      <c r="Y5" s="214"/>
      <c r="Z5" s="214"/>
      <c r="AA5" s="214"/>
      <c r="AB5" s="214"/>
      <c r="AC5" s="214"/>
      <c r="AD5" s="214"/>
      <c r="AE5" s="211"/>
      <c r="AF5" s="211"/>
    </row>
    <row r="6" spans="1:32" ht="15.75">
      <c r="A6" s="86"/>
      <c r="B6" s="86"/>
      <c r="C6" s="86"/>
      <c r="D6" s="86"/>
      <c r="E6" s="86"/>
      <c r="F6" s="86"/>
      <c r="G6" s="86"/>
      <c r="H6" s="86"/>
      <c r="I6" s="86"/>
      <c r="J6" s="86"/>
      <c r="K6" s="86"/>
      <c r="L6" s="86"/>
      <c r="M6" s="86"/>
      <c r="N6" s="86"/>
      <c r="O6" s="86"/>
      <c r="P6" s="211"/>
      <c r="Q6" s="209" t="s">
        <v>20</v>
      </c>
      <c r="R6" s="91">
        <f>März!B6</f>
        <v>41334</v>
      </c>
      <c r="S6" s="91"/>
      <c r="T6" s="210" t="s">
        <v>21</v>
      </c>
      <c r="U6" s="210"/>
      <c r="V6" s="91">
        <f>März!B306</f>
        <v>41364</v>
      </c>
      <c r="W6" s="91"/>
      <c r="X6" s="211"/>
      <c r="Y6" s="211"/>
      <c r="Z6" s="211"/>
      <c r="AA6" s="211"/>
      <c r="AB6" s="211"/>
      <c r="AC6" s="211"/>
      <c r="AD6" s="211"/>
      <c r="AE6" s="211"/>
      <c r="AF6" s="211"/>
    </row>
    <row r="7" spans="1:32" ht="39.950000000000003" customHeight="1" thickBot="1">
      <c r="A7" s="92" t="s">
        <v>22</v>
      </c>
      <c r="B7" s="92" t="s">
        <v>23</v>
      </c>
      <c r="C7" s="92">
        <v>0.3125</v>
      </c>
      <c r="D7" s="92"/>
      <c r="E7" s="93">
        <v>0.41666666666666669</v>
      </c>
      <c r="F7" s="93"/>
      <c r="G7" s="93">
        <v>0.47916666666666669</v>
      </c>
      <c r="H7" s="93"/>
      <c r="I7" s="93">
        <v>0.5625</v>
      </c>
      <c r="J7" s="93"/>
      <c r="K7" s="93">
        <v>0.64583333333333337</v>
      </c>
      <c r="L7" s="93"/>
      <c r="M7" s="93">
        <v>0.72916666666666663</v>
      </c>
      <c r="N7" s="93"/>
      <c r="O7" s="93">
        <v>0.875</v>
      </c>
      <c r="P7" s="118"/>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ht="15.75">
      <c r="A8" s="96" t="s">
        <v>24</v>
      </c>
      <c r="B8" s="97">
        <v>41334</v>
      </c>
      <c r="C8" s="98" t="str">
        <f>IF(März!C8&gt;0,März!C8,"")</f>
        <v/>
      </c>
      <c r="D8" s="98" t="str">
        <f>IF(März!D8&gt;0,März!D8,"")</f>
        <v/>
      </c>
      <c r="E8" s="98" t="str">
        <f>IF(März!E8&gt;0,März!E8,"")</f>
        <v/>
      </c>
      <c r="F8" s="98" t="str">
        <f>IF(März!F8&gt;0,März!F8,"")</f>
        <v/>
      </c>
      <c r="G8" s="98" t="str">
        <f>IF(März!G8&gt;0,März!G8,"")</f>
        <v/>
      </c>
      <c r="H8" s="98" t="str">
        <f>IF(März!H8&gt;0,März!H8,"")</f>
        <v/>
      </c>
      <c r="I8" s="98" t="str">
        <f>IF(März!I8&gt;0,März!I8,"")</f>
        <v/>
      </c>
      <c r="J8" s="98" t="str">
        <f>IF(März!J8&gt;0,März!J8,"")</f>
        <v/>
      </c>
      <c r="K8" s="98" t="str">
        <f>IF(März!K8&gt;0,März!K8,"")</f>
        <v/>
      </c>
      <c r="L8" s="98" t="str">
        <f>IF(März!L8&gt;0,März!L8,"")</f>
        <v/>
      </c>
      <c r="M8" s="98" t="str">
        <f>IF(März!M8&gt;0,März!M8,"")</f>
        <v/>
      </c>
      <c r="N8" s="98" t="str">
        <f>IF(März!N8&gt;0,März!N8,"")</f>
        <v/>
      </c>
      <c r="O8" s="98" t="str">
        <f>IF(März!P8="K","",IF(März!O8&gt;0,März!O8,""))</f>
        <v/>
      </c>
      <c r="P8" s="118"/>
      <c r="Q8" s="99" t="s">
        <v>25</v>
      </c>
      <c r="R8" s="464" t="s">
        <v>26</v>
      </c>
      <c r="S8" s="465"/>
      <c r="T8" s="465"/>
      <c r="U8" s="465"/>
      <c r="V8" s="466"/>
      <c r="W8" s="466"/>
      <c r="X8" s="466"/>
      <c r="Y8" s="466"/>
      <c r="Z8" s="466"/>
      <c r="AA8" s="466"/>
      <c r="AB8" s="466"/>
      <c r="AC8" s="466"/>
      <c r="AD8" s="100"/>
      <c r="AE8" s="211"/>
      <c r="AF8" s="211"/>
    </row>
    <row r="9" spans="1:32" ht="15.75">
      <c r="A9" s="96" t="s">
        <v>27</v>
      </c>
      <c r="B9" s="97">
        <f>B8+1</f>
        <v>41335</v>
      </c>
      <c r="C9" s="98" t="str">
        <f>IF(März!$C$18&gt;0,März!$C$18,"")</f>
        <v/>
      </c>
      <c r="D9" s="98"/>
      <c r="E9" s="98" t="str">
        <f>IF(März!$E$18&gt;0,März!$E$18,"")</f>
        <v/>
      </c>
      <c r="F9" s="98"/>
      <c r="G9" s="98" t="str">
        <f>IF(März!$G$18&gt;0,März!$G$18,"")</f>
        <v/>
      </c>
      <c r="H9" s="98"/>
      <c r="I9" s="98" t="str">
        <f>IF(März!$I$18&gt;0,März!$I$18,"")</f>
        <v/>
      </c>
      <c r="J9" s="98"/>
      <c r="K9" s="98" t="str">
        <f>IF(März!$K$18&gt;0,März!$K$18,"")</f>
        <v/>
      </c>
      <c r="L9" s="98"/>
      <c r="M9" s="98" t="str">
        <f>IF(März!$M$18&gt;0,März!$M$18,"")</f>
        <v/>
      </c>
      <c r="N9" s="98"/>
      <c r="O9" s="98" t="str">
        <f>IF(März!P18="K","",IF(März!O18&gt;0,März!O18,""))</f>
        <v/>
      </c>
      <c r="P9" s="118"/>
      <c r="Q9" s="101" t="s">
        <v>1</v>
      </c>
      <c r="R9" s="102" t="s">
        <v>28</v>
      </c>
      <c r="S9" s="102"/>
      <c r="T9" s="102"/>
      <c r="U9" s="102"/>
      <c r="V9" s="103"/>
      <c r="W9" s="103"/>
      <c r="X9" s="103"/>
      <c r="Y9" s="103"/>
      <c r="Z9" s="103"/>
      <c r="AA9" s="103"/>
      <c r="AB9" s="103"/>
      <c r="AC9" s="103"/>
      <c r="AD9" s="104"/>
      <c r="AE9" s="211"/>
      <c r="AF9" s="211"/>
    </row>
    <row r="10" spans="1:32" ht="15.75">
      <c r="A10" s="96" t="s">
        <v>29</v>
      </c>
      <c r="B10" s="97">
        <f t="shared" ref="B10:B38" si="0">B9+1</f>
        <v>41336</v>
      </c>
      <c r="C10" s="98" t="str">
        <f>IF(März!$C$28&gt;0,März!$C$28,"")</f>
        <v/>
      </c>
      <c r="D10" s="98"/>
      <c r="E10" s="98" t="str">
        <f>IF(März!$E$28&gt;0,März!$E$28,"")</f>
        <v/>
      </c>
      <c r="F10" s="98"/>
      <c r="G10" s="98" t="str">
        <f>IF(März!$G$28&gt;0,März!$G$28,"")</f>
        <v/>
      </c>
      <c r="H10" s="98"/>
      <c r="I10" s="98" t="str">
        <f>IF(März!$I$28&gt;0,März!$I$28,"")</f>
        <v/>
      </c>
      <c r="J10" s="98"/>
      <c r="K10" s="98" t="str">
        <f>IF(März!$K$28&gt;0,März!$K$28,"")</f>
        <v/>
      </c>
      <c r="L10" s="98"/>
      <c r="M10" s="98" t="str">
        <f>IF(März!$M$28&gt;0,März!$M$28,"")</f>
        <v/>
      </c>
      <c r="N10" s="98"/>
      <c r="O10" s="98" t="str">
        <f>IF(März!P28="K","",IF(März!O28&gt;0,März!O28,""))</f>
        <v/>
      </c>
      <c r="P10" s="118"/>
      <c r="Q10" s="434" t="s">
        <v>109</v>
      </c>
      <c r="R10" s="92" t="s">
        <v>36</v>
      </c>
      <c r="S10" s="426"/>
      <c r="T10" s="92" t="s">
        <v>37</v>
      </c>
      <c r="U10" s="426"/>
      <c r="V10" s="92" t="s">
        <v>38</v>
      </c>
      <c r="W10" s="426"/>
      <c r="X10" s="92" t="s">
        <v>39</v>
      </c>
      <c r="Y10" s="426"/>
      <c r="Z10" s="92" t="s">
        <v>40</v>
      </c>
      <c r="AA10" s="426"/>
      <c r="AB10" s="92" t="s">
        <v>41</v>
      </c>
      <c r="AC10" s="429"/>
      <c r="AD10" s="105" t="s">
        <v>42</v>
      </c>
      <c r="AE10" s="211"/>
      <c r="AF10" s="211"/>
    </row>
    <row r="11" spans="1:32" ht="15.75">
      <c r="A11" s="96" t="s">
        <v>30</v>
      </c>
      <c r="B11" s="97">
        <f t="shared" si="0"/>
        <v>41337</v>
      </c>
      <c r="C11" s="98" t="str">
        <f>IF(März!$C$38&gt;0,März!$C$38,"")</f>
        <v/>
      </c>
      <c r="D11" s="98"/>
      <c r="E11" s="98" t="str">
        <f>IF(März!$E$38&gt;0,März!$E$38,"")</f>
        <v/>
      </c>
      <c r="F11" s="98"/>
      <c r="G11" s="98" t="str">
        <f>IF(März!$G$38&gt;0,März!$G$38,"")</f>
        <v/>
      </c>
      <c r="H11" s="98"/>
      <c r="I11" s="98" t="str">
        <f>IF(März!$I$38&gt;0,März!$I$38,"")</f>
        <v/>
      </c>
      <c r="J11" s="98"/>
      <c r="K11" s="98" t="str">
        <f>IF(März!$K$38&gt;0,März!$K$38,"")</f>
        <v/>
      </c>
      <c r="L11" s="98"/>
      <c r="M11" s="98" t="str">
        <f>IF(März!$M$38&gt;0,März!$M$38,"")</f>
        <v/>
      </c>
      <c r="N11" s="98"/>
      <c r="O11" s="98" t="str">
        <f>IF(März!P38="K","",IF(März!O38&gt;0,März!O38,""))</f>
        <v/>
      </c>
      <c r="P11" s="118"/>
      <c r="Q11" s="153">
        <v>60</v>
      </c>
      <c r="R11" s="106">
        <f t="array" ref="R11:R25">FREQUENCY(C8:C65,$Q8:$Q24)</f>
        <v>0</v>
      </c>
      <c r="S11" s="427"/>
      <c r="T11" s="106">
        <f t="array" ref="T11:T25">FREQUENCY(E8:E63,$Q8:$Q24)</f>
        <v>0</v>
      </c>
      <c r="U11" s="427"/>
      <c r="V11" s="106">
        <f t="array" ref="V11:V25">FREQUENCY(G8:G63,$Q8:$Q24)</f>
        <v>0</v>
      </c>
      <c r="W11" s="427"/>
      <c r="X11" s="106">
        <f t="array" ref="X11:X25">FREQUENCY(I8:I63,$Q8:$Q24)</f>
        <v>0</v>
      </c>
      <c r="Y11" s="427"/>
      <c r="Z11" s="106">
        <f t="array" ref="Z11:Z25">FREQUENCY(K8:K63,$Q8:$Q24)</f>
        <v>0</v>
      </c>
      <c r="AA11" s="427"/>
      <c r="AB11" s="106">
        <f t="array" ref="AB11:AB25">FREQUENCY(M8:M63,$Q8:$Q24)</f>
        <v>0</v>
      </c>
      <c r="AC11" s="430"/>
      <c r="AD11" s="108">
        <f t="array" ref="AD11:AD25">FREQUENCY(O8:O63,$Q8:$Q24)</f>
        <v>0</v>
      </c>
      <c r="AE11" s="252"/>
      <c r="AF11" s="252"/>
    </row>
    <row r="12" spans="1:32" ht="15.75">
      <c r="A12" s="96" t="s">
        <v>31</v>
      </c>
      <c r="B12" s="97">
        <f t="shared" si="0"/>
        <v>41338</v>
      </c>
      <c r="C12" s="98" t="str">
        <f>IF(März!$C$48&gt;0,März!$C$48,"")</f>
        <v/>
      </c>
      <c r="D12" s="98"/>
      <c r="E12" s="98" t="str">
        <f>IF(März!$E$48&gt;0,März!$E$48,"")</f>
        <v/>
      </c>
      <c r="F12" s="98"/>
      <c r="G12" s="98" t="str">
        <f>IF(März!$G$48&gt;0,März!$G$48,"")</f>
        <v/>
      </c>
      <c r="H12" s="98"/>
      <c r="I12" s="98" t="str">
        <f>IF(März!$I$48&gt;0,März!$I$48,"")</f>
        <v/>
      </c>
      <c r="J12" s="98"/>
      <c r="K12" s="98" t="str">
        <f>IF(März!$K$48&gt;0,März!$K$48,"")</f>
        <v/>
      </c>
      <c r="L12" s="98"/>
      <c r="M12" s="98" t="str">
        <f>IF(März!$M$48&gt;0,März!$M$48,"")</f>
        <v/>
      </c>
      <c r="N12" s="98"/>
      <c r="O12" s="98" t="str">
        <f>IF(März!P48="K","",IF(März!O48&gt;0,März!O48,""))</f>
        <v/>
      </c>
      <c r="P12" s="118"/>
      <c r="Q12" s="154">
        <v>80</v>
      </c>
      <c r="R12" s="106">
        <v>0</v>
      </c>
      <c r="S12" s="427"/>
      <c r="T12" s="106">
        <v>0</v>
      </c>
      <c r="U12" s="427"/>
      <c r="V12" s="106">
        <v>0</v>
      </c>
      <c r="W12" s="427"/>
      <c r="X12" s="106">
        <v>0</v>
      </c>
      <c r="Y12" s="427"/>
      <c r="Z12" s="106">
        <v>0</v>
      </c>
      <c r="AA12" s="427"/>
      <c r="AB12" s="106">
        <v>0</v>
      </c>
      <c r="AC12" s="430"/>
      <c r="AD12" s="108">
        <v>0</v>
      </c>
      <c r="AE12" s="252"/>
      <c r="AF12" s="253"/>
    </row>
    <row r="13" spans="1:32" ht="15.75">
      <c r="A13" s="96" t="s">
        <v>32</v>
      </c>
      <c r="B13" s="97">
        <f t="shared" si="0"/>
        <v>41339</v>
      </c>
      <c r="C13" s="98" t="str">
        <f>IF(März!$C$58&gt;0,März!$C$58,"")</f>
        <v/>
      </c>
      <c r="D13" s="98"/>
      <c r="E13" s="98" t="str">
        <f>IF(März!$E$58&gt;0,März!$E$58,"")</f>
        <v/>
      </c>
      <c r="F13" s="98"/>
      <c r="G13" s="98" t="str">
        <f>IF(März!$G$58&gt;0,März!$G$58,"")</f>
        <v/>
      </c>
      <c r="H13" s="98"/>
      <c r="I13" s="98" t="str">
        <f>IF(März!$I$58&gt;0,März!$I$58,"")</f>
        <v/>
      </c>
      <c r="J13" s="98"/>
      <c r="K13" s="98" t="str">
        <f>IF(März!$K$58&gt;0,März!$K$58,"")</f>
        <v/>
      </c>
      <c r="L13" s="98"/>
      <c r="M13" s="98" t="str">
        <f>IF(März!$M$58&gt;0,März!$M$58,"")</f>
        <v/>
      </c>
      <c r="N13" s="98"/>
      <c r="O13" s="98" t="str">
        <f>IF(März!P58="K","",IF(März!O58&gt;0,März!O58,""))</f>
        <v/>
      </c>
      <c r="P13" s="118"/>
      <c r="Q13" s="155">
        <v>100</v>
      </c>
      <c r="R13" s="106">
        <v>0</v>
      </c>
      <c r="S13" s="427"/>
      <c r="T13" s="106">
        <v>0</v>
      </c>
      <c r="U13" s="427"/>
      <c r="V13" s="106">
        <v>0</v>
      </c>
      <c r="W13" s="427"/>
      <c r="X13" s="106">
        <v>0</v>
      </c>
      <c r="Y13" s="427"/>
      <c r="Z13" s="106">
        <v>0</v>
      </c>
      <c r="AA13" s="427"/>
      <c r="AB13" s="106">
        <v>0</v>
      </c>
      <c r="AC13" s="430"/>
      <c r="AD13" s="108">
        <v>0</v>
      </c>
      <c r="AE13" s="252"/>
      <c r="AF13" s="253"/>
    </row>
    <row r="14" spans="1:32" ht="15.75">
      <c r="A14" s="96" t="s">
        <v>33</v>
      </c>
      <c r="B14" s="97">
        <f t="shared" si="0"/>
        <v>41340</v>
      </c>
      <c r="C14" s="98" t="str">
        <f>IF(März!$C$68&gt;0,März!$C$68,"")</f>
        <v/>
      </c>
      <c r="D14" s="98"/>
      <c r="E14" s="98" t="str">
        <f>IF(März!$E$68&gt;0,März!$E$68,"")</f>
        <v/>
      </c>
      <c r="F14" s="98"/>
      <c r="G14" s="98" t="str">
        <f>IF(März!$G$68&gt;0,März!$G$68,"")</f>
        <v/>
      </c>
      <c r="H14" s="98"/>
      <c r="I14" s="98" t="str">
        <f>IF(März!$I$68&gt;0,März!$I$68,"")</f>
        <v/>
      </c>
      <c r="J14" s="98"/>
      <c r="K14" s="98" t="str">
        <f>IF(März!$K$68&gt;0,März!$K$68,"")</f>
        <v/>
      </c>
      <c r="L14" s="98"/>
      <c r="M14" s="98" t="str">
        <f>IF(März!$M$68&gt;0,März!$M$68,"")</f>
        <v/>
      </c>
      <c r="N14" s="98"/>
      <c r="O14" s="98" t="str">
        <f>IF(März!P68="K","",IF(März!O68&gt;0,März!O68,""))</f>
        <v/>
      </c>
      <c r="P14" s="118"/>
      <c r="Q14" s="156">
        <v>120</v>
      </c>
      <c r="R14" s="106">
        <v>0</v>
      </c>
      <c r="S14" s="427"/>
      <c r="T14" s="106">
        <v>0</v>
      </c>
      <c r="U14" s="427"/>
      <c r="V14" s="106">
        <v>0</v>
      </c>
      <c r="W14" s="427"/>
      <c r="X14" s="106">
        <v>0</v>
      </c>
      <c r="Y14" s="427"/>
      <c r="Z14" s="106">
        <v>0</v>
      </c>
      <c r="AA14" s="427"/>
      <c r="AB14" s="106">
        <v>0</v>
      </c>
      <c r="AC14" s="430"/>
      <c r="AD14" s="108">
        <v>0</v>
      </c>
      <c r="AE14" s="252"/>
      <c r="AF14" s="253"/>
    </row>
    <row r="15" spans="1:32" ht="15.75">
      <c r="A15" s="96" t="s">
        <v>24</v>
      </c>
      <c r="B15" s="97">
        <f t="shared" si="0"/>
        <v>41341</v>
      </c>
      <c r="C15" s="98" t="str">
        <f>IF(März!$C$78&gt;0,März!$C$78,"")</f>
        <v/>
      </c>
      <c r="D15" s="98"/>
      <c r="E15" s="98" t="str">
        <f>IF(März!$E$78&gt;0,März!$E$78,"")</f>
        <v/>
      </c>
      <c r="F15" s="98"/>
      <c r="G15" s="98" t="str">
        <f>IF(März!$G$78&gt;0,März!$G$78,"")</f>
        <v/>
      </c>
      <c r="H15" s="98"/>
      <c r="I15" s="98" t="str">
        <f>IF(März!$I$78&gt;0,März!$I$78,"")</f>
        <v/>
      </c>
      <c r="J15" s="98"/>
      <c r="K15" s="98" t="str">
        <f>IF(März!$K$78&gt;0,März!$K$78,"")</f>
        <v/>
      </c>
      <c r="L15" s="98"/>
      <c r="M15" s="98" t="str">
        <f>IF(März!$M$78&gt;0,März!$M$78,"")</f>
        <v/>
      </c>
      <c r="N15" s="98"/>
      <c r="O15" s="98" t="str">
        <f>IF(März!P78="K","",IF(März!O78&gt;0,März!O78,""))</f>
        <v/>
      </c>
      <c r="P15" s="118"/>
      <c r="Q15" s="157">
        <v>140</v>
      </c>
      <c r="R15" s="106">
        <v>0</v>
      </c>
      <c r="S15" s="427"/>
      <c r="T15" s="106">
        <v>0</v>
      </c>
      <c r="U15" s="427"/>
      <c r="V15" s="106">
        <v>0</v>
      </c>
      <c r="W15" s="427"/>
      <c r="X15" s="106">
        <v>0</v>
      </c>
      <c r="Y15" s="427"/>
      <c r="Z15" s="106">
        <v>0</v>
      </c>
      <c r="AA15" s="427"/>
      <c r="AB15" s="106">
        <v>0</v>
      </c>
      <c r="AC15" s="430"/>
      <c r="AD15" s="108">
        <v>0</v>
      </c>
      <c r="AE15" s="252"/>
      <c r="AF15" s="253"/>
    </row>
    <row r="16" spans="1:32" ht="15.75">
      <c r="A16" s="96" t="s">
        <v>27</v>
      </c>
      <c r="B16" s="97">
        <f t="shared" si="0"/>
        <v>41342</v>
      </c>
      <c r="C16" s="98" t="str">
        <f>IF(März!$C$88&gt;0,März!$C$88,"")</f>
        <v/>
      </c>
      <c r="D16" s="98"/>
      <c r="E16" s="98" t="str">
        <f>IF(März!$E$88&gt;0,März!$E$88,"")</f>
        <v/>
      </c>
      <c r="F16" s="98"/>
      <c r="G16" s="98" t="str">
        <f>IF(März!$G$88&gt;0,März!$G$88,"")</f>
        <v/>
      </c>
      <c r="H16" s="98"/>
      <c r="I16" s="98" t="str">
        <f>IF(März!$I$88&gt;0,März!$I$88,"")</f>
        <v/>
      </c>
      <c r="J16" s="98"/>
      <c r="K16" s="98" t="str">
        <f>IF(März!$K$88&gt;0,März!$K$88,"")</f>
        <v/>
      </c>
      <c r="L16" s="98"/>
      <c r="M16" s="98" t="str">
        <f>IF(März!$M$88&gt;0,März!$M$88,"")</f>
        <v/>
      </c>
      <c r="N16" s="98"/>
      <c r="O16" s="98" t="str">
        <f>IF(März!P88="K","",IF(März!O88&gt;0,März!O88,""))</f>
        <v/>
      </c>
      <c r="P16" s="118"/>
      <c r="Q16" s="158">
        <v>160</v>
      </c>
      <c r="R16" s="106">
        <v>0</v>
      </c>
      <c r="S16" s="427"/>
      <c r="T16" s="106">
        <v>0</v>
      </c>
      <c r="U16" s="427"/>
      <c r="V16" s="106">
        <v>0</v>
      </c>
      <c r="W16" s="427"/>
      <c r="X16" s="106">
        <v>0</v>
      </c>
      <c r="Y16" s="427"/>
      <c r="Z16" s="106">
        <v>0</v>
      </c>
      <c r="AA16" s="427"/>
      <c r="AB16" s="106">
        <v>0</v>
      </c>
      <c r="AC16" s="430"/>
      <c r="AD16" s="108">
        <v>0</v>
      </c>
      <c r="AE16" s="252"/>
      <c r="AF16" s="253"/>
    </row>
    <row r="17" spans="1:32" ht="15.75">
      <c r="A17" s="96" t="s">
        <v>29</v>
      </c>
      <c r="B17" s="97">
        <f t="shared" si="0"/>
        <v>41343</v>
      </c>
      <c r="C17" s="98" t="str">
        <f>IF(März!$C$98&gt;0,März!$C$98,"")</f>
        <v/>
      </c>
      <c r="D17" s="98"/>
      <c r="E17" s="98" t="str">
        <f>IF(März!$E$98&gt;0,März!$E$98,"")</f>
        <v/>
      </c>
      <c r="F17" s="98"/>
      <c r="G17" s="98" t="str">
        <f>IF(März!$G$98&gt;0,März!$G$98,"")</f>
        <v/>
      </c>
      <c r="H17" s="98"/>
      <c r="I17" s="98" t="str">
        <f>IF(März!$I$98&gt;0,März!$I$98,"")</f>
        <v/>
      </c>
      <c r="J17" s="98"/>
      <c r="K17" s="98" t="str">
        <f>IF(März!$K$98&gt;0,März!$K$98,"")</f>
        <v/>
      </c>
      <c r="L17" s="98"/>
      <c r="M17" s="98" t="str">
        <f>IF(März!$M$98&gt;0,März!$M$98,"")</f>
        <v/>
      </c>
      <c r="N17" s="98"/>
      <c r="O17" s="98" t="str">
        <f>IF(März!P98="K","",IF(März!O98&gt;0,März!O98,""))</f>
        <v/>
      </c>
      <c r="P17" s="118"/>
      <c r="Q17" s="159">
        <v>180</v>
      </c>
      <c r="R17" s="106">
        <v>0</v>
      </c>
      <c r="S17" s="427"/>
      <c r="T17" s="106">
        <v>0</v>
      </c>
      <c r="U17" s="427"/>
      <c r="V17" s="106">
        <v>0</v>
      </c>
      <c r="W17" s="427"/>
      <c r="X17" s="106">
        <v>0</v>
      </c>
      <c r="Y17" s="427"/>
      <c r="Z17" s="106">
        <v>0</v>
      </c>
      <c r="AA17" s="427"/>
      <c r="AB17" s="106">
        <v>0</v>
      </c>
      <c r="AC17" s="430"/>
      <c r="AD17" s="108">
        <v>0</v>
      </c>
      <c r="AE17" s="252"/>
      <c r="AF17" s="253"/>
    </row>
    <row r="18" spans="1:32" ht="15.75">
      <c r="A18" s="96" t="s">
        <v>30</v>
      </c>
      <c r="B18" s="97">
        <f t="shared" si="0"/>
        <v>41344</v>
      </c>
      <c r="C18" s="98" t="str">
        <f>IF(März!$C$108&gt;0,März!$C$108,"")</f>
        <v/>
      </c>
      <c r="D18" s="98"/>
      <c r="E18" s="98" t="str">
        <f>IF(März!$E$108&gt;0,März!$E$108,"")</f>
        <v/>
      </c>
      <c r="F18" s="98"/>
      <c r="G18" s="98" t="str">
        <f>IF(März!$G$108&gt;0,März!$G$108,"")</f>
        <v/>
      </c>
      <c r="H18" s="98"/>
      <c r="I18" s="98" t="str">
        <f>IF(März!$I$108&gt;0,März!$I$108,"")</f>
        <v/>
      </c>
      <c r="J18" s="98"/>
      <c r="K18" s="98" t="str">
        <f>IF(März!$K$108&gt;0,März!$K$108,"")</f>
        <v/>
      </c>
      <c r="L18" s="98"/>
      <c r="M18" s="98" t="str">
        <f>IF(März!$M$108&gt;0,März!$M$108,"")</f>
        <v/>
      </c>
      <c r="N18" s="98"/>
      <c r="O18" s="98" t="str">
        <f>IF(März!P108="K","",IF(März!O108&gt;0,März!O108,""))</f>
        <v/>
      </c>
      <c r="P18" s="118"/>
      <c r="Q18" s="160">
        <v>200</v>
      </c>
      <c r="R18" s="106">
        <v>0</v>
      </c>
      <c r="S18" s="427"/>
      <c r="T18" s="106">
        <v>0</v>
      </c>
      <c r="U18" s="427"/>
      <c r="V18" s="106">
        <v>0</v>
      </c>
      <c r="W18" s="427"/>
      <c r="X18" s="106">
        <v>0</v>
      </c>
      <c r="Y18" s="427"/>
      <c r="Z18" s="106">
        <v>0</v>
      </c>
      <c r="AA18" s="427"/>
      <c r="AB18" s="106">
        <v>0</v>
      </c>
      <c r="AC18" s="430"/>
      <c r="AD18" s="108">
        <v>0</v>
      </c>
      <c r="AE18" s="252"/>
      <c r="AF18" s="253"/>
    </row>
    <row r="19" spans="1:32" ht="15.75">
      <c r="A19" s="96" t="s">
        <v>31</v>
      </c>
      <c r="B19" s="97">
        <f t="shared" si="0"/>
        <v>41345</v>
      </c>
      <c r="C19" s="98" t="str">
        <f>IF(März!$C$118&gt;0,März!$C$118,"")</f>
        <v/>
      </c>
      <c r="D19" s="98"/>
      <c r="E19" s="98" t="str">
        <f>IF(März!$E$118&gt;0,März!$E$118,"")</f>
        <v/>
      </c>
      <c r="F19" s="98"/>
      <c r="G19" s="98" t="str">
        <f>IF(März!$G$118&gt;0,März!$G$118,"")</f>
        <v/>
      </c>
      <c r="H19" s="98"/>
      <c r="I19" s="98" t="str">
        <f>IF(März!$I$118&gt;0,März!$I$118,"")</f>
        <v/>
      </c>
      <c r="J19" s="98"/>
      <c r="K19" s="98" t="str">
        <f>IF(März!$K$118&gt;0,März!$K$118,"")</f>
        <v/>
      </c>
      <c r="L19" s="98"/>
      <c r="M19" s="98" t="str">
        <f>IF(März!$M$118&gt;0,März!$M$118,"")</f>
        <v/>
      </c>
      <c r="N19" s="98"/>
      <c r="O19" s="98" t="str">
        <f>IF(März!P118="K","",IF(März!O118&gt;0,März!O118,""))</f>
        <v/>
      </c>
      <c r="P19" s="118"/>
      <c r="Q19" s="161">
        <v>220</v>
      </c>
      <c r="R19" s="106">
        <v>0</v>
      </c>
      <c r="S19" s="427"/>
      <c r="T19" s="106">
        <v>0</v>
      </c>
      <c r="U19" s="427"/>
      <c r="V19" s="106">
        <v>0</v>
      </c>
      <c r="W19" s="427"/>
      <c r="X19" s="106">
        <v>0</v>
      </c>
      <c r="Y19" s="427"/>
      <c r="Z19" s="106">
        <v>0</v>
      </c>
      <c r="AA19" s="427"/>
      <c r="AB19" s="106">
        <v>0</v>
      </c>
      <c r="AC19" s="430"/>
      <c r="AD19" s="108">
        <v>0</v>
      </c>
      <c r="AE19" s="252"/>
      <c r="AF19" s="253"/>
    </row>
    <row r="20" spans="1:32" ht="15.75">
      <c r="A20" s="96" t="s">
        <v>32</v>
      </c>
      <c r="B20" s="97">
        <f t="shared" si="0"/>
        <v>41346</v>
      </c>
      <c r="C20" s="98" t="str">
        <f>IF(März!$C$128&gt;0,März!$C$128,"")</f>
        <v/>
      </c>
      <c r="D20" s="98"/>
      <c r="E20" s="98" t="str">
        <f>IF(März!$E$128&gt;0,März!$E$128,"")</f>
        <v/>
      </c>
      <c r="F20" s="98"/>
      <c r="G20" s="98" t="str">
        <f>IF(März!$G$128&gt;0,März!$G$128,"")</f>
        <v/>
      </c>
      <c r="H20" s="98"/>
      <c r="I20" s="98" t="str">
        <f>IF(März!$I$128&gt;0,März!$I$128,"")</f>
        <v/>
      </c>
      <c r="J20" s="98"/>
      <c r="K20" s="98" t="str">
        <f>IF(März!$K$128&gt;0,März!$K$128,"")</f>
        <v/>
      </c>
      <c r="L20" s="98"/>
      <c r="M20" s="98" t="str">
        <f>IF(März!$M$128&gt;0,März!$M$128,"")</f>
        <v/>
      </c>
      <c r="N20" s="98"/>
      <c r="O20" s="98" t="str">
        <f>IF(März!P128="K","",IF(März!O128&gt;0,März!O128,""))</f>
        <v/>
      </c>
      <c r="P20" s="118"/>
      <c r="Q20" s="162">
        <v>240</v>
      </c>
      <c r="R20" s="106">
        <v>0</v>
      </c>
      <c r="S20" s="427"/>
      <c r="T20" s="106">
        <v>0</v>
      </c>
      <c r="U20" s="427"/>
      <c r="V20" s="106">
        <v>0</v>
      </c>
      <c r="W20" s="427"/>
      <c r="X20" s="106">
        <v>0</v>
      </c>
      <c r="Y20" s="427"/>
      <c r="Z20" s="106">
        <v>0</v>
      </c>
      <c r="AA20" s="427"/>
      <c r="AB20" s="106">
        <v>0</v>
      </c>
      <c r="AC20" s="430"/>
      <c r="AD20" s="108">
        <v>0</v>
      </c>
      <c r="AE20" s="252"/>
      <c r="AF20" s="252"/>
    </row>
    <row r="21" spans="1:32" ht="15.75">
      <c r="A21" s="96" t="s">
        <v>33</v>
      </c>
      <c r="B21" s="97">
        <f t="shared" si="0"/>
        <v>41347</v>
      </c>
      <c r="C21" s="98" t="str">
        <f>IF(März!$C$138&gt;0,März!$C$138,"")</f>
        <v/>
      </c>
      <c r="D21" s="98"/>
      <c r="E21" s="98" t="str">
        <f>IF(März!$E$138&gt;0,März!$E$138,"")</f>
        <v/>
      </c>
      <c r="F21" s="98"/>
      <c r="G21" s="98" t="str">
        <f>IF(März!$G$138&gt;0,März!$G$138,"")</f>
        <v/>
      </c>
      <c r="H21" s="98"/>
      <c r="I21" s="98" t="str">
        <f>IF(März!$I$138&gt;0,März!$I$138,"")</f>
        <v/>
      </c>
      <c r="J21" s="98"/>
      <c r="K21" s="98" t="str">
        <f>IF(März!$K$138&gt;0,März!$K$138,"")</f>
        <v/>
      </c>
      <c r="L21" s="98"/>
      <c r="M21" s="98" t="str">
        <f>IF(März!$M$138&gt;0,März!$M$138,"")</f>
        <v/>
      </c>
      <c r="N21" s="98"/>
      <c r="O21" s="98" t="str">
        <f>IF(März!P138="K","",IF(März!O138&gt;0,März!O138,""))</f>
        <v/>
      </c>
      <c r="P21" s="118"/>
      <c r="Q21" s="163">
        <v>260</v>
      </c>
      <c r="R21" s="106">
        <v>0</v>
      </c>
      <c r="S21" s="427"/>
      <c r="T21" s="106">
        <v>0</v>
      </c>
      <c r="U21" s="427"/>
      <c r="V21" s="106">
        <v>0</v>
      </c>
      <c r="W21" s="427"/>
      <c r="X21" s="106">
        <v>0</v>
      </c>
      <c r="Y21" s="427"/>
      <c r="Z21" s="106">
        <v>0</v>
      </c>
      <c r="AA21" s="427"/>
      <c r="AB21" s="106">
        <v>0</v>
      </c>
      <c r="AC21" s="430"/>
      <c r="AD21" s="108">
        <v>0</v>
      </c>
      <c r="AE21" s="211"/>
      <c r="AF21" s="211"/>
    </row>
    <row r="22" spans="1:32" ht="15.75">
      <c r="A22" s="96" t="s">
        <v>24</v>
      </c>
      <c r="B22" s="97">
        <f t="shared" si="0"/>
        <v>41348</v>
      </c>
      <c r="C22" s="98" t="str">
        <f>IF(März!$C$148&gt;0,März!$C$148,"")</f>
        <v/>
      </c>
      <c r="D22" s="98"/>
      <c r="E22" s="98" t="str">
        <f>IF(März!$E$148&gt;0,März!$E$148,"")</f>
        <v/>
      </c>
      <c r="F22" s="98"/>
      <c r="G22" s="98" t="str">
        <f>IF(März!$G$148&gt;0,März!$G$148,"")</f>
        <v/>
      </c>
      <c r="H22" s="98"/>
      <c r="I22" s="98" t="str">
        <f>IF(März!$I$148&gt;0,März!$I$148,"")</f>
        <v/>
      </c>
      <c r="J22" s="98"/>
      <c r="K22" s="98" t="str">
        <f>IF(März!$K$148&gt;0,März!$K$148,"")</f>
        <v/>
      </c>
      <c r="L22" s="98"/>
      <c r="M22" s="98" t="str">
        <f>IF(März!$M$148&gt;0,März!$M$148,"")</f>
        <v/>
      </c>
      <c r="N22" s="98"/>
      <c r="O22" s="98" t="str">
        <f>IF(März!P148="K","",IF(März!O148&gt;0,März!O148,""))</f>
        <v/>
      </c>
      <c r="P22" s="118"/>
      <c r="Q22" s="164">
        <v>280</v>
      </c>
      <c r="R22" s="106">
        <v>0</v>
      </c>
      <c r="S22" s="427"/>
      <c r="T22" s="106">
        <v>0</v>
      </c>
      <c r="U22" s="427"/>
      <c r="V22" s="106">
        <v>0</v>
      </c>
      <c r="W22" s="427"/>
      <c r="X22" s="106">
        <v>0</v>
      </c>
      <c r="Y22" s="427"/>
      <c r="Z22" s="106">
        <v>0</v>
      </c>
      <c r="AA22" s="427"/>
      <c r="AB22" s="106">
        <v>0</v>
      </c>
      <c r="AC22" s="430"/>
      <c r="AD22" s="108">
        <v>0</v>
      </c>
      <c r="AE22" s="211"/>
      <c r="AF22" s="211"/>
    </row>
    <row r="23" spans="1:32" ht="15.75">
      <c r="A23" s="96" t="s">
        <v>27</v>
      </c>
      <c r="B23" s="97">
        <f t="shared" si="0"/>
        <v>41349</v>
      </c>
      <c r="C23" s="98" t="str">
        <f>IF(März!$C$158&gt;0,März!$C$158,"")</f>
        <v/>
      </c>
      <c r="D23" s="98"/>
      <c r="E23" s="98" t="str">
        <f>IF(März!$E$158&gt;0,März!$E$158,"")</f>
        <v/>
      </c>
      <c r="F23" s="98"/>
      <c r="G23" s="98" t="str">
        <f>IF(März!$G$158&gt;0,März!$G$158,"")</f>
        <v/>
      </c>
      <c r="H23" s="98"/>
      <c r="I23" s="98" t="str">
        <f>IF(März!$I$158&gt;0,März!$I$158,"")</f>
        <v/>
      </c>
      <c r="J23" s="98"/>
      <c r="K23" s="98" t="str">
        <f>IF(März!$K$158&gt;0,März!$K$158,"")</f>
        <v/>
      </c>
      <c r="L23" s="98"/>
      <c r="M23" s="98" t="str">
        <f>IF(März!$M$158&gt;0,März!$M$158,"")</f>
        <v/>
      </c>
      <c r="N23" s="98"/>
      <c r="O23" s="98" t="str">
        <f>IF(März!P158="K","",IF(März!O158&gt;0,März!O158,""))</f>
        <v/>
      </c>
      <c r="P23" s="118"/>
      <c r="Q23" s="165">
        <v>300</v>
      </c>
      <c r="R23" s="106">
        <v>0</v>
      </c>
      <c r="S23" s="427"/>
      <c r="T23" s="106">
        <v>0</v>
      </c>
      <c r="U23" s="427"/>
      <c r="V23" s="106">
        <v>0</v>
      </c>
      <c r="W23" s="427"/>
      <c r="X23" s="106">
        <v>0</v>
      </c>
      <c r="Y23" s="427"/>
      <c r="Z23" s="106">
        <v>0</v>
      </c>
      <c r="AA23" s="427"/>
      <c r="AB23" s="106">
        <v>0</v>
      </c>
      <c r="AC23" s="430"/>
      <c r="AD23" s="108">
        <v>0</v>
      </c>
      <c r="AE23" s="211"/>
      <c r="AF23" s="211"/>
    </row>
    <row r="24" spans="1:32" ht="15.75">
      <c r="A24" s="96" t="s">
        <v>29</v>
      </c>
      <c r="B24" s="97">
        <f t="shared" si="0"/>
        <v>41350</v>
      </c>
      <c r="C24" s="98" t="str">
        <f>IF(März!$C$168&gt;0,März!$C$168,"")</f>
        <v/>
      </c>
      <c r="D24" s="98"/>
      <c r="E24" s="98" t="str">
        <f>IF(März!$E$168&gt;0,März!$E$168,"")</f>
        <v/>
      </c>
      <c r="F24" s="98"/>
      <c r="G24" s="98" t="str">
        <f>IF(März!$G$168&gt;0,März!$G$168,"")</f>
        <v/>
      </c>
      <c r="H24" s="98"/>
      <c r="I24" s="98" t="str">
        <f>IF(März!$I$168&gt;0,März!$I$168,"")</f>
        <v/>
      </c>
      <c r="J24" s="98"/>
      <c r="K24" s="98" t="str">
        <f>IF(März!$K$168&gt;0,März!$K$168,"")</f>
        <v/>
      </c>
      <c r="L24" s="98"/>
      <c r="M24" s="98" t="str">
        <f>IF(März!$M$168&gt;0,März!$M$168,"")</f>
        <v/>
      </c>
      <c r="N24" s="98"/>
      <c r="O24" s="98" t="str">
        <f>IF(März!P168="K","",IF(März!O168&gt;0,März!O168,""))</f>
        <v/>
      </c>
      <c r="P24" s="118"/>
      <c r="Q24" s="166">
        <v>320</v>
      </c>
      <c r="R24" s="106">
        <v>0</v>
      </c>
      <c r="S24" s="427"/>
      <c r="T24" s="106">
        <v>0</v>
      </c>
      <c r="U24" s="427"/>
      <c r="V24" s="106">
        <v>0</v>
      </c>
      <c r="W24" s="427"/>
      <c r="X24" s="106">
        <v>0</v>
      </c>
      <c r="Y24" s="427"/>
      <c r="Z24" s="106">
        <v>0</v>
      </c>
      <c r="AA24" s="427"/>
      <c r="AB24" s="106">
        <v>0</v>
      </c>
      <c r="AC24" s="430"/>
      <c r="AD24" s="108">
        <v>0</v>
      </c>
      <c r="AE24" s="211"/>
      <c r="AF24" s="211"/>
    </row>
    <row r="25" spans="1:32" ht="16.5" thickBot="1">
      <c r="A25" s="96" t="s">
        <v>30</v>
      </c>
      <c r="B25" s="97">
        <f t="shared" si="0"/>
        <v>41351</v>
      </c>
      <c r="C25" s="98" t="str">
        <f>IF(März!$C$178&gt;0,März!$C$178,"")</f>
        <v/>
      </c>
      <c r="D25" s="98"/>
      <c r="E25" s="98" t="str">
        <f>IF(März!$E$178&gt;0,März!$E$178,"")</f>
        <v/>
      </c>
      <c r="F25" s="98"/>
      <c r="G25" s="98" t="str">
        <f>IF(März!$G$178&gt;0,März!$G$178,"")</f>
        <v/>
      </c>
      <c r="H25" s="98"/>
      <c r="I25" s="98" t="str">
        <f>IF(März!$I$178&gt;0,März!$I$178,"")</f>
        <v/>
      </c>
      <c r="J25" s="98"/>
      <c r="K25" s="98" t="str">
        <f>IF(März!$K$178&gt;0,März!$K$178,"")</f>
        <v/>
      </c>
      <c r="L25" s="98"/>
      <c r="M25" s="98" t="str">
        <f>IF(März!$M$178&gt;0,März!$M$178,"")</f>
        <v/>
      </c>
      <c r="N25" s="98"/>
      <c r="O25" s="98" t="str">
        <f>IF(März!P178="K","",IF(März!O178&gt;0,März!O178,""))</f>
        <v/>
      </c>
      <c r="P25" s="118"/>
      <c r="Q25" s="167">
        <v>320</v>
      </c>
      <c r="R25" s="107">
        <v>0</v>
      </c>
      <c r="S25" s="428"/>
      <c r="T25" s="107">
        <v>0</v>
      </c>
      <c r="U25" s="428"/>
      <c r="V25" s="107">
        <v>0</v>
      </c>
      <c r="W25" s="428"/>
      <c r="X25" s="107">
        <v>0</v>
      </c>
      <c r="Y25" s="428"/>
      <c r="Z25" s="107">
        <v>0</v>
      </c>
      <c r="AA25" s="428"/>
      <c r="AB25" s="107">
        <v>0</v>
      </c>
      <c r="AC25" s="431"/>
      <c r="AD25" s="109">
        <v>0</v>
      </c>
      <c r="AE25" s="211"/>
      <c r="AF25" s="211"/>
    </row>
    <row r="26" spans="1:32" ht="15.75">
      <c r="A26" s="96" t="s">
        <v>31</v>
      </c>
      <c r="B26" s="97">
        <f t="shared" si="0"/>
        <v>41352</v>
      </c>
      <c r="C26" s="98" t="str">
        <f>IF(März!$C$188&gt;0,März!$C$188,"")</f>
        <v/>
      </c>
      <c r="D26" s="98"/>
      <c r="E26" s="98" t="str">
        <f>IF(März!$E$188&gt;0,März!$E$188,"")</f>
        <v/>
      </c>
      <c r="F26" s="98"/>
      <c r="G26" s="98" t="str">
        <f>IF(März!$G$188&gt;0,März!$G$188,"")</f>
        <v/>
      </c>
      <c r="H26" s="98"/>
      <c r="I26" s="98" t="str">
        <f>IF(März!$I$188&gt;0,März!$I$188,"")</f>
        <v/>
      </c>
      <c r="J26" s="98"/>
      <c r="K26" s="98" t="str">
        <f>IF(März!$K$188&gt;0,März!$K$188,"")</f>
        <v/>
      </c>
      <c r="L26" s="98"/>
      <c r="M26" s="98" t="str">
        <f>IF(März!$M$188&gt;0,März!$M$188,"")</f>
        <v/>
      </c>
      <c r="N26" s="98"/>
      <c r="O26" s="98" t="str">
        <f>IF(März!P188="K","",IF(März!O188&gt;0,März!O188,""))</f>
        <v/>
      </c>
      <c r="P26" s="118"/>
      <c r="Q26" s="486" t="s">
        <v>112</v>
      </c>
      <c r="R26" s="486"/>
      <c r="S26" s="486"/>
      <c r="T26" s="486"/>
      <c r="U26" s="486"/>
      <c r="V26" s="486"/>
      <c r="W26" s="486"/>
      <c r="X26" s="486"/>
      <c r="Y26" s="486"/>
      <c r="Z26" s="486"/>
      <c r="AA26" s="486"/>
      <c r="AB26" s="486"/>
      <c r="AC26" s="486"/>
      <c r="AD26" s="486"/>
      <c r="AE26" s="211"/>
      <c r="AF26" s="211"/>
    </row>
    <row r="27" spans="1:32" ht="30.75" customHeight="1">
      <c r="A27" s="96" t="s">
        <v>32</v>
      </c>
      <c r="B27" s="97">
        <f t="shared" si="0"/>
        <v>41353</v>
      </c>
      <c r="C27" s="98" t="str">
        <f>IF(März!$C$198&gt;0,März!$C$198,"")</f>
        <v/>
      </c>
      <c r="D27" s="98"/>
      <c r="E27" s="98" t="str">
        <f>IF(März!$E$198&gt;0,März!$E$198,"")</f>
        <v/>
      </c>
      <c r="F27" s="98"/>
      <c r="G27" s="98" t="str">
        <f>IF(März!$G$198&gt;0,März!$G$198,"")</f>
        <v/>
      </c>
      <c r="H27" s="98"/>
      <c r="I27" s="98" t="str">
        <f>IF(März!$I$198&gt;0,März!$I$198,"")</f>
        <v/>
      </c>
      <c r="J27" s="98"/>
      <c r="K27" s="98" t="str">
        <f>IF(März!$K$198&gt;0,März!$K$198,"")</f>
        <v/>
      </c>
      <c r="L27" s="98"/>
      <c r="M27" s="98" t="str">
        <f>IF(März!$M$198&gt;0,März!$M$198,"")</f>
        <v/>
      </c>
      <c r="N27" s="98"/>
      <c r="O27" s="98" t="str">
        <f>IF(März!P198="K","",IF(März!O198&gt;0,März!O198,""))</f>
        <v/>
      </c>
      <c r="P27" s="118"/>
      <c r="Q27" s="152" t="str">
        <f>IF(R11&gt;0,"Achtung!! HYPO",IF(T11&gt;0,"Achtung!! HYPO", IF(V11&gt;0,"Achtung!! Hypo",IF(X11&gt;0,"Achtung!! HYPO",IF(Z11&gt;0,"Achtung!! HYPO",IF(AB11&gt;0,"Achtung!! HYPO",IF(AD11&gt;0,"Achtung!! HYPO","")))))))</f>
        <v/>
      </c>
      <c r="R27" s="144"/>
      <c r="S27" s="144"/>
      <c r="T27" s="144"/>
      <c r="U27" s="144"/>
      <c r="V27" s="144"/>
      <c r="W27" s="144"/>
      <c r="X27" s="144"/>
      <c r="Y27" s="144"/>
      <c r="Z27" s="144"/>
      <c r="AA27" s="144"/>
      <c r="AB27" s="144"/>
      <c r="AC27" s="144"/>
      <c r="AD27" s="144" t="str">
        <f>IF(AE11&gt;0,"Achtung!! HYPO",IF(AF11&gt;0,"Achtung!! HYPO", IF(AG11&gt;0,"Achtung!! Hypo",IF(AH11&gt;0,"Achtung!! HYPO",IF(AI11&gt;0,"Achtung!! HYPO",IF(AJ11&gt;0,"Achtung!! HYPO",IF(AK11&gt;0,"Achtung!! HYPO","")))))))</f>
        <v/>
      </c>
      <c r="AE27" s="245"/>
      <c r="AF27" s="211"/>
    </row>
    <row r="28" spans="1:32" ht="15.75">
      <c r="A28" s="96" t="s">
        <v>33</v>
      </c>
      <c r="B28" s="97">
        <f t="shared" si="0"/>
        <v>41354</v>
      </c>
      <c r="C28" s="98" t="str">
        <f>IF(März!$C$208&gt;0,März!$C$208,"")</f>
        <v/>
      </c>
      <c r="D28" s="98"/>
      <c r="E28" s="98" t="str">
        <f>IF(März!$E$208&gt;0,März!$E$208,"")</f>
        <v/>
      </c>
      <c r="F28" s="98"/>
      <c r="G28" s="98" t="str">
        <f>IF(März!$G$208&gt;0,März!$G$208,"")</f>
        <v/>
      </c>
      <c r="H28" s="98"/>
      <c r="I28" s="98" t="str">
        <f>IF(März!$I$208&gt;0,März!$I$208,"")</f>
        <v/>
      </c>
      <c r="J28" s="98"/>
      <c r="K28" s="98" t="str">
        <f>IF(März!$K$208&gt;0,März!$K$208,"")</f>
        <v/>
      </c>
      <c r="L28" s="98"/>
      <c r="M28" s="98" t="str">
        <f>IF(März!$M$208&gt;0,März!$M$208,"")</f>
        <v/>
      </c>
      <c r="N28" s="98"/>
      <c r="O28" s="98" t="str">
        <f>IF(März!P208="K","",IF(März!O208&gt;0,März!O208,""))</f>
        <v/>
      </c>
      <c r="P28" s="249"/>
      <c r="Q28" s="115"/>
      <c r="R28" s="115"/>
      <c r="S28" s="115"/>
      <c r="T28" s="115"/>
      <c r="U28" s="115"/>
      <c r="V28" s="116"/>
      <c r="W28" s="116"/>
      <c r="X28" s="116"/>
      <c r="Y28" s="116"/>
      <c r="Z28" s="116"/>
      <c r="AA28" s="116"/>
      <c r="AB28" s="116"/>
      <c r="AC28" s="116"/>
      <c r="AD28" s="116"/>
      <c r="AE28" s="245"/>
      <c r="AF28" s="211"/>
    </row>
    <row r="29" spans="1:32" ht="15.75">
      <c r="A29" s="96" t="s">
        <v>24</v>
      </c>
      <c r="B29" s="97">
        <f t="shared" si="0"/>
        <v>41355</v>
      </c>
      <c r="C29" s="98" t="str">
        <f>IF(März!$C$218&gt;0,März!$C$218,"")</f>
        <v/>
      </c>
      <c r="D29" s="98"/>
      <c r="E29" s="98" t="str">
        <f>IF(März!$E$218&gt;0,März!$E$218,"")</f>
        <v/>
      </c>
      <c r="F29" s="98"/>
      <c r="G29" s="98" t="str">
        <f>IF(März!$G$218&gt;0,März!$G$218,"")</f>
        <v/>
      </c>
      <c r="H29" s="98"/>
      <c r="I29" s="98" t="str">
        <f>IF(März!$I$218&gt;0,März!$I$218,"")</f>
        <v/>
      </c>
      <c r="J29" s="98"/>
      <c r="K29" s="98" t="str">
        <f>IF(März!$K$218&gt;0,März!$K$218,"")</f>
        <v/>
      </c>
      <c r="L29" s="98"/>
      <c r="M29" s="98" t="str">
        <f>IF(März!$M$218&gt;0,März!$M$218,"")</f>
        <v/>
      </c>
      <c r="N29" s="98"/>
      <c r="O29" s="98" t="str">
        <f>IF(März!P218="K","",IF(März!O218&gt;0,März!O218,""))</f>
        <v/>
      </c>
      <c r="P29" s="249"/>
      <c r="Q29" s="117"/>
      <c r="R29" s="118"/>
      <c r="S29" s="118"/>
      <c r="T29" s="118"/>
      <c r="U29" s="118"/>
      <c r="V29" s="118"/>
      <c r="W29" s="118"/>
      <c r="X29" s="118"/>
      <c r="Y29" s="118"/>
      <c r="Z29" s="118"/>
      <c r="AA29" s="118"/>
      <c r="AB29" s="118"/>
      <c r="AC29" s="118"/>
      <c r="AD29" s="118"/>
      <c r="AE29" s="245"/>
      <c r="AF29" s="211"/>
    </row>
    <row r="30" spans="1:32">
      <c r="A30" s="96" t="s">
        <v>27</v>
      </c>
      <c r="B30" s="97">
        <f t="shared" si="0"/>
        <v>41356</v>
      </c>
      <c r="C30" s="98" t="str">
        <f>IF(März!$C$228&gt;0,März!$C$228,"")</f>
        <v/>
      </c>
      <c r="D30" s="98"/>
      <c r="E30" s="98" t="str">
        <f>IF(März!$E$228&gt;0,März!$E$228,"")</f>
        <v/>
      </c>
      <c r="F30" s="98"/>
      <c r="G30" s="98" t="str">
        <f>IF(März!$G$228&gt;0,März!$G$228,"")</f>
        <v/>
      </c>
      <c r="H30" s="98"/>
      <c r="I30" s="98" t="str">
        <f>IF(März!$I$228&gt;0,März!$I$228,"")</f>
        <v/>
      </c>
      <c r="J30" s="98"/>
      <c r="K30" s="98" t="str">
        <f>IF(März!$K$228&gt;0,März!$K$228,"")</f>
        <v/>
      </c>
      <c r="L30" s="98"/>
      <c r="M30" s="98" t="str">
        <f>IF(März!$M$228&gt;0,März!$M$228,"")</f>
        <v/>
      </c>
      <c r="N30" s="98"/>
      <c r="O30" s="98" t="str">
        <f>IF(März!P228="K","",IF(März!O228&gt;0,März!O228,""))</f>
        <v/>
      </c>
      <c r="P30" s="249"/>
      <c r="Q30" s="119"/>
      <c r="R30" s="120"/>
      <c r="S30" s="120"/>
      <c r="T30" s="120"/>
      <c r="U30" s="120"/>
      <c r="V30" s="120"/>
      <c r="W30" s="120"/>
      <c r="X30" s="120"/>
      <c r="Y30" s="120"/>
      <c r="Z30" s="120"/>
      <c r="AA30" s="120"/>
      <c r="AB30" s="120"/>
      <c r="AC30" s="120"/>
      <c r="AD30" s="120"/>
      <c r="AE30" s="245"/>
      <c r="AF30" s="211"/>
    </row>
    <row r="31" spans="1:32">
      <c r="A31" s="96" t="s">
        <v>29</v>
      </c>
      <c r="B31" s="97">
        <f t="shared" si="0"/>
        <v>41357</v>
      </c>
      <c r="C31" s="98" t="str">
        <f>IF(März!$C$238&gt;0,März!$C$238,"")</f>
        <v/>
      </c>
      <c r="D31" s="98"/>
      <c r="E31" s="98" t="str">
        <f>IF(März!$E$238&gt;0,März!$E$238,"")</f>
        <v/>
      </c>
      <c r="F31" s="98"/>
      <c r="G31" s="98" t="str">
        <f>IF(März!$G$238&gt;0,März!$G$238,"")</f>
        <v/>
      </c>
      <c r="H31" s="98"/>
      <c r="I31" s="98" t="str">
        <f>IF(März!$I$238&gt;0,März!$I$238,"")</f>
        <v/>
      </c>
      <c r="J31" s="98"/>
      <c r="K31" s="98" t="str">
        <f>IF(März!$K$238&gt;0,März!$K$238,"")</f>
        <v/>
      </c>
      <c r="L31" s="98"/>
      <c r="M31" s="98" t="str">
        <f>IF(März!$M$238&gt;0,März!$M$238,"")</f>
        <v/>
      </c>
      <c r="N31" s="98"/>
      <c r="O31" s="98" t="str">
        <f>IF(März!P238="K","",IF(März!O238&gt;0,März!O238,""))</f>
        <v/>
      </c>
      <c r="P31" s="249"/>
      <c r="Q31" s="121"/>
      <c r="R31" s="120"/>
      <c r="S31" s="120"/>
      <c r="T31" s="120"/>
      <c r="U31" s="120"/>
      <c r="V31" s="120"/>
      <c r="W31" s="120"/>
      <c r="X31" s="120"/>
      <c r="Y31" s="120"/>
      <c r="Z31" s="120"/>
      <c r="AA31" s="120"/>
      <c r="AB31" s="120"/>
      <c r="AC31" s="120"/>
      <c r="AD31" s="120"/>
      <c r="AE31" s="245"/>
      <c r="AF31" s="211"/>
    </row>
    <row r="32" spans="1:32">
      <c r="A32" s="96" t="s">
        <v>30</v>
      </c>
      <c r="B32" s="97">
        <f t="shared" si="0"/>
        <v>41358</v>
      </c>
      <c r="C32" s="98" t="str">
        <f>IF(März!$C$248&gt;0,März!$C$248,"")</f>
        <v/>
      </c>
      <c r="D32" s="98"/>
      <c r="E32" s="98" t="str">
        <f>IF(März!$E$248&gt;0,März!$E$248,"")</f>
        <v/>
      </c>
      <c r="F32" s="98"/>
      <c r="G32" s="98" t="str">
        <f>IF(März!$G$248&gt;0,März!$G$248,"")</f>
        <v/>
      </c>
      <c r="H32" s="98"/>
      <c r="I32" s="98" t="str">
        <f>IF(März!$I$248&gt;0,März!$I$248,"")</f>
        <v/>
      </c>
      <c r="J32" s="98"/>
      <c r="K32" s="98" t="str">
        <f>IF(März!$K$248&gt;0,März!$K$248,"")</f>
        <v/>
      </c>
      <c r="L32" s="98"/>
      <c r="M32" s="98" t="str">
        <f>IF(März!$M$248&gt;0,März!$M$248,"")</f>
        <v/>
      </c>
      <c r="N32" s="98"/>
      <c r="O32" s="98" t="str">
        <f>IF(März!P248="K","",IF(März!O248&gt;0,März!O248,""))</f>
        <v/>
      </c>
      <c r="P32" s="249"/>
      <c r="Q32" s="122"/>
      <c r="R32" s="120"/>
      <c r="S32" s="120"/>
      <c r="T32" s="120"/>
      <c r="U32" s="120"/>
      <c r="V32" s="120"/>
      <c r="W32" s="120"/>
      <c r="X32" s="120"/>
      <c r="Y32" s="120"/>
      <c r="Z32" s="120"/>
      <c r="AA32" s="120"/>
      <c r="AB32" s="120"/>
      <c r="AC32" s="120"/>
      <c r="AD32" s="120"/>
      <c r="AE32" s="245"/>
      <c r="AF32" s="211"/>
    </row>
    <row r="33" spans="1:31">
      <c r="A33" s="96" t="s">
        <v>31</v>
      </c>
      <c r="B33" s="97">
        <f t="shared" si="0"/>
        <v>41359</v>
      </c>
      <c r="C33" s="98" t="str">
        <f>IF(März!$C$258&gt;0,März!$C$258,"")</f>
        <v/>
      </c>
      <c r="D33" s="98"/>
      <c r="E33" s="98" t="str">
        <f>IF(März!$E$258&gt;0,März!$E$258,"")</f>
        <v/>
      </c>
      <c r="F33" s="98"/>
      <c r="G33" s="98" t="str">
        <f>IF(März!$G$258&gt;0,März!$G$258,"")</f>
        <v/>
      </c>
      <c r="H33" s="98"/>
      <c r="I33" s="98" t="str">
        <f>IF(März!$I$258&gt;0,März!$I$258,"")</f>
        <v/>
      </c>
      <c r="J33" s="98"/>
      <c r="K33" s="98" t="str">
        <f>IF(März!$K$258&gt;0,März!$K$258,"")</f>
        <v/>
      </c>
      <c r="L33" s="98"/>
      <c r="M33" s="98" t="str">
        <f>IF(März!$M$258&gt;0,März!$M$258,"")</f>
        <v/>
      </c>
      <c r="N33" s="98"/>
      <c r="O33" s="98" t="str">
        <f>IF(März!P258="K","",IF(März!O258&gt;0,März!O258,""))</f>
        <v/>
      </c>
      <c r="P33" s="249"/>
      <c r="Q33" s="123"/>
      <c r="R33" s="120"/>
      <c r="S33" s="120"/>
      <c r="T33" s="120"/>
      <c r="U33" s="120"/>
      <c r="V33" s="120"/>
      <c r="W33" s="120"/>
      <c r="X33" s="120"/>
      <c r="Y33" s="120"/>
      <c r="Z33" s="120"/>
      <c r="AA33" s="120"/>
      <c r="AB33" s="120"/>
      <c r="AC33" s="120"/>
      <c r="AD33" s="120"/>
      <c r="AE33" s="202"/>
    </row>
    <row r="34" spans="1:31">
      <c r="A34" s="96" t="s">
        <v>32</v>
      </c>
      <c r="B34" s="97">
        <f t="shared" si="0"/>
        <v>41360</v>
      </c>
      <c r="C34" s="98" t="str">
        <f>IF(März!$C$268&gt;0,März!$C$268,"")</f>
        <v/>
      </c>
      <c r="D34" s="98"/>
      <c r="E34" s="98" t="str">
        <f>IF(März!$E$268&gt;0,März!$E$268,"")</f>
        <v/>
      </c>
      <c r="F34" s="98"/>
      <c r="G34" s="98" t="str">
        <f>IF(März!$G$268&gt;0,März!$G$268,"")</f>
        <v/>
      </c>
      <c r="H34" s="98"/>
      <c r="I34" s="98" t="str">
        <f>IF(März!$I$268&gt;0,März!$I$268,"")</f>
        <v/>
      </c>
      <c r="J34" s="98"/>
      <c r="K34" s="98" t="str">
        <f>IF(März!$K$268&gt;0,März!$K$268,"")</f>
        <v/>
      </c>
      <c r="L34" s="98"/>
      <c r="M34" s="98" t="str">
        <f>IF(März!$M$268&gt;0,März!$M$268,"")</f>
        <v/>
      </c>
      <c r="N34" s="98"/>
      <c r="O34" s="98" t="str">
        <f>IF(März!P268="K","",IF(März!O268&gt;0,März!O268,""))</f>
        <v/>
      </c>
      <c r="P34" s="249"/>
      <c r="Q34" s="124"/>
      <c r="R34" s="120"/>
      <c r="S34" s="120"/>
      <c r="T34" s="120"/>
      <c r="U34" s="120"/>
      <c r="V34" s="120"/>
      <c r="W34" s="120"/>
      <c r="X34" s="120"/>
      <c r="Y34" s="120"/>
      <c r="Z34" s="120"/>
      <c r="AA34" s="120"/>
      <c r="AB34" s="120"/>
      <c r="AC34" s="120"/>
      <c r="AD34" s="120"/>
      <c r="AE34" s="202"/>
    </row>
    <row r="35" spans="1:31">
      <c r="A35" s="170" t="s">
        <v>33</v>
      </c>
      <c r="B35" s="171">
        <f t="shared" si="0"/>
        <v>41361</v>
      </c>
      <c r="C35" s="98" t="str">
        <f>IF(März!$C$278&gt;0,März!$C$278,"")</f>
        <v/>
      </c>
      <c r="D35" s="98"/>
      <c r="E35" s="98" t="str">
        <f>IF(März!$E$278&gt;0,März!$E$278,"")</f>
        <v/>
      </c>
      <c r="F35" s="98"/>
      <c r="G35" s="98" t="str">
        <f>IF(März!$G$278&gt;0,März!$G$278,"")</f>
        <v/>
      </c>
      <c r="H35" s="98"/>
      <c r="I35" s="98" t="str">
        <f>IF(März!$I$278&gt;0,März!$I$278,"")</f>
        <v/>
      </c>
      <c r="J35" s="98"/>
      <c r="K35" s="98" t="str">
        <f>IF(März!$K$278&gt;0,März!$K$278,"")</f>
        <v/>
      </c>
      <c r="L35" s="98"/>
      <c r="M35" s="98" t="str">
        <f>IF(März!$M$278&gt;0,März!$M$278,"")</f>
        <v/>
      </c>
      <c r="N35" s="98"/>
      <c r="O35" s="98" t="str">
        <f>IF(März!P278="K","",IF(März!O278&gt;0,März!O278,""))</f>
        <v/>
      </c>
      <c r="P35" s="249"/>
      <c r="Q35" s="125"/>
      <c r="R35" s="120"/>
      <c r="S35" s="120"/>
      <c r="T35" s="120"/>
      <c r="U35" s="120"/>
      <c r="V35" s="120"/>
      <c r="W35" s="120"/>
      <c r="X35" s="120"/>
      <c r="Y35" s="120"/>
      <c r="Z35" s="120"/>
      <c r="AA35" s="120"/>
      <c r="AB35" s="120"/>
      <c r="AC35" s="120"/>
      <c r="AD35" s="120"/>
      <c r="AE35" s="202"/>
    </row>
    <row r="36" spans="1:31">
      <c r="A36" s="113" t="s">
        <v>24</v>
      </c>
      <c r="B36" s="97">
        <f t="shared" si="0"/>
        <v>41362</v>
      </c>
      <c r="C36" s="98" t="str">
        <f>IF(März!$C$288&gt;0,März!$C$288,"")</f>
        <v/>
      </c>
      <c r="D36" s="98"/>
      <c r="E36" s="98" t="str">
        <f>IF(März!$E$288&gt;0,März!$E$288,"")</f>
        <v/>
      </c>
      <c r="F36" s="98"/>
      <c r="G36" s="98" t="str">
        <f>IF(März!$G$288&gt;0,März!$G$288,"")</f>
        <v/>
      </c>
      <c r="H36" s="98"/>
      <c r="I36" s="98" t="str">
        <f>IF(März!$I$288&gt;0,März!$I$288,"")</f>
        <v/>
      </c>
      <c r="J36" s="98"/>
      <c r="K36" s="98" t="str">
        <f>IF(März!$K$288&gt;0,März!$K$288,"")</f>
        <v/>
      </c>
      <c r="L36" s="98"/>
      <c r="M36" s="98" t="str">
        <f>IF(März!$M$288&gt;0,März!$M$288,"")</f>
        <v/>
      </c>
      <c r="N36" s="98"/>
      <c r="O36" s="98" t="str">
        <f>IF(März!P288="K","",IF(März!O288&gt;0,März!O288,""))</f>
        <v/>
      </c>
      <c r="P36" s="249"/>
      <c r="Q36" s="126"/>
      <c r="R36" s="120"/>
      <c r="S36" s="120"/>
      <c r="T36" s="120"/>
      <c r="U36" s="120"/>
      <c r="V36" s="120"/>
      <c r="W36" s="120"/>
      <c r="X36" s="120"/>
      <c r="Y36" s="120"/>
      <c r="Z36" s="120"/>
      <c r="AA36" s="120"/>
      <c r="AB36" s="120"/>
      <c r="AC36" s="120"/>
      <c r="AD36" s="120"/>
      <c r="AE36" s="202"/>
    </row>
    <row r="37" spans="1:31">
      <c r="A37" s="96" t="s">
        <v>27</v>
      </c>
      <c r="B37" s="97">
        <f t="shared" si="0"/>
        <v>41363</v>
      </c>
      <c r="C37" s="98" t="str">
        <f>IF(März!$C$298&gt;0,März!$C$298,"")</f>
        <v/>
      </c>
      <c r="D37" s="98"/>
      <c r="E37" s="98" t="str">
        <f>IF(März!$E$298&gt;0,März!$E$298,"")</f>
        <v/>
      </c>
      <c r="F37" s="98"/>
      <c r="G37" s="98" t="str">
        <f>IF(März!$G$298&gt;0,März!$G$298,"")</f>
        <v/>
      </c>
      <c r="H37" s="98"/>
      <c r="I37" s="98" t="str">
        <f>IF(März!$I$298&gt;0,März!$I$298,"")</f>
        <v/>
      </c>
      <c r="J37" s="98"/>
      <c r="K37" s="98" t="str">
        <f>IF(März!$K$298&gt;0,März!$K$298,"")</f>
        <v/>
      </c>
      <c r="L37" s="98"/>
      <c r="M37" s="98" t="str">
        <f>IF(März!$M$298&gt;0,März!$M$298,"")</f>
        <v/>
      </c>
      <c r="N37" s="98"/>
      <c r="O37" s="98" t="str">
        <f>IF(März!P298="K","",IF(März!O298&gt;0,März!O298,""))</f>
        <v/>
      </c>
      <c r="P37" s="249"/>
      <c r="Q37" s="127"/>
      <c r="R37" s="120"/>
      <c r="S37" s="120"/>
      <c r="T37" s="120"/>
      <c r="U37" s="120"/>
      <c r="V37" s="120"/>
      <c r="W37" s="120"/>
      <c r="X37" s="120"/>
      <c r="Y37" s="120"/>
      <c r="Z37" s="120"/>
      <c r="AA37" s="120"/>
      <c r="AB37" s="120"/>
      <c r="AC37" s="120"/>
      <c r="AD37" s="120"/>
      <c r="AE37" s="202"/>
    </row>
    <row r="38" spans="1:31">
      <c r="A38" s="141" t="s">
        <v>29</v>
      </c>
      <c r="B38" s="142">
        <f t="shared" si="0"/>
        <v>41364</v>
      </c>
      <c r="C38" s="143" t="str">
        <f>IF(März!$C$308&gt;0,März!$C$308,"")</f>
        <v/>
      </c>
      <c r="D38" s="143"/>
      <c r="E38" s="143" t="str">
        <f>IF(März!$E$308&gt;0,März!$E$308,"")</f>
        <v/>
      </c>
      <c r="F38" s="143"/>
      <c r="G38" s="143" t="str">
        <f>IF(März!$G$308&gt;0,März!$G$308,"")</f>
        <v/>
      </c>
      <c r="H38" s="143"/>
      <c r="I38" s="143" t="str">
        <f>IF(März!$I$308&gt;0,März!$I$308,"")</f>
        <v/>
      </c>
      <c r="J38" s="143"/>
      <c r="K38" s="143" t="str">
        <f>IF(März!$CK308&gt;0,März!$K$308,"")</f>
        <v/>
      </c>
      <c r="L38" s="143"/>
      <c r="M38" s="143" t="str">
        <f>IF(März!$M$308&gt;0,März!$M$308,"")</f>
        <v/>
      </c>
      <c r="N38" s="143"/>
      <c r="O38" s="98" t="str">
        <f>IF(März!P308="K","",IF(März!O308&gt;0,März!O308,""))</f>
        <v/>
      </c>
      <c r="P38" s="249"/>
      <c r="Q38" s="128"/>
      <c r="R38" s="120"/>
      <c r="S38" s="120"/>
      <c r="T38" s="120"/>
      <c r="U38" s="120"/>
      <c r="V38" s="120"/>
      <c r="W38" s="120"/>
      <c r="X38" s="120"/>
      <c r="Y38" s="120"/>
      <c r="Z38" s="120"/>
      <c r="AA38" s="120"/>
      <c r="AB38" s="120"/>
      <c r="AC38" s="120"/>
      <c r="AD38" s="120"/>
      <c r="AE38" s="202"/>
    </row>
    <row r="39" spans="1:31">
      <c r="A39" s="437"/>
      <c r="B39" s="376"/>
      <c r="C39" s="254" t="str">
        <f>IF(Januar!C318&gt;0,Januar!C318,"")</f>
        <v/>
      </c>
      <c r="D39" s="254"/>
      <c r="E39" s="254" t="str">
        <f>IF(Januar!E318&gt;0,Januar!E318,"")</f>
        <v/>
      </c>
      <c r="F39" s="254"/>
      <c r="G39" s="254" t="str">
        <f>IF(Januar!G318&gt;0,Januar!G318,"")</f>
        <v/>
      </c>
      <c r="H39" s="254"/>
      <c r="I39" s="254" t="str">
        <f>IF(Januar!I318&gt;0,Januar!I318,"")</f>
        <v/>
      </c>
      <c r="J39" s="254"/>
      <c r="K39" s="254" t="str">
        <f>IF(Januar!K318&gt;0,Januar!K318,"")</f>
        <v/>
      </c>
      <c r="L39" s="254"/>
      <c r="M39" s="254" t="str">
        <f>IF(Januar!M318&gt;0,Januar!M318,"")</f>
        <v/>
      </c>
      <c r="N39" s="254"/>
      <c r="O39" s="254" t="str">
        <f>IF(Januar!O318&gt;0,Januar!O318,"")</f>
        <v/>
      </c>
      <c r="P39" s="249"/>
      <c r="Q39" s="129"/>
      <c r="R39" s="120"/>
      <c r="S39" s="120"/>
      <c r="T39" s="120"/>
      <c r="U39" s="120"/>
      <c r="V39" s="120"/>
      <c r="W39" s="120"/>
      <c r="X39" s="120"/>
      <c r="Y39" s="120"/>
      <c r="Z39" s="120"/>
      <c r="AA39" s="120"/>
      <c r="AB39" s="120"/>
      <c r="AC39" s="120"/>
      <c r="AD39" s="120"/>
      <c r="AE39" s="202"/>
    </row>
    <row r="40" spans="1:31">
      <c r="A40" s="437"/>
      <c r="B40" s="376"/>
      <c r="C40" s="254" t="str">
        <f>IF(Januar!C328&gt;0,Januar!C328,"")</f>
        <v/>
      </c>
      <c r="D40" s="254"/>
      <c r="E40" s="254" t="str">
        <f>IF(Januar!E328&gt;0,Januar!E328,"")</f>
        <v/>
      </c>
      <c r="F40" s="254"/>
      <c r="G40" s="254" t="str">
        <f>IF(Januar!G328&gt;0,Januar!G328,"")</f>
        <v/>
      </c>
      <c r="H40" s="254"/>
      <c r="I40" s="254" t="str">
        <f>IF(Januar!I328&gt;0,Januar!I328,"")</f>
        <v/>
      </c>
      <c r="J40" s="254"/>
      <c r="K40" s="254" t="str">
        <f>IF(Januar!K328&gt;0,Januar!K328,"")</f>
        <v/>
      </c>
      <c r="L40" s="254"/>
      <c r="M40" s="254" t="str">
        <f>IF(Januar!M328&gt;0,Januar!M328,"")</f>
        <v/>
      </c>
      <c r="N40" s="254"/>
      <c r="O40" s="254" t="str">
        <f>IF(Januar!O328&gt;0,Januar!O328,"")</f>
        <v/>
      </c>
      <c r="P40" s="249"/>
      <c r="Q40" s="130"/>
      <c r="R40" s="120"/>
      <c r="S40" s="120"/>
      <c r="T40" s="120"/>
      <c r="U40" s="120"/>
      <c r="V40" s="120"/>
      <c r="W40" s="120"/>
      <c r="X40" s="120"/>
      <c r="Y40" s="120"/>
      <c r="Z40" s="120"/>
      <c r="AA40" s="120"/>
      <c r="AB40" s="120"/>
      <c r="AC40" s="120"/>
      <c r="AD40" s="120"/>
      <c r="AE40" s="202"/>
    </row>
    <row r="41" spans="1:31">
      <c r="A41" s="437"/>
      <c r="B41" s="376"/>
      <c r="C41" s="254" t="str">
        <f>IF(Januar!C338&gt;0,Januar!C338,"")</f>
        <v/>
      </c>
      <c r="D41" s="254"/>
      <c r="E41" s="254" t="str">
        <f>IF(Januar!E338&gt;0,Januar!E338,"")</f>
        <v/>
      </c>
      <c r="F41" s="254"/>
      <c r="G41" s="254" t="str">
        <f>IF(Januar!G338&gt;0,Januar!G338,"")</f>
        <v/>
      </c>
      <c r="H41" s="254"/>
      <c r="I41" s="254" t="str">
        <f>IF(Januar!I338&gt;0,Januar!I338,"")</f>
        <v/>
      </c>
      <c r="J41" s="254"/>
      <c r="K41" s="254" t="str">
        <f>IF(Januar!K338&gt;0,Januar!K338,"")</f>
        <v/>
      </c>
      <c r="L41" s="254"/>
      <c r="M41" s="254" t="str">
        <f>IF(Januar!M338&gt;0,Januar!M338,"")</f>
        <v/>
      </c>
      <c r="N41" s="254"/>
      <c r="O41" s="254" t="str">
        <f>IF(Januar!O338&gt;0,Januar!O338,"")</f>
        <v/>
      </c>
      <c r="P41" s="249"/>
      <c r="Q41" s="131"/>
      <c r="R41" s="120"/>
      <c r="S41" s="120"/>
      <c r="T41" s="120"/>
      <c r="U41" s="120"/>
      <c r="V41" s="120"/>
      <c r="W41" s="120"/>
      <c r="X41" s="120"/>
      <c r="Y41" s="120"/>
      <c r="Z41" s="120"/>
      <c r="AA41" s="120"/>
      <c r="AB41" s="120"/>
      <c r="AC41" s="120"/>
      <c r="AD41" s="120"/>
      <c r="AE41" s="202"/>
    </row>
    <row r="42" spans="1:31">
      <c r="A42" s="437"/>
      <c r="B42" s="376"/>
      <c r="C42" s="254" t="str">
        <f>IF(Januar!C348&gt;0,Januar!C348,"")</f>
        <v/>
      </c>
      <c r="D42" s="254"/>
      <c r="E42" s="254" t="str">
        <f>IF(Januar!E348&gt;0,Januar!E348,"")</f>
        <v/>
      </c>
      <c r="F42" s="254"/>
      <c r="G42" s="254" t="str">
        <f>IF(Januar!G348&gt;0,Januar!G348,"")</f>
        <v/>
      </c>
      <c r="H42" s="254"/>
      <c r="I42" s="254" t="str">
        <f>IF(Januar!I348&gt;0,Januar!I348,"")</f>
        <v/>
      </c>
      <c r="J42" s="254"/>
      <c r="K42" s="254" t="str">
        <f>IF(Januar!K348&gt;0,Januar!K348,"")</f>
        <v/>
      </c>
      <c r="L42" s="254"/>
      <c r="M42" s="254" t="str">
        <f>IF(Januar!M348&gt;0,Januar!M348,"")</f>
        <v/>
      </c>
      <c r="N42" s="254"/>
      <c r="O42" s="254" t="str">
        <f>IF(Januar!O348&gt;0,Januar!O348,"")</f>
        <v/>
      </c>
      <c r="P42" s="211"/>
      <c r="Q42" s="132"/>
      <c r="R42" s="120"/>
      <c r="S42" s="120"/>
      <c r="T42" s="120"/>
      <c r="U42" s="120"/>
      <c r="V42" s="120"/>
      <c r="W42" s="120"/>
      <c r="X42" s="120"/>
      <c r="Y42" s="120"/>
      <c r="Z42" s="120"/>
      <c r="AA42" s="120"/>
      <c r="AB42" s="120"/>
      <c r="AC42" s="120"/>
      <c r="AD42" s="120"/>
      <c r="AE42" s="202"/>
    </row>
    <row r="43" spans="1:31">
      <c r="A43" s="437"/>
      <c r="B43" s="376"/>
      <c r="C43" s="254" t="str">
        <f>IF(Januar!C358&gt;0,Januar!C358,"")</f>
        <v/>
      </c>
      <c r="D43" s="254"/>
      <c r="E43" s="254" t="str">
        <f>IF(Januar!E358&gt;0,Januar!E358,"")</f>
        <v/>
      </c>
      <c r="F43" s="254"/>
      <c r="G43" s="254" t="str">
        <f>IF(Januar!G358&gt;0,Januar!G358,"")</f>
        <v/>
      </c>
      <c r="H43" s="254"/>
      <c r="I43" s="254" t="str">
        <f>IF(Januar!I358&gt;0,Januar!I358,"")</f>
        <v/>
      </c>
      <c r="J43" s="254"/>
      <c r="K43" s="254" t="str">
        <f>IF(Januar!K358&gt;0,Januar!K358,"")</f>
        <v/>
      </c>
      <c r="L43" s="254"/>
      <c r="M43" s="254" t="str">
        <f>IF(Januar!M358&gt;0,Januar!M358,"")</f>
        <v/>
      </c>
      <c r="N43" s="254"/>
      <c r="O43" s="254" t="str">
        <f>IF(Januar!O358&gt;0,Januar!O358,"")</f>
        <v/>
      </c>
      <c r="Q43" s="133"/>
      <c r="R43" s="120"/>
      <c r="S43" s="120"/>
      <c r="T43" s="120"/>
      <c r="U43" s="120"/>
      <c r="V43" s="120"/>
      <c r="W43" s="120"/>
      <c r="X43" s="120"/>
      <c r="Y43" s="120"/>
      <c r="Z43" s="120"/>
      <c r="AA43" s="120"/>
      <c r="AB43" s="120"/>
      <c r="AC43" s="120"/>
      <c r="AD43" s="120"/>
      <c r="AE43" s="202"/>
    </row>
    <row r="44" spans="1:31">
      <c r="A44" s="437"/>
      <c r="B44" s="376"/>
      <c r="C44" s="254" t="str">
        <f>IF(Januar!C368&gt;0,Januar!C368,"")</f>
        <v/>
      </c>
      <c r="D44" s="254"/>
      <c r="E44" s="254" t="str">
        <f>IF(Januar!E368&gt;0,Januar!E368,"")</f>
        <v/>
      </c>
      <c r="F44" s="254"/>
      <c r="G44" s="254" t="str">
        <f>IF(Januar!G368&gt;0,Januar!G368,"")</f>
        <v/>
      </c>
      <c r="H44" s="254"/>
      <c r="I44" s="254" t="str">
        <f>IF(Januar!I368&gt;0,Januar!I368,"")</f>
        <v/>
      </c>
      <c r="J44" s="254"/>
      <c r="K44" s="254" t="str">
        <f>IF(Januar!K368&gt;0,Januar!K368,"")</f>
        <v/>
      </c>
      <c r="L44" s="254"/>
      <c r="M44" s="254" t="str">
        <f>IF(Januar!M368&gt;0,Januar!M368,"")</f>
        <v/>
      </c>
      <c r="N44" s="254"/>
      <c r="O44" s="254" t="str">
        <f>IF(Januar!O368&gt;0,Januar!O368,"")</f>
        <v/>
      </c>
      <c r="Q44" s="134"/>
      <c r="R44" s="120"/>
      <c r="S44" s="120"/>
      <c r="T44" s="120"/>
      <c r="U44" s="120"/>
      <c r="V44" s="120"/>
      <c r="W44" s="120"/>
      <c r="X44" s="120"/>
      <c r="Y44" s="120"/>
      <c r="Z44" s="120"/>
      <c r="AA44" s="120"/>
      <c r="AB44" s="120"/>
      <c r="AC44" s="120"/>
      <c r="AD44" s="120"/>
      <c r="AE44" s="202"/>
    </row>
    <row r="45" spans="1:31">
      <c r="A45" s="437"/>
      <c r="B45" s="376"/>
      <c r="C45" s="254" t="str">
        <f>IF(Januar!C378&gt;0,Januar!C378,"")</f>
        <v/>
      </c>
      <c r="D45" s="254"/>
      <c r="E45" s="254" t="str">
        <f>IF(Januar!E378&gt;0,Januar!E378,"")</f>
        <v/>
      </c>
      <c r="F45" s="254"/>
      <c r="G45" s="254" t="str">
        <f>IF(Januar!G378&gt;0,Januar!G378,"")</f>
        <v/>
      </c>
      <c r="H45" s="254"/>
      <c r="I45" s="254" t="str">
        <f>IF(Januar!I378&gt;0,Januar!I378,"")</f>
        <v/>
      </c>
      <c r="J45" s="254"/>
      <c r="K45" s="254" t="str">
        <f>IF(Januar!K378&gt;0,Januar!K378,"")</f>
        <v/>
      </c>
      <c r="L45" s="254"/>
      <c r="M45" s="254" t="str">
        <f>IF(Januar!M378&gt;0,Januar!M378,"")</f>
        <v/>
      </c>
      <c r="N45" s="254"/>
      <c r="O45" s="254" t="str">
        <f>IF(Januar!O378&gt;0,Januar!O378,"")</f>
        <v/>
      </c>
    </row>
    <row r="46" spans="1:31">
      <c r="A46" s="437"/>
      <c r="B46" s="376"/>
      <c r="C46" s="254" t="str">
        <f>IF(Januar!C388&gt;0,Januar!C388,"")</f>
        <v/>
      </c>
      <c r="D46" s="254"/>
      <c r="E46" s="254" t="str">
        <f>IF(Januar!E388&gt;0,Januar!E388,"")</f>
        <v/>
      </c>
      <c r="F46" s="254"/>
      <c r="G46" s="254" t="str">
        <f>IF(Januar!G388&gt;0,Januar!G388,"")</f>
        <v/>
      </c>
      <c r="H46" s="254"/>
      <c r="I46" s="254" t="str">
        <f>IF(Januar!I388&gt;0,Januar!I388,"")</f>
        <v/>
      </c>
      <c r="J46" s="254"/>
      <c r="K46" s="254" t="str">
        <f>IF(Januar!K388&gt;0,Januar!K388,"")</f>
        <v/>
      </c>
      <c r="L46" s="254"/>
      <c r="M46" s="254" t="str">
        <f>IF(Januar!M388&gt;0,Januar!M388,"")</f>
        <v/>
      </c>
      <c r="N46" s="254"/>
      <c r="O46" s="254" t="str">
        <f>IF(Januar!O388&gt;0,Januar!O388,"")</f>
        <v/>
      </c>
    </row>
    <row r="47" spans="1:31">
      <c r="A47" s="437"/>
      <c r="B47" s="376"/>
      <c r="C47" s="254" t="str">
        <f>IF(Januar!C398&gt;0,Januar!C398,"")</f>
        <v/>
      </c>
      <c r="D47" s="254"/>
      <c r="E47" s="254" t="str">
        <f>IF(Januar!E398&gt;0,Januar!E398,"")</f>
        <v/>
      </c>
      <c r="F47" s="254"/>
      <c r="G47" s="254" t="str">
        <f>IF(Januar!G398&gt;0,Januar!G398,"")</f>
        <v/>
      </c>
      <c r="H47" s="254"/>
      <c r="I47" s="254" t="str">
        <f>IF(Januar!I398&gt;0,Januar!I398,"")</f>
        <v/>
      </c>
      <c r="J47" s="254"/>
      <c r="K47" s="254" t="str">
        <f>IF(Januar!K398&gt;0,Januar!K398,"")</f>
        <v/>
      </c>
      <c r="L47" s="254"/>
      <c r="M47" s="254" t="str">
        <f>IF(Januar!M398&gt;0,Januar!M398,"")</f>
        <v/>
      </c>
      <c r="N47" s="254"/>
      <c r="O47" s="254" t="str">
        <f>IF(Januar!O398&gt;0,Januar!O398,"")</f>
        <v/>
      </c>
    </row>
    <row r="48" spans="1:31">
      <c r="A48" s="437"/>
      <c r="B48" s="376"/>
      <c r="C48" s="254" t="str">
        <f>IF(Januar!C408&gt;0,Januar!C408,"")</f>
        <v/>
      </c>
      <c r="D48" s="254"/>
      <c r="E48" s="254" t="str">
        <f>IF(Januar!E408&gt;0,Januar!E408,"")</f>
        <v/>
      </c>
      <c r="F48" s="254"/>
      <c r="G48" s="254" t="str">
        <f>IF(Januar!G408&gt;0,Januar!G408,"")</f>
        <v/>
      </c>
      <c r="H48" s="254"/>
      <c r="I48" s="254" t="str">
        <f>IF(Januar!I408&gt;0,Januar!I408,"")</f>
        <v/>
      </c>
      <c r="J48" s="254"/>
      <c r="K48" s="254" t="str">
        <f>IF(Januar!K408&gt;0,Januar!K408,"")</f>
        <v/>
      </c>
      <c r="L48" s="254"/>
      <c r="M48" s="254" t="str">
        <f>IF(Januar!M408&gt;0,Januar!M408,"")</f>
        <v/>
      </c>
      <c r="N48" s="254"/>
      <c r="O48" s="254" t="str">
        <f>IF(Januar!O408&gt;0,Januar!O408,"")</f>
        <v/>
      </c>
    </row>
    <row r="49" spans="1:23">
      <c r="A49" s="437"/>
      <c r="B49" s="376"/>
      <c r="C49" s="254" t="str">
        <f>IF(Januar!C418&gt;0,Januar!C418,"")</f>
        <v/>
      </c>
      <c r="D49" s="254"/>
      <c r="E49" s="254" t="str">
        <f>IF(Januar!E418&gt;0,Januar!E418,"")</f>
        <v/>
      </c>
      <c r="F49" s="254"/>
      <c r="G49" s="254" t="str">
        <f>IF(Januar!G418&gt;0,Januar!G418,"")</f>
        <v/>
      </c>
      <c r="H49" s="254"/>
      <c r="I49" s="254" t="str">
        <f>IF(Januar!I418&gt;0,Januar!I418,"")</f>
        <v/>
      </c>
      <c r="J49" s="254"/>
      <c r="K49" s="254" t="str">
        <f>IF(Januar!K418&gt;0,Januar!K418,"")</f>
        <v/>
      </c>
      <c r="L49" s="254"/>
      <c r="M49" s="254" t="str">
        <f>IF(Januar!M418&gt;0,Januar!M418,"")</f>
        <v/>
      </c>
      <c r="N49" s="254"/>
      <c r="O49" s="254" t="str">
        <f>IF(Januar!O418&gt;0,Januar!O418,"")</f>
        <v/>
      </c>
      <c r="Q49" s="135"/>
      <c r="R49" s="136"/>
      <c r="S49" s="136"/>
      <c r="T49" s="136"/>
      <c r="U49" s="136"/>
      <c r="V49" s="137"/>
      <c r="W49" s="137"/>
    </row>
    <row r="50" spans="1:23">
      <c r="A50" s="437"/>
      <c r="B50" s="376"/>
      <c r="C50" s="254" t="str">
        <f>IF(Januar!C428&gt;0,Januar!C428,"")</f>
        <v/>
      </c>
      <c r="D50" s="254"/>
      <c r="E50" s="254" t="str">
        <f>IF(Januar!E428&gt;0,Januar!E428,"")</f>
        <v/>
      </c>
      <c r="F50" s="254"/>
      <c r="G50" s="254" t="str">
        <f>IF(Januar!G428&gt;0,Januar!G428,"")</f>
        <v/>
      </c>
      <c r="H50" s="254"/>
      <c r="I50" s="254" t="str">
        <f>IF(Januar!I428&gt;0,Januar!I428,"")</f>
        <v/>
      </c>
      <c r="J50" s="254"/>
      <c r="K50" s="254" t="str">
        <f>IF(Januar!K428&gt;0,Januar!K428,"")</f>
        <v/>
      </c>
      <c r="L50" s="254"/>
      <c r="M50" s="254" t="str">
        <f>IF(Januar!M428&gt;0,Januar!M428,"")</f>
        <v/>
      </c>
      <c r="N50" s="254"/>
      <c r="O50" s="254" t="str">
        <f>IF(Januar!O428&gt;0,Januar!O428,"")</f>
        <v/>
      </c>
      <c r="Q50" s="135"/>
      <c r="R50" s="136"/>
      <c r="S50" s="136"/>
      <c r="T50" s="136"/>
      <c r="U50" s="136"/>
      <c r="V50" s="137"/>
      <c r="W50" s="137"/>
    </row>
    <row r="51" spans="1:23">
      <c r="A51" s="437"/>
      <c r="B51" s="376"/>
      <c r="C51" s="254" t="str">
        <f>IF(Januar!C438&gt;0,Januar!C438,"")</f>
        <v/>
      </c>
      <c r="D51" s="254"/>
      <c r="E51" s="254" t="str">
        <f>IF(Januar!E438&gt;0,Januar!E438,"")</f>
        <v/>
      </c>
      <c r="F51" s="254"/>
      <c r="G51" s="254" t="str">
        <f>IF(Januar!G438&gt;0,Januar!G438,"")</f>
        <v/>
      </c>
      <c r="H51" s="254"/>
      <c r="I51" s="254" t="str">
        <f>IF(Januar!I438&gt;0,Januar!I438,"")</f>
        <v/>
      </c>
      <c r="J51" s="254"/>
      <c r="K51" s="254" t="str">
        <f>IF(Januar!K438&gt;0,Januar!K438,"")</f>
        <v/>
      </c>
      <c r="L51" s="254"/>
      <c r="M51" s="254" t="str">
        <f>IF(Januar!M438&gt;0,Januar!M438,"")</f>
        <v/>
      </c>
      <c r="N51" s="254"/>
      <c r="O51" s="254" t="str">
        <f>IF(Januar!O438&gt;0,Januar!O438,"")</f>
        <v/>
      </c>
      <c r="Q51" s="135"/>
      <c r="R51" s="138"/>
      <c r="S51" s="138"/>
      <c r="T51" s="138"/>
      <c r="U51" s="138"/>
      <c r="V51" s="137"/>
      <c r="W51" s="137"/>
    </row>
    <row r="52" spans="1:23">
      <c r="A52" s="437"/>
      <c r="B52" s="376"/>
      <c r="C52" s="254" t="str">
        <f>IF(Januar!C448&gt;0,Januar!C448,"")</f>
        <v/>
      </c>
      <c r="D52" s="254"/>
      <c r="E52" s="254" t="str">
        <f>IF(Januar!E448&gt;0,Januar!E448,"")</f>
        <v/>
      </c>
      <c r="F52" s="254"/>
      <c r="G52" s="254" t="str">
        <f>IF(Januar!G448&gt;0,Januar!G448,"")</f>
        <v/>
      </c>
      <c r="H52" s="254"/>
      <c r="I52" s="254" t="str">
        <f>IF(Januar!I448&gt;0,Januar!I448,"")</f>
        <v/>
      </c>
      <c r="J52" s="254"/>
      <c r="K52" s="254" t="str">
        <f>IF(Januar!K448&gt;0,Januar!K448,"")</f>
        <v/>
      </c>
      <c r="L52" s="254"/>
      <c r="M52" s="254" t="str">
        <f>IF(Januar!M448&gt;0,Januar!M448,"")</f>
        <v/>
      </c>
      <c r="N52" s="254"/>
      <c r="O52" s="254" t="str">
        <f>IF(Januar!O448&gt;0,Januar!O448,"")</f>
        <v/>
      </c>
      <c r="Q52" s="135"/>
      <c r="R52" s="138"/>
      <c r="S52" s="138"/>
      <c r="T52" s="138"/>
      <c r="U52" s="138"/>
      <c r="V52" s="137"/>
      <c r="W52" s="137"/>
    </row>
    <row r="53" spans="1:23">
      <c r="A53" s="437"/>
      <c r="B53" s="376"/>
      <c r="C53" s="254" t="str">
        <f>IF(Januar!C458&gt;0,Januar!C458,"")</f>
        <v/>
      </c>
      <c r="D53" s="254"/>
      <c r="E53" s="254" t="str">
        <f>IF(Januar!E458&gt;0,Januar!E458,"")</f>
        <v/>
      </c>
      <c r="F53" s="254"/>
      <c r="G53" s="254" t="str">
        <f>IF(Januar!G458&gt;0,Januar!G458,"")</f>
        <v/>
      </c>
      <c r="H53" s="254"/>
      <c r="I53" s="254" t="str">
        <f>IF(Januar!I458&gt;0,Januar!I458,"")</f>
        <v/>
      </c>
      <c r="J53" s="254"/>
      <c r="K53" s="254" t="str">
        <f>IF(Januar!K458&gt;0,Januar!K458,"")</f>
        <v/>
      </c>
      <c r="L53" s="254"/>
      <c r="M53" s="254" t="str">
        <f>IF(Januar!M458&gt;0,Januar!M458,"")</f>
        <v/>
      </c>
      <c r="N53" s="254"/>
      <c r="O53" s="254" t="str">
        <f>IF(Januar!O458&gt;0,Januar!O458,"")</f>
        <v/>
      </c>
      <c r="Q53" s="135"/>
      <c r="R53" s="138"/>
      <c r="S53" s="138"/>
      <c r="T53" s="138"/>
      <c r="U53" s="138"/>
      <c r="V53" s="137"/>
      <c r="W53" s="137"/>
    </row>
    <row r="54" spans="1:23">
      <c r="A54" s="437"/>
      <c r="B54" s="376"/>
      <c r="C54" s="254" t="str">
        <f>IF(Januar!C468&gt;0,Januar!C468,"")</f>
        <v/>
      </c>
      <c r="D54" s="254"/>
      <c r="E54" s="254" t="str">
        <f>IF(Januar!E468&gt;0,Januar!E468,"")</f>
        <v/>
      </c>
      <c r="F54" s="254"/>
      <c r="G54" s="254" t="str">
        <f>IF(Januar!G468&gt;0,Januar!G468,"")</f>
        <v/>
      </c>
      <c r="H54" s="254"/>
      <c r="I54" s="254" t="str">
        <f>IF(Januar!I468&gt;0,Januar!I468,"")</f>
        <v/>
      </c>
      <c r="J54" s="254"/>
      <c r="K54" s="254" t="str">
        <f>IF(Januar!K468&gt;0,Januar!K468,"")</f>
        <v/>
      </c>
      <c r="L54" s="254"/>
      <c r="M54" s="254" t="str">
        <f>IF(Januar!M468&gt;0,Januar!M468,"")</f>
        <v/>
      </c>
      <c r="N54" s="254"/>
      <c r="O54" s="254" t="str">
        <f>IF(Januar!O468&gt;0,Januar!O468,"")</f>
        <v/>
      </c>
      <c r="Q54" s="135"/>
      <c r="R54" s="138"/>
      <c r="S54" s="138"/>
      <c r="T54" s="138"/>
      <c r="U54" s="138"/>
      <c r="V54" s="137"/>
      <c r="W54" s="137"/>
    </row>
    <row r="55" spans="1:23">
      <c r="A55" s="437"/>
      <c r="B55" s="376"/>
      <c r="C55" s="254" t="str">
        <f>IF(Januar!C478&gt;0,Januar!C478,"")</f>
        <v/>
      </c>
      <c r="D55" s="254"/>
      <c r="E55" s="254" t="str">
        <f>IF(Januar!E478&gt;0,Januar!E478,"")</f>
        <v/>
      </c>
      <c r="F55" s="254"/>
      <c r="G55" s="254" t="str">
        <f>IF(Januar!G478&gt;0,Januar!G478,"")</f>
        <v/>
      </c>
      <c r="H55" s="254"/>
      <c r="I55" s="254" t="str">
        <f>IF(Januar!I478&gt;0,Januar!I478,"")</f>
        <v/>
      </c>
      <c r="J55" s="254"/>
      <c r="K55" s="254" t="str">
        <f>IF(Januar!K478&gt;0,Januar!K478,"")</f>
        <v/>
      </c>
      <c r="L55" s="254"/>
      <c r="M55" s="254" t="str">
        <f>IF(Januar!M478&gt;0,Januar!M478,"")</f>
        <v/>
      </c>
      <c r="N55" s="254"/>
      <c r="O55" s="254" t="str">
        <f>IF(Januar!O478&gt;0,Januar!O478,"")</f>
        <v/>
      </c>
      <c r="Q55" s="135"/>
      <c r="R55" s="138"/>
      <c r="S55" s="138"/>
      <c r="T55" s="138"/>
      <c r="U55" s="138"/>
      <c r="V55" s="137"/>
      <c r="W55" s="137"/>
    </row>
    <row r="56" spans="1:23">
      <c r="A56" s="437"/>
      <c r="B56" s="376"/>
      <c r="C56" s="254" t="str">
        <f>IF(Januar!C488&gt;0,Januar!C488,"")</f>
        <v/>
      </c>
      <c r="D56" s="254"/>
      <c r="E56" s="254" t="str">
        <f>IF(Januar!E488&gt;0,Januar!E488,"")</f>
        <v/>
      </c>
      <c r="F56" s="254"/>
      <c r="G56" s="254" t="str">
        <f>IF(Januar!G488&gt;0,Januar!G488,"")</f>
        <v/>
      </c>
      <c r="H56" s="254"/>
      <c r="I56" s="254" t="str">
        <f>IF(Januar!I488&gt;0,Januar!I488,"")</f>
        <v/>
      </c>
      <c r="J56" s="254"/>
      <c r="K56" s="254" t="str">
        <f>IF(Januar!K488&gt;0,Januar!K488,"")</f>
        <v/>
      </c>
      <c r="L56" s="254"/>
      <c r="M56" s="254" t="str">
        <f>IF(Januar!M488&gt;0,Januar!M488,"")</f>
        <v/>
      </c>
      <c r="N56" s="254"/>
      <c r="O56" s="254" t="str">
        <f>IF(Januar!O488&gt;0,Januar!O488,"")</f>
        <v/>
      </c>
      <c r="Q56" s="135"/>
      <c r="R56" s="138"/>
      <c r="S56" s="138"/>
      <c r="T56" s="138"/>
      <c r="U56" s="138"/>
      <c r="V56" s="137"/>
      <c r="W56" s="137"/>
    </row>
    <row r="57" spans="1:23">
      <c r="A57" s="437"/>
      <c r="B57" s="376"/>
      <c r="C57" s="254" t="str">
        <f>IF(Januar!C498&gt;0,Januar!C498,"")</f>
        <v/>
      </c>
      <c r="D57" s="254"/>
      <c r="E57" s="254" t="str">
        <f>IF(Januar!E498&gt;0,Januar!E498,"")</f>
        <v/>
      </c>
      <c r="F57" s="254"/>
      <c r="G57" s="254" t="str">
        <f>IF(Januar!G498&gt;0,Januar!G498,"")</f>
        <v/>
      </c>
      <c r="H57" s="254"/>
      <c r="I57" s="254" t="str">
        <f>IF(Januar!I498&gt;0,Januar!I498,"")</f>
        <v/>
      </c>
      <c r="J57" s="254"/>
      <c r="K57" s="254" t="str">
        <f>IF(Januar!K498&gt;0,Januar!K498,"")</f>
        <v/>
      </c>
      <c r="L57" s="254"/>
      <c r="M57" s="254" t="str">
        <f>IF(Januar!M498&gt;0,Januar!M498,"")</f>
        <v/>
      </c>
      <c r="N57" s="254"/>
      <c r="O57" s="254" t="str">
        <f>IF(Januar!O498&gt;0,Januar!O498,"")</f>
        <v/>
      </c>
      <c r="Q57" s="135"/>
      <c r="R57" s="138"/>
      <c r="S57" s="138"/>
      <c r="T57" s="138"/>
      <c r="U57" s="138"/>
      <c r="V57" s="137"/>
      <c r="W57" s="137"/>
    </row>
    <row r="58" spans="1:23">
      <c r="A58" s="437"/>
      <c r="B58" s="376"/>
      <c r="C58" s="254" t="str">
        <f>IF(Januar!C508&gt;0,Januar!C508,"")</f>
        <v/>
      </c>
      <c r="D58" s="254"/>
      <c r="E58" s="254" t="str">
        <f>IF(Januar!E508&gt;0,Januar!E508,"")</f>
        <v/>
      </c>
      <c r="F58" s="254"/>
      <c r="G58" s="254" t="str">
        <f>IF(Januar!G508&gt;0,Januar!G508,"")</f>
        <v/>
      </c>
      <c r="H58" s="254"/>
      <c r="I58" s="254" t="str">
        <f>IF(Januar!I508&gt;0,Januar!I508,"")</f>
        <v/>
      </c>
      <c r="J58" s="254"/>
      <c r="K58" s="254" t="str">
        <f>IF(Januar!K508&gt;0,Januar!K508,"")</f>
        <v/>
      </c>
      <c r="L58" s="254"/>
      <c r="M58" s="254" t="str">
        <f>IF(Januar!M508&gt;0,Januar!M508,"")</f>
        <v/>
      </c>
      <c r="N58" s="254"/>
      <c r="O58" s="254" t="str">
        <f>IF(Januar!O508&gt;0,Januar!O508,"")</f>
        <v/>
      </c>
      <c r="Q58" s="135"/>
      <c r="R58" s="138"/>
      <c r="S58" s="138"/>
      <c r="T58" s="138"/>
      <c r="U58" s="138"/>
      <c r="V58" s="137"/>
      <c r="W58" s="137"/>
    </row>
    <row r="59" spans="1:23">
      <c r="A59" s="437"/>
      <c r="B59" s="376"/>
      <c r="C59" s="254" t="str">
        <f>IF(Januar!C518&gt;0,Januar!C518,"")</f>
        <v/>
      </c>
      <c r="D59" s="254"/>
      <c r="E59" s="254" t="str">
        <f>IF(Januar!E518&gt;0,Januar!E518,"")</f>
        <v/>
      </c>
      <c r="F59" s="254"/>
      <c r="G59" s="254" t="str">
        <f>IF(Januar!G518&gt;0,Januar!G518,"")</f>
        <v/>
      </c>
      <c r="H59" s="254"/>
      <c r="I59" s="254" t="str">
        <f>IF(Januar!I518&gt;0,Januar!I518,"")</f>
        <v/>
      </c>
      <c r="J59" s="254"/>
      <c r="K59" s="254" t="str">
        <f>IF(Januar!K518&gt;0,Januar!K518,"")</f>
        <v/>
      </c>
      <c r="L59" s="254"/>
      <c r="M59" s="254" t="str">
        <f>IF(Januar!M518&gt;0,Januar!M518,"")</f>
        <v/>
      </c>
      <c r="N59" s="254"/>
      <c r="O59" s="254" t="str">
        <f>IF(Januar!O518&gt;0,Januar!O518,"")</f>
        <v/>
      </c>
      <c r="Q59" s="135"/>
      <c r="R59" s="138"/>
      <c r="S59" s="138"/>
      <c r="T59" s="138"/>
      <c r="U59" s="138"/>
      <c r="V59" s="137"/>
      <c r="W59" s="137"/>
    </row>
    <row r="60" spans="1:23">
      <c r="A60" s="437"/>
      <c r="B60" s="376"/>
      <c r="C60" s="254" t="str">
        <f>IF(Januar!C528&gt;0,Januar!C528,"")</f>
        <v/>
      </c>
      <c r="D60" s="254"/>
      <c r="E60" s="254" t="str">
        <f>IF(Januar!E528&gt;0,Januar!E528,"")</f>
        <v/>
      </c>
      <c r="F60" s="254"/>
      <c r="G60" s="254" t="str">
        <f>IF(Januar!G528&gt;0,Januar!G528,"")</f>
        <v/>
      </c>
      <c r="H60" s="254"/>
      <c r="I60" s="254" t="str">
        <f>IF(Januar!I528&gt;0,Januar!I528,"")</f>
        <v/>
      </c>
      <c r="J60" s="254"/>
      <c r="K60" s="254" t="str">
        <f>IF(Januar!K528&gt;0,Januar!K528,"")</f>
        <v/>
      </c>
      <c r="L60" s="254"/>
      <c r="M60" s="254" t="str">
        <f>IF(Januar!M528&gt;0,Januar!M528,"")</f>
        <v/>
      </c>
      <c r="N60" s="254"/>
      <c r="O60" s="254" t="str">
        <f>IF(Januar!O528&gt;0,Januar!O528,"")</f>
        <v/>
      </c>
      <c r="Q60" s="135"/>
      <c r="R60" s="136"/>
      <c r="S60" s="136"/>
      <c r="T60" s="136"/>
      <c r="U60" s="136"/>
      <c r="V60" s="137"/>
      <c r="W60" s="137"/>
    </row>
    <row r="61" spans="1:23">
      <c r="A61" s="437"/>
      <c r="B61" s="376"/>
      <c r="C61" s="254" t="str">
        <f>IF(Januar!C538&gt;0,Januar!C538,"")</f>
        <v/>
      </c>
      <c r="D61" s="254"/>
      <c r="E61" s="254" t="str">
        <f>IF(Januar!E538&gt;0,Januar!E538,"")</f>
        <v/>
      </c>
      <c r="F61" s="254"/>
      <c r="G61" s="254" t="str">
        <f>IF(Januar!G538&gt;0,Januar!G538,"")</f>
        <v/>
      </c>
      <c r="H61" s="254"/>
      <c r="I61" s="254" t="str">
        <f>IF(Januar!I538&gt;0,Januar!I538,"")</f>
        <v/>
      </c>
      <c r="J61" s="254"/>
      <c r="K61" s="254" t="str">
        <f>IF(Januar!K538&gt;0,Januar!K538,"")</f>
        <v/>
      </c>
      <c r="L61" s="254"/>
      <c r="M61" s="254" t="str">
        <f>IF(Januar!M538&gt;0,Januar!M538,"")</f>
        <v/>
      </c>
      <c r="N61" s="254"/>
      <c r="O61" s="254" t="str">
        <f>IF(Januar!O538&gt;0,Januar!O538,"")</f>
        <v/>
      </c>
      <c r="Q61" s="135"/>
      <c r="R61" s="138"/>
      <c r="S61" s="138"/>
      <c r="T61" s="138"/>
      <c r="U61" s="138"/>
      <c r="V61" s="137"/>
      <c r="W61" s="137"/>
    </row>
    <row r="62" spans="1:23">
      <c r="A62" s="437"/>
      <c r="B62" s="376"/>
      <c r="C62" s="254" t="str">
        <f>IF(Januar!C548&gt;0,Januar!C548,"")</f>
        <v/>
      </c>
      <c r="D62" s="254"/>
      <c r="E62" s="254" t="str">
        <f>IF(Januar!E548&gt;0,Januar!E548,"")</f>
        <v/>
      </c>
      <c r="F62" s="254"/>
      <c r="G62" s="254" t="str">
        <f>IF(Januar!G548&gt;0,Januar!G548,"")</f>
        <v/>
      </c>
      <c r="H62" s="254"/>
      <c r="I62" s="254" t="str">
        <f>IF(Januar!I548&gt;0,Januar!I548,"")</f>
        <v/>
      </c>
      <c r="J62" s="254"/>
      <c r="K62" s="254" t="str">
        <f>IF(Januar!K548&gt;0,Januar!K548,"")</f>
        <v/>
      </c>
      <c r="L62" s="254"/>
      <c r="M62" s="254" t="str">
        <f>IF(Januar!M548&gt;0,Januar!M548,"")</f>
        <v/>
      </c>
      <c r="N62" s="254"/>
      <c r="O62" s="254" t="str">
        <f>IF(Januar!O548&gt;0,Januar!O548,"")</f>
        <v/>
      </c>
      <c r="Q62" s="135"/>
      <c r="R62" s="138"/>
      <c r="S62" s="138"/>
      <c r="T62" s="138"/>
      <c r="U62" s="138"/>
      <c r="V62" s="137"/>
      <c r="W62" s="137"/>
    </row>
    <row r="63" spans="1:23">
      <c r="A63" s="437"/>
      <c r="B63" s="376"/>
      <c r="C63" s="254" t="str">
        <f>IF(Januar!C558&gt;0,Januar!C558,"")</f>
        <v/>
      </c>
      <c r="D63" s="254"/>
      <c r="E63" s="254" t="str">
        <f>IF(Januar!E558&gt;0,Januar!E558,"")</f>
        <v/>
      </c>
      <c r="F63" s="254"/>
      <c r="G63" s="254" t="str">
        <f>IF(Januar!G558&gt;0,Januar!G558,"")</f>
        <v/>
      </c>
      <c r="H63" s="254"/>
      <c r="I63" s="254" t="str">
        <f>IF(Januar!I558&gt;0,Januar!I558,"")</f>
        <v/>
      </c>
      <c r="J63" s="254"/>
      <c r="K63" s="254" t="str">
        <f>IF(Januar!K558&gt;0,Januar!K558,"")</f>
        <v/>
      </c>
      <c r="L63" s="254"/>
      <c r="M63" s="254" t="str">
        <f>IF(Januar!M558&gt;0,Januar!M558,"")</f>
        <v/>
      </c>
      <c r="N63" s="254"/>
      <c r="O63" s="254" t="str">
        <f>IF(Januar!O558&gt;0,Januar!O558,"")</f>
        <v/>
      </c>
      <c r="Q63" s="135"/>
      <c r="R63" s="138"/>
      <c r="S63" s="138"/>
      <c r="T63" s="138"/>
      <c r="U63" s="138"/>
      <c r="V63" s="137"/>
      <c r="W63" s="137"/>
    </row>
    <row r="64" spans="1:23">
      <c r="A64" s="73"/>
      <c r="B64" s="73"/>
      <c r="C64" s="254" t="s">
        <v>85</v>
      </c>
      <c r="D64" s="254"/>
      <c r="E64" s="73"/>
      <c r="F64" s="73"/>
      <c r="G64" s="73"/>
      <c r="H64" s="73"/>
      <c r="I64" s="73"/>
      <c r="J64" s="73"/>
      <c r="K64" s="73"/>
      <c r="L64" s="73"/>
      <c r="M64" s="73"/>
      <c r="N64" s="73"/>
      <c r="O64" s="73"/>
      <c r="Q64" s="135"/>
      <c r="R64" s="138"/>
      <c r="S64" s="138"/>
      <c r="T64" s="138"/>
      <c r="U64" s="138"/>
      <c r="V64" s="137"/>
      <c r="W64" s="137"/>
    </row>
    <row r="65" spans="1:26">
      <c r="A65" s="73"/>
      <c r="B65" s="73"/>
      <c r="C65" s="254" t="s">
        <v>85</v>
      </c>
      <c r="D65" s="254"/>
      <c r="E65" s="73"/>
      <c r="F65" s="73"/>
      <c r="G65" s="73"/>
      <c r="H65" s="73"/>
      <c r="I65" s="73"/>
      <c r="J65" s="73"/>
      <c r="K65" s="73"/>
      <c r="L65" s="73"/>
      <c r="M65" s="73"/>
      <c r="N65" s="73"/>
      <c r="O65" s="73"/>
      <c r="Q65" s="137"/>
      <c r="R65" s="137"/>
      <c r="S65" s="137"/>
      <c r="T65" s="137"/>
      <c r="U65" s="137"/>
      <c r="V65" s="137"/>
      <c r="W65" s="137"/>
    </row>
    <row r="66" spans="1:26">
      <c r="Q66" s="137"/>
      <c r="R66" s="137"/>
      <c r="S66" s="137"/>
      <c r="T66" s="137"/>
      <c r="U66" s="137"/>
      <c r="V66" s="137"/>
      <c r="W66" s="137"/>
      <c r="Z66" t="s">
        <v>34</v>
      </c>
    </row>
  </sheetData>
  <sheetProtection password="CC7D" sheet="1" objects="1" scenarios="1" selectLockedCells="1"/>
  <mergeCells count="1">
    <mergeCell ref="Q7:AD7"/>
  </mergeCells>
  <conditionalFormatting sqref="R11:AD25">
    <cfRule type="cellIs" dxfId="12735" priority="17" operator="equal">
      <formula>0</formula>
    </cfRule>
  </conditionalFormatting>
  <conditionalFormatting sqref="R30:AD44">
    <cfRule type="cellIs" dxfId="12734" priority="15" operator="greaterThan">
      <formula>0</formula>
    </cfRule>
    <cfRule type="cellIs" dxfId="12733" priority="16" operator="equal">
      <formula>0</formula>
    </cfRule>
  </conditionalFormatting>
  <conditionalFormatting sqref="Q27:AD27">
    <cfRule type="containsText" dxfId="12732" priority="12" operator="containsText" text="Achtung!! HYPO">
      <formula>NOT(ISERROR(SEARCH("Achtung!! HYPO",Q27)))</formula>
    </cfRule>
  </conditionalFormatting>
  <conditionalFormatting sqref="R11:AD11 R18:AD25">
    <cfRule type="cellIs" dxfId="12731" priority="11" operator="greaterThan">
      <formula>0</formula>
    </cfRule>
  </conditionalFormatting>
  <conditionalFormatting sqref="R12:AD14">
    <cfRule type="cellIs" dxfId="12730" priority="8" operator="greaterThan">
      <formula>0</formula>
    </cfRule>
  </conditionalFormatting>
  <conditionalFormatting sqref="R15:AD17">
    <cfRule type="cellIs" dxfId="12729" priority="7" operator="greaterThan">
      <formula>0</formula>
    </cfRule>
  </conditionalFormatting>
  <conditionalFormatting sqref="Q7">
    <cfRule type="containsText" dxfId="12728" priority="3" operator="containsText" text="Achtung!! HYPO">
      <formula>NOT(ISERROR(SEARCH("Achtung!! HYPO",Q7)))</formula>
    </cfRule>
  </conditionalFormatting>
  <conditionalFormatting sqref="Q7">
    <cfRule type="containsText" dxfId="12727" priority="2" operator="containsText" text="Achtung!! HYPO">
      <formula>NOT(ISERROR(SEARCH("Achtung!! HYPO",Q7)))</formula>
    </cfRule>
  </conditionalFormatting>
  <conditionalFormatting sqref="Q7">
    <cfRule type="containsText" dxfId="12726"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xl/worksheets/sheet8.xml><?xml version="1.0" encoding="utf-8"?>
<worksheet xmlns="http://schemas.openxmlformats.org/spreadsheetml/2006/main" xmlns:r="http://schemas.openxmlformats.org/officeDocument/2006/relationships">
  <sheetPr>
    <tabColor rgb="FF00B050"/>
  </sheetPr>
  <dimension ref="A1:X334"/>
  <sheetViews>
    <sheetView showGridLines="0" workbookViewId="0">
      <selection activeCell="C8" sqref="C8"/>
    </sheetView>
  </sheetViews>
  <sheetFormatPr baseColWidth="10" defaultColWidth="11.42578125" defaultRowHeight="15"/>
  <cols>
    <col min="1" max="1" width="5.5703125" customWidth="1"/>
    <col min="2" max="2" width="8.7109375" customWidth="1"/>
    <col min="3" max="3" width="4.5703125" customWidth="1"/>
    <col min="4" max="4" width="3.140625" customWidth="1"/>
    <col min="5" max="5" width="4.5703125" customWidth="1"/>
    <col min="6" max="6" width="3.140625" customWidth="1"/>
    <col min="7" max="7" width="4.5703125" customWidth="1"/>
    <col min="8" max="8" width="3.140625" customWidth="1"/>
    <col min="9" max="9" width="4.5703125" customWidth="1"/>
    <col min="10" max="10" width="3.140625" customWidth="1"/>
    <col min="11" max="11" width="4.5703125" customWidth="1"/>
    <col min="12" max="12" width="3.140625" customWidth="1"/>
    <col min="13" max="13" width="4.5703125" customWidth="1"/>
    <col min="14" max="14" width="3.140625" customWidth="1"/>
    <col min="15" max="15" width="4.5703125" customWidth="1"/>
    <col min="16" max="16" width="3.140625" customWidth="1"/>
    <col min="17" max="17" width="4.7109375" customWidth="1"/>
    <col min="18" max="18" width="13.28515625" customWidth="1"/>
    <col min="19" max="19" width="12.85546875" customWidth="1"/>
    <col min="22" max="22" width="18.7109375" customWidth="1"/>
  </cols>
  <sheetData>
    <row r="1" spans="1:24" ht="21">
      <c r="A1" s="192" t="s">
        <v>0</v>
      </c>
      <c r="B1" s="58"/>
      <c r="C1" s="58"/>
      <c r="D1" s="193"/>
      <c r="E1" s="194"/>
      <c r="F1" s="193"/>
      <c r="G1" s="195">
        <v>100</v>
      </c>
      <c r="H1" s="193"/>
      <c r="I1" s="194" t="s">
        <v>1</v>
      </c>
      <c r="J1" s="1"/>
      <c r="K1" s="196"/>
      <c r="L1" s="4"/>
      <c r="M1" s="196"/>
      <c r="N1" s="1"/>
      <c r="O1" s="196" t="s">
        <v>2</v>
      </c>
      <c r="P1" s="196"/>
      <c r="Q1" s="196"/>
      <c r="R1" s="149">
        <v>60</v>
      </c>
      <c r="S1" s="196" t="s">
        <v>1</v>
      </c>
    </row>
    <row r="2" spans="1:24">
      <c r="A2" s="58"/>
      <c r="B2" s="58"/>
      <c r="C2" s="58"/>
      <c r="D2" s="58"/>
      <c r="E2" s="58"/>
      <c r="F2" s="58"/>
      <c r="G2" s="58"/>
      <c r="H2" s="58"/>
      <c r="I2" s="58"/>
      <c r="J2" s="58"/>
      <c r="K2" s="58"/>
      <c r="L2" s="58"/>
      <c r="M2" s="58"/>
      <c r="N2" s="58"/>
      <c r="O2" s="58"/>
      <c r="P2" s="58"/>
      <c r="Q2" s="58"/>
      <c r="R2" s="58"/>
      <c r="S2" s="58"/>
    </row>
    <row r="3" spans="1:24" ht="20.25" customHeight="1">
      <c r="A3" s="3" t="s">
        <v>3</v>
      </c>
      <c r="B3" s="58"/>
      <c r="C3" s="58"/>
      <c r="D3" s="4"/>
      <c r="E3" s="58"/>
      <c r="F3" s="5"/>
      <c r="G3" s="148">
        <v>40</v>
      </c>
      <c r="H3" s="58"/>
      <c r="I3" s="58"/>
      <c r="J3" s="58"/>
      <c r="K3" s="58"/>
      <c r="L3" s="58"/>
      <c r="M3" s="58"/>
      <c r="N3" s="58"/>
      <c r="O3" s="197" t="s">
        <v>43</v>
      </c>
      <c r="P3" s="58"/>
      <c r="Q3" s="58"/>
      <c r="R3" s="191">
        <v>2</v>
      </c>
      <c r="S3" s="203" t="s">
        <v>44</v>
      </c>
      <c r="T3" t="s">
        <v>45</v>
      </c>
    </row>
    <row r="4" spans="1:24">
      <c r="A4" s="58"/>
      <c r="B4" s="58"/>
      <c r="C4" s="58"/>
      <c r="D4" s="58"/>
      <c r="E4" s="58"/>
      <c r="F4" s="58"/>
      <c r="G4" s="58"/>
      <c r="H4" s="58"/>
      <c r="I4" s="58"/>
      <c r="J4" s="58"/>
      <c r="K4" s="58"/>
      <c r="L4" s="58"/>
      <c r="M4" s="58"/>
      <c r="N4" s="58"/>
      <c r="O4" s="58"/>
      <c r="P4" s="58"/>
      <c r="Q4" s="58"/>
      <c r="R4" s="58"/>
      <c r="S4" s="58"/>
      <c r="T4" t="s">
        <v>46</v>
      </c>
    </row>
    <row r="5" spans="1:24" ht="15.75" thickBot="1"/>
    <row r="6" spans="1:24" ht="15.75">
      <c r="A6" s="146" t="s">
        <v>4</v>
      </c>
      <c r="B6" s="8">
        <v>41365</v>
      </c>
      <c r="C6" s="9" t="s">
        <v>5</v>
      </c>
      <c r="D6" s="10" t="s">
        <v>6</v>
      </c>
      <c r="E6" s="11" t="s">
        <v>5</v>
      </c>
      <c r="F6" s="10" t="s">
        <v>6</v>
      </c>
      <c r="G6" s="11" t="s">
        <v>5</v>
      </c>
      <c r="H6" s="10" t="s">
        <v>6</v>
      </c>
      <c r="I6" s="11" t="s">
        <v>5</v>
      </c>
      <c r="J6" s="10" t="s">
        <v>6</v>
      </c>
      <c r="K6" s="11" t="s">
        <v>5</v>
      </c>
      <c r="L6" s="10" t="s">
        <v>6</v>
      </c>
      <c r="M6" s="11" t="s">
        <v>5</v>
      </c>
      <c r="N6" s="10" t="s">
        <v>6</v>
      </c>
      <c r="O6" s="11" t="s">
        <v>5</v>
      </c>
      <c r="P6" s="10" t="s">
        <v>6</v>
      </c>
      <c r="Q6" s="12" t="s">
        <v>7</v>
      </c>
      <c r="R6" s="13"/>
      <c r="S6" s="14"/>
    </row>
    <row r="7" spans="1:24" ht="16.5" thickBot="1">
      <c r="A7" s="147" t="s">
        <v>8</v>
      </c>
      <c r="B7" s="16" t="str">
        <f>TEXT(WEEKDAY(B6),"TTTT")</f>
        <v>Montag</v>
      </c>
      <c r="C7" s="17">
        <v>0.3125</v>
      </c>
      <c r="D7" s="18" t="s">
        <v>9</v>
      </c>
      <c r="E7" s="19">
        <v>0.39583333333333331</v>
      </c>
      <c r="F7" s="18" t="s">
        <v>9</v>
      </c>
      <c r="G7" s="19">
        <v>0.5625</v>
      </c>
      <c r="H7" s="18" t="s">
        <v>9</v>
      </c>
      <c r="I7" s="19">
        <v>0.625</v>
      </c>
      <c r="J7" s="18" t="s">
        <v>9</v>
      </c>
      <c r="K7" s="19">
        <v>0.73263888888888884</v>
      </c>
      <c r="L7" s="18" t="s">
        <v>9</v>
      </c>
      <c r="M7" s="19">
        <v>0.8125</v>
      </c>
      <c r="N7" s="18" t="s">
        <v>9</v>
      </c>
      <c r="O7" s="19">
        <v>0.875</v>
      </c>
      <c r="P7" s="18" t="s">
        <v>9</v>
      </c>
      <c r="Q7" s="20"/>
      <c r="R7" s="20"/>
      <c r="S7" s="21"/>
    </row>
    <row r="8" spans="1:24">
      <c r="A8" s="22"/>
      <c r="B8" s="23" t="s">
        <v>10</v>
      </c>
      <c r="C8" s="24"/>
      <c r="D8" s="25"/>
      <c r="E8" s="24"/>
      <c r="F8" s="25"/>
      <c r="G8" s="24"/>
      <c r="H8" s="25"/>
      <c r="I8" s="24"/>
      <c r="J8" s="25"/>
      <c r="K8" s="24"/>
      <c r="L8" s="25"/>
      <c r="M8" s="24"/>
      <c r="N8" s="25"/>
      <c r="O8" s="24"/>
      <c r="P8" s="25"/>
      <c r="Q8" s="26" t="str">
        <f>IF(C11&gt;0,C7,IF(E11&gt;0,E7,IF(G11&gt;0,G7,"")))</f>
        <v/>
      </c>
      <c r="R8" s="27" t="str">
        <f>IF(C11&gt;0,"Frühstück",IF(E11&gt;0,"Frühstück",IF(G11&gt;0,"Frühstück","")))</f>
        <v/>
      </c>
      <c r="S8" s="28" t="str">
        <f>IF(D8="V","vor der Mahlzeit",IF(D8="N","nach der Mahlzeit",IF(F8="V","vor der Mahlzeit",IF(F8="N","nach der Mahlzeit",IF(H8="V","vor der Mahlzeit",IF(H8="N","nach der Mahlzeit",""))))))</f>
        <v/>
      </c>
    </row>
    <row r="9" spans="1:24">
      <c r="A9" s="29"/>
      <c r="B9" s="30" t="s">
        <v>11</v>
      </c>
      <c r="C9" s="31" t="str">
        <f>IF(C8&gt;0,C8-$G$1,"")</f>
        <v/>
      </c>
      <c r="D9" s="32"/>
      <c r="E9" s="31" t="str">
        <f>IF(E8&gt;0,E8-$G$1,"")</f>
        <v/>
      </c>
      <c r="F9" s="32"/>
      <c r="G9" s="31" t="str">
        <f>IF(G8&gt;0,G8-$G$1,"")</f>
        <v/>
      </c>
      <c r="H9" s="32"/>
      <c r="I9" s="31" t="str">
        <f>IF(I8&gt;0,I8-$G$1,"")</f>
        <v/>
      </c>
      <c r="J9" s="32"/>
      <c r="K9" s="31" t="str">
        <f>IF(K8&gt;0,K8-$G$1,"")</f>
        <v/>
      </c>
      <c r="L9" s="32"/>
      <c r="M9" s="31" t="str">
        <f>IF(M8&gt;0,M8-$G$1,"")</f>
        <v/>
      </c>
      <c r="N9" s="33"/>
      <c r="O9" s="31" t="str">
        <f>IF(O8&gt;0,O8-$G$1,"")</f>
        <v/>
      </c>
      <c r="P9" s="32"/>
      <c r="Q9" s="34" t="str">
        <f>IF(G11&gt;0,G7,IF(I11&gt;0,I7,IF(K11&gt;0,K7,"")))</f>
        <v/>
      </c>
      <c r="R9" s="27" t="str">
        <f>IF(G11&gt;0,"Mittagessen",IF(I11&gt;0,"Mittagessen",IF(K11&gt;0,"Mittagessen","")))</f>
        <v/>
      </c>
      <c r="S9" s="35" t="str">
        <f>IF(H8="V","vor der Mahlzeit",IF(H8="N","nach der Mahlzeit",IF(J8="V","vor der Mahlzeit",IF(J8="N","nach der Mahlzeit",IF(L8="V","vor der Mahlzeit",IF(L8="N","nach der Mahlzeit",""))))))</f>
        <v/>
      </c>
      <c r="X9" t="str">
        <f>IF(C28&gt;0,C28,"")</f>
        <v/>
      </c>
    </row>
    <row r="10" spans="1:24">
      <c r="A10" s="29"/>
      <c r="B10" s="36" t="s">
        <v>12</v>
      </c>
      <c r="C10" s="45" t="str">
        <f>IF($R$1=0,"",IF(C8=0,"",IF(C8&lt;=$R$1,"HYPO","")))</f>
        <v/>
      </c>
      <c r="D10" s="139"/>
      <c r="E10" s="45" t="str">
        <f>IF($R$1=0,"",IF(E8=0,"",IF(E8&lt;=$R$1,"HYPO","")))</f>
        <v/>
      </c>
      <c r="F10" s="139"/>
      <c r="G10" s="45" t="str">
        <f>IF($R$1=0,"",IF(G8=0,"",IF(G8&lt;=$R$1,"HYPO","")))</f>
        <v/>
      </c>
      <c r="H10" s="139"/>
      <c r="I10" s="45" t="str">
        <f>IF($R$1=0,"",IF(I8=0,"",IF(I8&lt;=$R$1,"HYPO","")))</f>
        <v/>
      </c>
      <c r="J10" s="139"/>
      <c r="K10" s="45" t="str">
        <f>IF($R$1=0,"",IF(K8=0,"",IF(K8&lt;=$R$1,"HYPO","")))</f>
        <v/>
      </c>
      <c r="L10" s="139"/>
      <c r="M10" s="45" t="str">
        <f>IF($R$1=0,"",IF(M8=0,"",IF(M8&lt;=$R$1,"HYPO","")))</f>
        <v/>
      </c>
      <c r="N10" s="145"/>
      <c r="O10" s="45" t="str">
        <f>IF($R$1=0,"",IF(O8=0,"",IF(O8&lt;=$R$1,"HYPO","")))</f>
        <v/>
      </c>
      <c r="P10" s="139"/>
      <c r="Q10" s="34" t="str">
        <f>IF(M11&gt;0,M7,IF(O11&gt;0,O7,""))</f>
        <v/>
      </c>
      <c r="R10" s="27" t="str">
        <f>IF(M11&gt;0,"Abendessen",IF(O11&gt;0,"Abendessen",""))</f>
        <v/>
      </c>
      <c r="S10" s="35" t="str">
        <f>IF(P8="V","vor der Mahlzeit",IF(P8="N","nach der Mahlzeit",IF(N8="V","vor der Mahlzeit",IF(N8="N","nach der Mahlzeit",IF(L8="V","vor der Mahlzeit",IF(L8="N","nach der Mahlzeit",""))))))</f>
        <v/>
      </c>
    </row>
    <row r="11" spans="1:24">
      <c r="A11" s="29"/>
      <c r="B11" s="36" t="s">
        <v>13</v>
      </c>
      <c r="C11" s="38"/>
      <c r="D11" s="39"/>
      <c r="E11" s="38"/>
      <c r="F11" s="39"/>
      <c r="G11" s="38"/>
      <c r="H11" s="39"/>
      <c r="I11" s="38"/>
      <c r="J11" s="39"/>
      <c r="K11" s="38"/>
      <c r="L11" s="39"/>
      <c r="M11" s="38"/>
      <c r="N11" s="40"/>
      <c r="O11" s="38"/>
      <c r="P11" s="39"/>
      <c r="Q11" s="34" t="str">
        <f>IF(O8&gt;0,O7,"")</f>
        <v/>
      </c>
      <c r="R11" s="41" t="str">
        <f>IF(O8&gt;0,"Levemir Langzeit","")</f>
        <v/>
      </c>
      <c r="S11" s="42" t="str">
        <f>IF(P9="V","vor der Mahlzeit",IF(P9="N","nach der Mahlzeit",IF(N9="V","vor der Mahlzeit",IF(N9="N","nach der Mahlzeit",IF(L9="V","vor der Mahlzeit",IF(L9="N","nach der Mahlzeit",IF(P8="K","keine Messung","")))))))</f>
        <v/>
      </c>
    </row>
    <row r="12" spans="1:24" s="203" customFormat="1">
      <c r="A12" s="220"/>
      <c r="B12" s="221" t="s">
        <v>14</v>
      </c>
      <c r="C12" s="222" t="str">
        <f>IF(C11&gt;0,$R$3,"")</f>
        <v/>
      </c>
      <c r="D12" s="207"/>
      <c r="E12" s="222" t="str">
        <f>IF(E11&gt;0,$R$3,"")</f>
        <v/>
      </c>
      <c r="F12" s="207"/>
      <c r="G12" s="222" t="str">
        <f>IF(G11&gt;0,$R$3,"")</f>
        <v/>
      </c>
      <c r="H12" s="207"/>
      <c r="I12" s="222" t="str">
        <f>IF(I11&gt;0,$R$3,"")</f>
        <v/>
      </c>
      <c r="J12" s="207"/>
      <c r="K12" s="222" t="str">
        <f>IF(K11&gt;0,$R$3,"")</f>
        <v/>
      </c>
      <c r="L12" s="207"/>
      <c r="M12" s="222" t="str">
        <f>IF(M11&gt;0,$R$3,"")</f>
        <v/>
      </c>
      <c r="N12" s="207"/>
      <c r="O12" s="222" t="str">
        <f>IF(O11&gt;0,$R$3,"")</f>
        <v/>
      </c>
      <c r="P12" s="207"/>
      <c r="Q12" s="223"/>
      <c r="R12" s="224"/>
      <c r="S12" s="225"/>
    </row>
    <row r="13" spans="1:24" ht="33.75">
      <c r="A13" s="29"/>
      <c r="B13" s="43" t="s">
        <v>15</v>
      </c>
      <c r="C13" s="44" t="str">
        <f>IF(C11&gt;0,C11*C12+D13,"")</f>
        <v/>
      </c>
      <c r="D13" s="151">
        <f>IF(C8&gt;295,"+10",IF(C8&gt;275&gt;"+9",IF(C8&gt;255,"+8",IF(C8&gt;235,"+7",IF(C8&gt;215,"+6",IF(C8&gt;195,"+5",IF(C8&gt;175,"+4",IF(C8&gt;155,"+3",IF(C8&gt;135,"+2",IF(C8&gt;115,"+1",IF(C8&lt;50,-3,IF(C8&lt;70,-2,IF(C8&lt;90,-1,IF(C8&lt;116,"0",""))))))))))))))</f>
        <v>-3</v>
      </c>
      <c r="E13" s="44" t="str">
        <f>IF(E11&gt;0,E11*E12+F13,"")</f>
        <v/>
      </c>
      <c r="F13" s="151">
        <f>IF(E8&gt;295,"+10",IF(E8&gt;275&gt;"+9",IF(E8&gt;255,"+8",IF(E8&gt;235,"+7",IF(E8&gt;215,"+6",IF(E8&gt;195,"+5",IF(E8&gt;175,"+4",IF(E8&gt;155,"+3",IF(E8&gt;135,"+2",IF(E8&gt;115,"+1",IF(E8&lt;50,-3,IF(E8&lt;70,-2,IF(E8&lt;90,-1,IF(E8&lt;116,"0",""))))))))))))))</f>
        <v>-3</v>
      </c>
      <c r="G13" s="44" t="str">
        <f>IF(G11&gt;0,G11*G12+H13,"")</f>
        <v/>
      </c>
      <c r="H13" s="151">
        <f>IF(G8&gt;295,"+10",IF(G8&gt;275&gt;"+9",IF(G8&gt;255,"+8",IF(G8&gt;235,"+7",IF(G8&gt;215,"+6",IF(G8&gt;195,"+5",IF(G8&gt;175,"+4",IF(G8&gt;155,"+3",IF(G8&gt;135,"+2",IF(G8&gt;115,"+1",IF(G8&lt;50,-3,IF(G8&lt;70,-2,IF(G8&lt;90,-1,IF(G8&lt;116,"0",""))))))))))))))</f>
        <v>-3</v>
      </c>
      <c r="I13" s="44" t="str">
        <f>IF(I11&gt;0,I11*I12+J13,"")</f>
        <v/>
      </c>
      <c r="J13" s="151">
        <f>IF(I8&gt;295,"+10",IF(I8&gt;275&gt;"+9",IF(I8&gt;255,"+8",IF(I8&gt;235,"+7",IF(I8&gt;215,"+6",IF(I8&gt;195,"+5",IF(I8&gt;175,"+4",IF(I8&gt;155,"+3",IF(I8&gt;135,"+2",IF(I8&gt;115,"+1",IF(I8&lt;50,-3,IF(I8&lt;70,-2,IF(I8&lt;90,-1,IF(I8&lt;116,"0",""))))))))))))))</f>
        <v>-3</v>
      </c>
      <c r="K13" s="44" t="str">
        <f>IF(K11&gt;0,K11*K12+L13,"")</f>
        <v/>
      </c>
      <c r="L13" s="151">
        <f>IF(K8&gt;295,"+10",IF(K8&gt;275&gt;"+9",IF(K8&gt;255,"+8",IF(K8&gt;235,"+7",IF(K8&gt;215,"+6",IF(K8&gt;195,"+5",IF(K8&gt;175,"+4",IF(K8&gt;155,"+3",IF(K8&gt;135,"+2",IF(K8&gt;115,"+1",IF(K8&lt;50,-3,IF(K8&lt;70,-2,IF(K8&lt;90,-1,IF(K8&lt;116,"0",""))))))))))))))</f>
        <v>-3</v>
      </c>
      <c r="M13" s="44" t="str">
        <f>IF(M11&gt;0,M11*M12+N13,"")</f>
        <v/>
      </c>
      <c r="N13" s="151">
        <f>IF(M8&gt;295,"+10",IF(M8&gt;275&gt;"+9",IF(M8&gt;255,"+8",IF(M8&gt;235,"+7",IF(M8&gt;215,"+6",IF(M8&gt;195,"+5",IF(M8&gt;175,"+4",IF(M8&gt;155,"+3",IF(M8&gt;135,"+2",IF(M8&gt;115,"+1",IF(M8&lt;50,-3,IF(M8&lt;70,-2,IF(M8&lt;90,-1,IF(M8&lt;116,"0",""))))))))))))))</f>
        <v>-3</v>
      </c>
      <c r="O13" s="44" t="str">
        <f>IF(O11&gt;0,O11*O12+P13,"")</f>
        <v/>
      </c>
      <c r="P13" s="151">
        <f>IF(O8&gt;295,"+10",IF(O8&gt;275&gt;"+9",IF(O8&gt;255,"+8",IF(O8&gt;235,"+7",IF(O8&gt;215,"+6",IF(O8&gt;195,"+5",IF(O8&gt;175,"+4",IF(O8&gt;155,"+3",IF(O8&gt;135,"+2",IF(O8&gt;115,"+1",IF(O8&lt;50,-3,IF(O8&lt;70,-2,IF(O8&lt;90,-1,IF(O8&lt;116,"0",""))))))))))))))</f>
        <v>-3</v>
      </c>
      <c r="Q13" s="140" t="str">
        <f>IF(C10="HYPO","Achtung!!! HYPO",IF(E10="HYPO","Achtung!!! HYPO",IF(G10="HYPO","Achtung!!! HYPO",IF(I10="HYPO","Achtung!!! HYPO",IF(K10="HYPO","Achtung!!! HYPO",IF(M10="HYPO","Achtung!!! HYPO",IF(O10="HYPO","Achtung!!! HYPO","")))))))</f>
        <v/>
      </c>
      <c r="R13" s="46"/>
      <c r="S13" s="47"/>
    </row>
    <row r="14" spans="1:24" ht="34.5" thickBot="1">
      <c r="A14" s="48"/>
      <c r="B14" s="49" t="s">
        <v>16</v>
      </c>
      <c r="C14" s="50"/>
      <c r="D14" s="51"/>
      <c r="E14" s="50"/>
      <c r="F14" s="51"/>
      <c r="G14" s="50"/>
      <c r="H14" s="51"/>
      <c r="I14" s="50"/>
      <c r="J14" s="51"/>
      <c r="K14" s="50"/>
      <c r="L14" s="51"/>
      <c r="M14" s="50"/>
      <c r="N14" s="52"/>
      <c r="O14" s="198" t="str">
        <f>IF(O8&gt;0,$G$3+P14,"")</f>
        <v/>
      </c>
      <c r="P14" s="257">
        <f>IF(O8&gt;295,"+10",IF(O8&gt;275&gt;"+9",IF(O8&gt;255,"+8",IF(O8&gt;235,"+7",IF(O8&gt;215,"+6",IF(O8&gt;195,"+5",IF(O8&gt;175,"+4",IF(O8&gt;155,"+3",IF(O8&gt;135,"+2",IF(O8&gt;115,"+1",IF(O8&lt;50,-3,IF(O8&lt;70,-2,IF(O8&lt;90,-1,IF(O8&lt;116,"0",""))))))))))))))</f>
        <v>-3</v>
      </c>
      <c r="Q14" s="53"/>
      <c r="R14" s="54"/>
      <c r="S14" s="55"/>
    </row>
    <row r="15" spans="1:24" s="203" customFormat="1" ht="9" customHeight="1" thickBot="1">
      <c r="B15" s="234"/>
    </row>
    <row r="16" spans="1:24" ht="15.75">
      <c r="A16" s="7" t="s">
        <v>4</v>
      </c>
      <c r="B16" s="59">
        <f>IF($B$6&gt;0,B6+1,"")</f>
        <v>41366</v>
      </c>
      <c r="C16" s="60" t="s">
        <v>5</v>
      </c>
      <c r="D16" s="61" t="s">
        <v>6</v>
      </c>
      <c r="E16" s="62" t="s">
        <v>5</v>
      </c>
      <c r="F16" s="61" t="s">
        <v>6</v>
      </c>
      <c r="G16" s="62" t="s">
        <v>5</v>
      </c>
      <c r="H16" s="61" t="s">
        <v>6</v>
      </c>
      <c r="I16" s="62" t="s">
        <v>5</v>
      </c>
      <c r="J16" s="61" t="s">
        <v>6</v>
      </c>
      <c r="K16" s="62" t="s">
        <v>5</v>
      </c>
      <c r="L16" s="61" t="s">
        <v>6</v>
      </c>
      <c r="M16" s="62" t="s">
        <v>5</v>
      </c>
      <c r="N16" s="61" t="s">
        <v>6</v>
      </c>
      <c r="O16" s="62" t="s">
        <v>5</v>
      </c>
      <c r="P16" s="61" t="s">
        <v>6</v>
      </c>
      <c r="Q16" s="12" t="s">
        <v>7</v>
      </c>
      <c r="R16" s="63"/>
      <c r="S16" s="64"/>
    </row>
    <row r="17" spans="1:19" ht="15.75" thickBot="1">
      <c r="A17" s="15" t="s">
        <v>8</v>
      </c>
      <c r="B17" s="16" t="str">
        <f>TEXT(WEEKDAY(B16),"TTTT")</f>
        <v>Dienstag</v>
      </c>
      <c r="C17" s="65">
        <v>0.3125</v>
      </c>
      <c r="D17" s="66" t="s">
        <v>9</v>
      </c>
      <c r="E17" s="67">
        <v>0.40625</v>
      </c>
      <c r="F17" s="66" t="s">
        <v>9</v>
      </c>
      <c r="G17" s="67">
        <v>0.47916666666666669</v>
      </c>
      <c r="H17" s="66" t="s">
        <v>9</v>
      </c>
      <c r="I17" s="67">
        <v>0.58333333333333337</v>
      </c>
      <c r="J17" s="66" t="s">
        <v>9</v>
      </c>
      <c r="K17" s="67">
        <v>0.72916666666666663</v>
      </c>
      <c r="L17" s="66" t="s">
        <v>9</v>
      </c>
      <c r="M17" s="67">
        <v>0.8125</v>
      </c>
      <c r="N17" s="66" t="s">
        <v>9</v>
      </c>
      <c r="O17" s="67">
        <v>0.875</v>
      </c>
      <c r="P17" s="66" t="s">
        <v>9</v>
      </c>
      <c r="Q17" s="68"/>
      <c r="R17" s="69"/>
      <c r="S17" s="70"/>
    </row>
    <row r="18" spans="1:19">
      <c r="A18" s="22"/>
      <c r="B18" s="23" t="s">
        <v>10</v>
      </c>
      <c r="C18" s="24"/>
      <c r="D18" s="25"/>
      <c r="E18" s="24"/>
      <c r="F18" s="25"/>
      <c r="G18" s="24"/>
      <c r="H18" s="25"/>
      <c r="I18" s="24"/>
      <c r="J18" s="25"/>
      <c r="K18" s="24"/>
      <c r="L18" s="25"/>
      <c r="M18" s="24"/>
      <c r="N18" s="25"/>
      <c r="O18" s="24"/>
      <c r="P18" s="25"/>
      <c r="Q18" s="26" t="str">
        <f>IF(C21&gt;0,C17,IF(E21&gt;0,E17,IF(G21&gt;0,G17,"")))</f>
        <v/>
      </c>
      <c r="R18" s="27" t="str">
        <f>IF(C21&gt;0,"Frühstück",IF(E21&gt;0,"Frühstück",IF(G21&gt;0,"Frühstück","")))</f>
        <v/>
      </c>
      <c r="S18" s="28" t="str">
        <f>IF(D18="V","vor der Mahlzeit",IF(D18="N","nach der Mahlzeit",IF(F18="V","vor der Mahlzeit",IF(F18="N","nach der Mahlzeit",IF(H18="V","vor der Mahlzeit",IF(H18="N","nach der Mahlzeit",""))))))</f>
        <v/>
      </c>
    </row>
    <row r="19" spans="1:19">
      <c r="A19" s="29"/>
      <c r="B19" s="30" t="s">
        <v>11</v>
      </c>
      <c r="C19" s="31" t="str">
        <f>IF(C18&gt;0,C18-$G$1,"")</f>
        <v/>
      </c>
      <c r="D19" s="32"/>
      <c r="E19" s="31" t="str">
        <f>IF(E18&gt;0,E18-$G$1,"")</f>
        <v/>
      </c>
      <c r="F19" s="32"/>
      <c r="G19" s="31" t="str">
        <f>IF(G18&gt;0,G18-$G$1,"")</f>
        <v/>
      </c>
      <c r="H19" s="32"/>
      <c r="I19" s="31" t="str">
        <f>IF(I18&gt;0,I18-$G$1,"")</f>
        <v/>
      </c>
      <c r="J19" s="32"/>
      <c r="K19" s="31" t="str">
        <f>IF(K18&gt;0,K18-$G$1,"")</f>
        <v/>
      </c>
      <c r="L19" s="32"/>
      <c r="M19" s="31" t="str">
        <f>IF(M18&gt;0,M18-$G$1,"")</f>
        <v/>
      </c>
      <c r="N19" s="33"/>
      <c r="O19" s="31" t="str">
        <f>IF(O18&gt;0,O18-$G$1,"")</f>
        <v/>
      </c>
      <c r="P19" s="32"/>
      <c r="Q19" s="34" t="str">
        <f>IF(G21&gt;0,G17,IF(I21&gt;0,I17,IF(K21&gt;0,K17,"")))</f>
        <v/>
      </c>
      <c r="R19" s="27" t="str">
        <f>IF(G21&gt;0,"Mittagessen",IF(I21&gt;0,"Mittagessen",IF(K21&gt;0,"Mittagessen","")))</f>
        <v/>
      </c>
      <c r="S19" s="35" t="str">
        <f>IF(H18="V","vor der Mahlzeit",IF(H18="N","nach der Mahlzeit",IF(J18="V","vor der Mahlzeit",IF(J18="N","nach der Mahlzeit",IF(L18="V","vor der Mahlzeit",IF(L18="N","nach der Mahlzeit",""))))))</f>
        <v/>
      </c>
    </row>
    <row r="20" spans="1:19">
      <c r="A20" s="29"/>
      <c r="B20" s="36" t="s">
        <v>12</v>
      </c>
      <c r="C20" s="45" t="str">
        <f>IF($R$1=0,"",IF(C18=0,"",IF(C18&lt;=$R$1,"HYPO","")))</f>
        <v/>
      </c>
      <c r="D20" s="139"/>
      <c r="E20" s="45" t="str">
        <f>IF($R$1=0,"",IF(E18=0,"",IF(E18&lt;=$R$1,"HYPO","")))</f>
        <v/>
      </c>
      <c r="F20" s="139"/>
      <c r="G20" s="45" t="str">
        <f>IF($R$1=0,"",IF(G18=0,"",IF(G18&lt;=$R$1,"HYPO","")))</f>
        <v/>
      </c>
      <c r="H20" s="139"/>
      <c r="I20" s="45" t="str">
        <f>IF($R$1=0,"",IF(I18=0,"",IF(I18&lt;=$R$1,"HYPO","")))</f>
        <v/>
      </c>
      <c r="J20" s="139"/>
      <c r="K20" s="45" t="str">
        <f>IF($R$1=0,"",IF(K18=0,"",IF(K18&lt;=$R$1,"HYPO","")))</f>
        <v/>
      </c>
      <c r="L20" s="139"/>
      <c r="M20" s="45" t="str">
        <f>IF($R$1=0,"",IF(M18=0,"",IF(M18&lt;=$R$1,"HYPO","")))</f>
        <v/>
      </c>
      <c r="N20" s="145"/>
      <c r="O20" s="45" t="str">
        <f>IF($R$1=0,"",IF(O18=0,"",IF(O18&lt;=$R$1,"HYPO","")))</f>
        <v/>
      </c>
      <c r="P20" s="139"/>
      <c r="Q20" s="34" t="str">
        <f>IF(M21&gt;0,M17,IF(O21&gt;0,O17,""))</f>
        <v/>
      </c>
      <c r="R20" s="27" t="str">
        <f>IF(M21&gt;0,"Abendessen",IF(O21&gt;0,"Abendessen",""))</f>
        <v/>
      </c>
      <c r="S20" s="35" t="str">
        <f>IF(P18="V","vor der Mahlzeit",IF(P18="N","nach der Mahlzeit",IF(N18="V","vor der Mahlzeit",IF(N18="N","nach der Mahlzeit",IF(L18="V","vor der Mahlzeit",IF(L18="N","nach der Mahlzeit",""))))))</f>
        <v/>
      </c>
    </row>
    <row r="21" spans="1:19">
      <c r="A21" s="29"/>
      <c r="B21" s="36" t="s">
        <v>13</v>
      </c>
      <c r="C21" s="38"/>
      <c r="D21" s="39"/>
      <c r="E21" s="38"/>
      <c r="F21" s="39"/>
      <c r="G21" s="38"/>
      <c r="H21" s="39"/>
      <c r="I21" s="38"/>
      <c r="J21" s="39"/>
      <c r="K21" s="38"/>
      <c r="L21" s="39"/>
      <c r="M21" s="38"/>
      <c r="N21" s="40"/>
      <c r="O21" s="38"/>
      <c r="P21" s="39"/>
      <c r="Q21" s="34" t="str">
        <f>IF(O18&gt;0,O17,"")</f>
        <v/>
      </c>
      <c r="R21" s="41" t="str">
        <f>IF(O18&gt;0,"Levemir Langzeit","")</f>
        <v/>
      </c>
      <c r="S21" s="42" t="str">
        <f>IF(P19="V","vor der Mahlzeit",IF(P19="N","nach der Mahlzeit",IF(N19="V","vor der Mahlzeit",IF(N19="N","nach der Mahlzeit",IF(L19="V","vor der Mahlzeit",IF(L19="N","nach der Mahlzeit",IF(P18="K","keine Messung","")))))))</f>
        <v/>
      </c>
    </row>
    <row r="22" spans="1:19" s="203" customFormat="1">
      <c r="A22" s="220"/>
      <c r="B22" s="221" t="s">
        <v>14</v>
      </c>
      <c r="C22" s="222" t="str">
        <f>IF(C21&gt;0,$R$3,"")</f>
        <v/>
      </c>
      <c r="D22" s="207"/>
      <c r="E22" s="222" t="str">
        <f>IF(E21&gt;0,$R$3,"")</f>
        <v/>
      </c>
      <c r="F22" s="207"/>
      <c r="G22" s="222" t="str">
        <f>IF(G21&gt;0,$R$3,"")</f>
        <v/>
      </c>
      <c r="H22" s="207"/>
      <c r="I22" s="222" t="str">
        <f>IF(I21&gt;0,$R$3,"")</f>
        <v/>
      </c>
      <c r="J22" s="207"/>
      <c r="K22" s="222" t="str">
        <f>IF(K21&gt;0,$R$3,"")</f>
        <v/>
      </c>
      <c r="L22" s="207"/>
      <c r="M22" s="222" t="str">
        <f>IF(M21&gt;0,$R$3,"")</f>
        <v/>
      </c>
      <c r="N22" s="207"/>
      <c r="O22" s="222" t="str">
        <f>IF(O21&gt;0,$R$3,"")</f>
        <v/>
      </c>
      <c r="P22" s="207"/>
      <c r="Q22" s="238"/>
      <c r="R22" s="224"/>
      <c r="S22" s="225"/>
    </row>
    <row r="23" spans="1:19" ht="33.75">
      <c r="A23" s="29"/>
      <c r="B23" s="43" t="s">
        <v>15</v>
      </c>
      <c r="C23" s="44" t="str">
        <f>IF(C21&gt;0,C21*C22+D23,"")</f>
        <v/>
      </c>
      <c r="D23" s="151">
        <f>IF(C18&gt;295,"+10",IF(C18&gt;275&gt;"+9",IF(C18&gt;255,"+8",IF(C18&gt;235,"+7",IF(C18&gt;215,"+6",IF(C18&gt;195,"+5",IF(C18&gt;175,"+4",IF(C18&gt;155,"+3",IF(C18&gt;135,"+2",IF(C18&gt;115,"+1",IF(C18&lt;50,-3,IF(C18&lt;70,-2,IF(C18&lt;90,-1,IF(C18&lt;116,"0",""))))))))))))))</f>
        <v>-3</v>
      </c>
      <c r="E23" s="44" t="str">
        <f>IF(E21&gt;0,E21*E22+F23,"")</f>
        <v/>
      </c>
      <c r="F23" s="151">
        <f>IF(E18&gt;295,"+10",IF(E18&gt;275&gt;"+9",IF(E18&gt;255,"+8",IF(E18&gt;235,"+7",IF(E18&gt;215,"+6",IF(E18&gt;195,"+5",IF(E18&gt;175,"+4",IF(E18&gt;155,"+3",IF(E18&gt;135,"+2",IF(E18&gt;115,"+1",IF(E18&lt;50,-3,IF(E18&lt;70,-2,IF(E18&lt;90,-1,IF(E18&lt;116,"0",""))))))))))))))</f>
        <v>-3</v>
      </c>
      <c r="G23" s="44" t="str">
        <f>IF(G21&gt;0,G21*G22+H23,"")</f>
        <v/>
      </c>
      <c r="H23" s="151">
        <f>IF(G18&gt;295,"+10",IF(G18&gt;275&gt;"+9",IF(G18&gt;255,"+8",IF(G18&gt;235,"+7",IF(G18&gt;215,"+6",IF(G18&gt;195,"+5",IF(G18&gt;175,"+4",IF(G18&gt;155,"+3",IF(G18&gt;135,"+2",IF(G18&gt;115,"+1",IF(G18&lt;50,-3,IF(G18&lt;70,-2,IF(G18&lt;90,-1,IF(G18&lt;116,"0",""))))))))))))))</f>
        <v>-3</v>
      </c>
      <c r="I23" s="44" t="str">
        <f>IF(I21&gt;0,I21*I22+J23,"")</f>
        <v/>
      </c>
      <c r="J23" s="151">
        <f>IF(I18&gt;295,"+10",IF(I18&gt;275&gt;"+9",IF(I18&gt;255,"+8",IF(I18&gt;235,"+7",IF(I18&gt;215,"+6",IF(I18&gt;195,"+5",IF(I18&gt;175,"+4",IF(I18&gt;155,"+3",IF(I18&gt;135,"+2",IF(I18&gt;115,"+1",IF(I18&lt;50,-3,IF(I18&lt;70,-2,IF(I18&lt;90,-1,IF(I18&lt;116,"0",""))))))))))))))</f>
        <v>-3</v>
      </c>
      <c r="K23" s="44" t="str">
        <f>IF(K21&gt;0,K21*K22+L23,"")</f>
        <v/>
      </c>
      <c r="L23" s="151">
        <f>IF(K18&gt;295,"+10",IF(K18&gt;275&gt;"+9",IF(K18&gt;255,"+8",IF(K18&gt;235,"+7",IF(K18&gt;215,"+6",IF(K18&gt;195,"+5",IF(K18&gt;175,"+4",IF(K18&gt;155,"+3",IF(K18&gt;135,"+2",IF(K18&gt;115,"+1",IF(K18&lt;50,-3,IF(K18&lt;70,-2,IF(K18&lt;90,-1,IF(K18&lt;116,"0",""))))))))))))))</f>
        <v>-3</v>
      </c>
      <c r="M23" s="44" t="str">
        <f>IF(M21&gt;0,M21*M22+N23,"")</f>
        <v/>
      </c>
      <c r="N23" s="151">
        <f>IF(M18&gt;295,"+10",IF(M18&gt;275&gt;"+9",IF(M18&gt;255,"+8",IF(M18&gt;235,"+7",IF(M18&gt;215,"+6",IF(M18&gt;195,"+5",IF(M18&gt;175,"+4",IF(M18&gt;155,"+3",IF(M18&gt;135,"+2",IF(M18&gt;115,"+1",IF(M18&lt;50,-3,IF(M18&lt;70,-2,IF(M18&lt;90,-1,IF(M18&lt;116,"0",""))))))))))))))</f>
        <v>-3</v>
      </c>
      <c r="O23" s="44" t="str">
        <f>IF(O21&gt;0,O21*O22+P23,"")</f>
        <v/>
      </c>
      <c r="P23" s="151">
        <f>IF(O18&gt;295,"+10",IF(O18&gt;275&gt;"+9",IF(O18&gt;255,"+8",IF(O18&gt;235,"+7",IF(O18&gt;215,"+6",IF(O18&gt;195,"+5",IF(O18&gt;175,"+4",IF(O18&gt;155,"+3",IF(O18&gt;135,"+2",IF(O18&gt;115,"+1",IF(O18&lt;50,-3,IF(O18&lt;70,-2,IF(O18&lt;90,-1,IF(O18&lt;116,"0",""))))))))))))))</f>
        <v>-3</v>
      </c>
      <c r="Q23" s="140" t="str">
        <f>IF(C20="HYPO","Achtung!!! HYPO",IF(E20="HYPO","Achtung!!! HYPO",IF(G20="HYPO","Achtung!!! HYPO",IF(I20="HYPO","Achtung!!! HYPO",IF(K20="HYPO","Achtung!!! HYPO",IF(M20="HYPO","Achtung!!! HYPO",IF(O20="HYPO","Achtung!!! HYPO","")))))))</f>
        <v/>
      </c>
      <c r="R23" s="46"/>
      <c r="S23" s="47"/>
    </row>
    <row r="24" spans="1:19" ht="34.5" thickBot="1">
      <c r="A24" s="48"/>
      <c r="B24" s="49" t="s">
        <v>16</v>
      </c>
      <c r="C24" s="50"/>
      <c r="D24" s="51"/>
      <c r="E24" s="50"/>
      <c r="F24" s="51"/>
      <c r="G24" s="50"/>
      <c r="H24" s="51"/>
      <c r="I24" s="50"/>
      <c r="J24" s="51"/>
      <c r="K24" s="50"/>
      <c r="L24" s="51"/>
      <c r="M24" s="50"/>
      <c r="N24" s="199"/>
      <c r="O24" s="198" t="str">
        <f>IF(O18&gt;0,$G$3+P24,"")</f>
        <v/>
      </c>
      <c r="P24" s="257">
        <f>IF(O18&gt;295,"+10",IF(O18&gt;275&gt;"+9",IF(O18&gt;255,"+8",IF(O18&gt;235,"+7",IF(O18&gt;215,"+6",IF(O18&gt;195,"+5",IF(O18&gt;175,"+4",IF(O18&gt;155,"+3",IF(O18&gt;135,"+2",IF(O18&gt;115,"+1",IF(O18&lt;50,-3,IF(O18&lt;70,-2,IF(O18&lt;90,-1,IF(O18&lt;116,"0",""))))))))))))))</f>
        <v>-3</v>
      </c>
      <c r="Q24" s="53"/>
      <c r="R24" s="54"/>
      <c r="S24" s="55"/>
    </row>
    <row r="25" spans="1:19" s="203" customFormat="1" ht="9" customHeight="1" thickBot="1">
      <c r="A25" s="200"/>
      <c r="B25" s="201"/>
      <c r="C25" s="202"/>
      <c r="D25" s="202"/>
      <c r="E25" s="202"/>
      <c r="F25" s="202"/>
      <c r="G25" s="202"/>
      <c r="H25" s="202"/>
      <c r="I25" s="202"/>
      <c r="J25" s="202"/>
      <c r="K25" s="202"/>
      <c r="L25" s="202"/>
      <c r="M25" s="202"/>
      <c r="N25" s="202"/>
      <c r="O25" s="202"/>
      <c r="P25" s="202"/>
      <c r="Q25" s="202"/>
      <c r="R25" s="202"/>
    </row>
    <row r="26" spans="1:19" ht="15.75">
      <c r="A26" s="7" t="s">
        <v>4</v>
      </c>
      <c r="B26" s="59">
        <f>IF($B$6&gt;0,B16+1,"")</f>
        <v>41367</v>
      </c>
      <c r="C26" s="62" t="s">
        <v>5</v>
      </c>
      <c r="D26" s="61" t="s">
        <v>6</v>
      </c>
      <c r="E26" s="62" t="s">
        <v>5</v>
      </c>
      <c r="F26" s="61" t="s">
        <v>6</v>
      </c>
      <c r="G26" s="62" t="s">
        <v>5</v>
      </c>
      <c r="H26" s="61" t="s">
        <v>6</v>
      </c>
      <c r="I26" s="62" t="s">
        <v>5</v>
      </c>
      <c r="J26" s="61" t="s">
        <v>6</v>
      </c>
      <c r="K26" s="62" t="s">
        <v>5</v>
      </c>
      <c r="L26" s="61" t="s">
        <v>6</v>
      </c>
      <c r="M26" s="62" t="s">
        <v>5</v>
      </c>
      <c r="N26" s="61" t="s">
        <v>6</v>
      </c>
      <c r="O26" s="62" t="s">
        <v>5</v>
      </c>
      <c r="P26" s="61" t="s">
        <v>6</v>
      </c>
      <c r="Q26" s="12" t="s">
        <v>7</v>
      </c>
      <c r="R26" s="63"/>
      <c r="S26" s="64"/>
    </row>
    <row r="27" spans="1:19" ht="15.75" thickBot="1">
      <c r="A27" s="15" t="s">
        <v>8</v>
      </c>
      <c r="B27" s="16" t="str">
        <f>TEXT(WEEKDAY(B26),"TTTT")</f>
        <v>Mittwoch</v>
      </c>
      <c r="C27" s="67">
        <v>0.3125</v>
      </c>
      <c r="D27" s="66" t="s">
        <v>9</v>
      </c>
      <c r="E27" s="67">
        <v>0.47916666666666669</v>
      </c>
      <c r="F27" s="66" t="s">
        <v>9</v>
      </c>
      <c r="G27" s="67">
        <v>0.54166666666666663</v>
      </c>
      <c r="H27" s="66" t="s">
        <v>9</v>
      </c>
      <c r="I27" s="67">
        <v>0.64583333333333337</v>
      </c>
      <c r="J27" s="66" t="s">
        <v>9</v>
      </c>
      <c r="K27" s="67">
        <v>0.71875</v>
      </c>
      <c r="L27" s="66" t="s">
        <v>9</v>
      </c>
      <c r="M27" s="67">
        <v>0.77083333333333337</v>
      </c>
      <c r="N27" s="66" t="s">
        <v>9</v>
      </c>
      <c r="O27" s="67">
        <v>0.875</v>
      </c>
      <c r="P27" s="66" t="s">
        <v>9</v>
      </c>
      <c r="Q27" s="76"/>
      <c r="R27" s="69"/>
      <c r="S27" s="70"/>
    </row>
    <row r="28" spans="1:19">
      <c r="A28" s="22"/>
      <c r="B28" s="23" t="s">
        <v>10</v>
      </c>
      <c r="C28" s="24"/>
      <c r="D28" s="25"/>
      <c r="E28" s="24"/>
      <c r="F28" s="25"/>
      <c r="G28" s="24"/>
      <c r="H28" s="25"/>
      <c r="I28" s="24"/>
      <c r="J28" s="25"/>
      <c r="K28" s="24"/>
      <c r="L28" s="25"/>
      <c r="M28" s="24"/>
      <c r="N28" s="25"/>
      <c r="O28" s="24"/>
      <c r="P28" s="25"/>
      <c r="Q28" s="26" t="str">
        <f>IF(C31&gt;0,C27,IF(E31&gt;0,E27,IF(G31&gt;0,G27,"")))</f>
        <v/>
      </c>
      <c r="R28" s="27" t="str">
        <f>IF(C31&gt;0,"Frühstück",IF(E31&gt;0,"Frühstück",IF(G31&gt;0,"Frühstück","")))</f>
        <v/>
      </c>
      <c r="S28" s="28" t="str">
        <f>IF(D28="V","vor der Mahlzeit",IF(D28="N","nach der Mahlzeit",IF(F28="V","vor der Mahlzeit",IF(F28="N","nach der Mahlzeit",IF(H28="V","vor der Mahlzeit",IF(H28="N","nach der Mahlzeit",""))))))</f>
        <v/>
      </c>
    </row>
    <row r="29" spans="1:19">
      <c r="A29" s="29"/>
      <c r="B29" s="30" t="s">
        <v>11</v>
      </c>
      <c r="C29" s="31" t="str">
        <f>IF(C28&gt;0,C28-$G$1,"")</f>
        <v/>
      </c>
      <c r="D29" s="32"/>
      <c r="E29" s="31" t="str">
        <f>IF(E28&gt;0,E28-$G$1,"")</f>
        <v/>
      </c>
      <c r="F29" s="32"/>
      <c r="G29" s="31" t="str">
        <f>IF(G28&gt;0,G28-$G$1,"")</f>
        <v/>
      </c>
      <c r="H29" s="32"/>
      <c r="I29" s="31" t="str">
        <f>IF(I28&gt;0,I28-$G$1,"")</f>
        <v/>
      </c>
      <c r="J29" s="32"/>
      <c r="K29" s="31" t="str">
        <f>IF(K28&gt;0,K28-$G$1,"")</f>
        <v/>
      </c>
      <c r="L29" s="32"/>
      <c r="M29" s="31" t="str">
        <f>IF(M28&gt;0,M28-$G$1,"")</f>
        <v/>
      </c>
      <c r="N29" s="33"/>
      <c r="O29" s="31" t="str">
        <f>IF(O28&gt;0,O28-$G$1,"")</f>
        <v/>
      </c>
      <c r="P29" s="32"/>
      <c r="Q29" s="34" t="str">
        <f>IF(G31&gt;0,G27,IF(I31&gt;0,I27,IF(K31&gt;0,K27,"")))</f>
        <v/>
      </c>
      <c r="R29" s="27" t="str">
        <f>IF(G31&gt;0,"Mittagessen",IF(I31&gt;0,"Mittagessen",IF(K31&gt;0,"Mittagessen","")))</f>
        <v/>
      </c>
      <c r="S29" s="35" t="str">
        <f>IF(H28="V","vor der Mahlzeit",IF(H28="N","nach der Mahlzeit",IF(J28="V","vor der Mahlzeit",IF(J28="N","nach der Mahlzeit",IF(L28="V","vor der Mahlzeit",IF(L28="N","nach der Mahlzeit",""))))))</f>
        <v/>
      </c>
    </row>
    <row r="30" spans="1:19">
      <c r="A30" s="29"/>
      <c r="B30" s="36" t="s">
        <v>12</v>
      </c>
      <c r="C30" s="45" t="str">
        <f>IF($R$1=0,"",IF(C28=0,"",IF(C28&lt;=$R$1,"HYPO","")))</f>
        <v/>
      </c>
      <c r="D30" s="139"/>
      <c r="E30" s="45" t="str">
        <f>IF($R$1=0,"",IF(E28=0,"",IF(E28&lt;=$R$1,"HYPO","")))</f>
        <v/>
      </c>
      <c r="F30" s="139"/>
      <c r="G30" s="45" t="str">
        <f>IF($R$1=0,"",IF(G28=0,"",IF(G28&lt;=$R$1,"HYPO","")))</f>
        <v/>
      </c>
      <c r="H30" s="139"/>
      <c r="I30" s="45" t="str">
        <f>IF($R$1=0,"",IF(I28=0,"",IF(I28&lt;=$R$1,"HYPO","")))</f>
        <v/>
      </c>
      <c r="J30" s="139"/>
      <c r="K30" s="45" t="str">
        <f>IF($R$1=0,"",IF(K28=0,"",IF(K28&lt;=$R$1,"HYPO","")))</f>
        <v/>
      </c>
      <c r="L30" s="139"/>
      <c r="M30" s="45" t="str">
        <f>IF($R$1=0,"",IF(M28=0,"",IF(M28&lt;=$R$1,"HYPO","")))</f>
        <v/>
      </c>
      <c r="N30" s="145"/>
      <c r="O30" s="45" t="str">
        <f>IF($R$1=0,"",IF(O28=0,"",IF(O28&lt;=$R$1,"HYPO","")))</f>
        <v/>
      </c>
      <c r="P30" s="139"/>
      <c r="Q30" s="34" t="str">
        <f>IF(M31&gt;0,M27,IF(O31&gt;0,O27,""))</f>
        <v/>
      </c>
      <c r="R30" s="27" t="str">
        <f>IF(M31&gt;0,"Abendessen",IF(O31&gt;0,"Abendessen",""))</f>
        <v/>
      </c>
      <c r="S30" s="35" t="str">
        <f>IF(P28="V","vor der Mahlzeit",IF(P28="N","nach der Mahlzeit",IF(N28="V","vor der Mahlzeit",IF(N28="N","nach der Mahlzeit",IF(L28="V","vor der Mahlzeit",IF(L28="N","nach der Mahlzeit",""))))))</f>
        <v/>
      </c>
    </row>
    <row r="31" spans="1:19">
      <c r="A31" s="29"/>
      <c r="B31" s="36" t="s">
        <v>13</v>
      </c>
      <c r="C31" s="38"/>
      <c r="D31" s="39"/>
      <c r="E31" s="38"/>
      <c r="F31" s="39"/>
      <c r="G31" s="38"/>
      <c r="H31" s="39"/>
      <c r="I31" s="38"/>
      <c r="J31" s="39"/>
      <c r="K31" s="38"/>
      <c r="L31" s="39"/>
      <c r="M31" s="38"/>
      <c r="N31" s="40"/>
      <c r="O31" s="38"/>
      <c r="P31" s="39"/>
      <c r="Q31" s="34" t="str">
        <f>IF(O28&gt;0,O27,"")</f>
        <v/>
      </c>
      <c r="R31" s="41" t="str">
        <f>IF(O28&gt;0,"Levemir Langzeit","")</f>
        <v/>
      </c>
      <c r="S31" s="42" t="str">
        <f>IF(P29="V","vor der Mahlzeit",IF(P29="N","nach der Mahlzeit",IF(N29="V","vor der Mahlzeit",IF(N29="N","nach der Mahlzeit",IF(L29="V","vor der Mahlzeit",IF(L29="N","nach der Mahlzeit",IF(P28="K","keine Messung","")))))))</f>
        <v/>
      </c>
    </row>
    <row r="32" spans="1:19" s="203" customFormat="1">
      <c r="A32" s="220"/>
      <c r="B32" s="221" t="s">
        <v>14</v>
      </c>
      <c r="C32" s="222" t="str">
        <f>IF(C31&gt;0,$R$3,"")</f>
        <v/>
      </c>
      <c r="D32" s="207"/>
      <c r="E32" s="222" t="str">
        <f>IF(E31&gt;0,$R$3,"")</f>
        <v/>
      </c>
      <c r="F32" s="207"/>
      <c r="G32" s="222" t="str">
        <f>IF(G31&gt;0,$R$3,"")</f>
        <v/>
      </c>
      <c r="H32" s="207"/>
      <c r="I32" s="222" t="str">
        <f>IF(I31&gt;0,$R$3,"")</f>
        <v/>
      </c>
      <c r="J32" s="207"/>
      <c r="K32" s="222" t="str">
        <f>IF(K31&gt;0,$R$3,"")</f>
        <v/>
      </c>
      <c r="L32" s="207"/>
      <c r="M32" s="222" t="str">
        <f>IF(M31&gt;0,$R$3,"")</f>
        <v/>
      </c>
      <c r="N32" s="207"/>
      <c r="O32" s="222" t="str">
        <f>IF(O31&gt;0,$R$3,"")</f>
        <v/>
      </c>
      <c r="P32" s="207"/>
      <c r="Q32" s="238"/>
      <c r="R32" s="224"/>
      <c r="S32" s="225"/>
    </row>
    <row r="33" spans="1:19" ht="33.75">
      <c r="A33" s="29"/>
      <c r="B33" s="43" t="s">
        <v>15</v>
      </c>
      <c r="C33" s="44" t="str">
        <f>IF(C31&gt;0,C31*C32+D33,"")</f>
        <v/>
      </c>
      <c r="D33" s="151">
        <f>IF(C28&gt;295,"+10",IF(C28&gt;275&gt;"+9",IF(C28&gt;255,"+8",IF(C28&gt;235,"+7",IF(C28&gt;215,"+6",IF(C28&gt;195,"+5",IF(C28&gt;175,"+4",IF(C28&gt;155,"+3",IF(C28&gt;135,"+2",IF(C28&gt;115,"+1",IF(C28&lt;50,-3,IF(C28&lt;70,-2,IF(C28&lt;90,-1,IF(C28&lt;116,"0",""))))))))))))))</f>
        <v>-3</v>
      </c>
      <c r="E33" s="44" t="str">
        <f>IF(E31&gt;0,E31*E32+F33,"")</f>
        <v/>
      </c>
      <c r="F33" s="151">
        <f>IF(E28&gt;295,"+10",IF(E28&gt;275&gt;"+9",IF(E28&gt;255,"+8",IF(E28&gt;235,"+7",IF(E28&gt;215,"+6",IF(E28&gt;195,"+5",IF(E28&gt;175,"+4",IF(E28&gt;155,"+3",IF(E28&gt;135,"+2",IF(E28&gt;115,"+1",IF(E28&lt;50,-3,IF(E28&lt;70,-2,IF(E28&lt;90,-1,IF(E28&lt;116,"0",""))))))))))))))</f>
        <v>-3</v>
      </c>
      <c r="G33" s="44" t="str">
        <f>IF(G31&gt;0,G31*G32+H33,"")</f>
        <v/>
      </c>
      <c r="H33" s="151">
        <f>IF(G28&gt;295,"+10",IF(G28&gt;275&gt;"+9",IF(G28&gt;255,"+8",IF(G28&gt;235,"+7",IF(G28&gt;215,"+6",IF(G28&gt;195,"+5",IF(G28&gt;175,"+4",IF(G28&gt;155,"+3",IF(G28&gt;135,"+2",IF(G28&gt;115,"+1",IF(G28&lt;50,-3,IF(G28&lt;70,-2,IF(G28&lt;90,-1,IF(G28&lt;116,"0",""))))))))))))))</f>
        <v>-3</v>
      </c>
      <c r="I33" s="44" t="str">
        <f>IF(I31&gt;0,I31*I32+J33,"")</f>
        <v/>
      </c>
      <c r="J33" s="151">
        <f>IF(I28&gt;295,"+10",IF(I28&gt;275&gt;"+9",IF(I28&gt;255,"+8",IF(I28&gt;235,"+7",IF(I28&gt;215,"+6",IF(I28&gt;195,"+5",IF(I28&gt;175,"+4",IF(I28&gt;155,"+3",IF(I28&gt;135,"+2",IF(I28&gt;115,"+1",IF(I28&lt;50,-3,IF(I28&lt;70,-2,IF(I28&lt;90,-1,IF(I28&lt;116,"0",""))))))))))))))</f>
        <v>-3</v>
      </c>
      <c r="K33" s="44" t="str">
        <f>IF(K31&gt;0,K31*K32+L33,"")</f>
        <v/>
      </c>
      <c r="L33" s="151">
        <f>IF(K28&gt;295,"+10",IF(K28&gt;275&gt;"+9",IF(K28&gt;255,"+8",IF(K28&gt;235,"+7",IF(K28&gt;215,"+6",IF(K28&gt;195,"+5",IF(K28&gt;175,"+4",IF(K28&gt;155,"+3",IF(K28&gt;135,"+2",IF(K28&gt;115,"+1",IF(K28&lt;50,-3,IF(K28&lt;70,-2,IF(K28&lt;90,-1,IF(K28&lt;116,"0",""))))))))))))))</f>
        <v>-3</v>
      </c>
      <c r="M33" s="44" t="str">
        <f>IF(M31&gt;0,M31*M32+N33,"")</f>
        <v/>
      </c>
      <c r="N33" s="151">
        <f>IF(M28&gt;295,"+10",IF(M28&gt;275&gt;"+9",IF(M28&gt;255,"+8",IF(M28&gt;235,"+7",IF(M28&gt;215,"+6",IF(M28&gt;195,"+5",IF(M28&gt;175,"+4",IF(M28&gt;155,"+3",IF(M28&gt;135,"+2",IF(M28&gt;115,"+1",IF(M28&lt;50,-3,IF(M28&lt;70,-2,IF(M28&lt;90,-1,IF(M28&lt;116,"0",""))))))))))))))</f>
        <v>-3</v>
      </c>
      <c r="O33" s="44" t="str">
        <f>IF(O31&gt;0,O31*O32+P33,"")</f>
        <v/>
      </c>
      <c r="P33" s="151">
        <f>IF(O28&gt;295,"+10",IF(O28&gt;275&gt;"+9",IF(O28&gt;255,"+8",IF(O28&gt;235,"+7",IF(O28&gt;215,"+6",IF(O28&gt;195,"+5",IF(O28&gt;175,"+4",IF(O28&gt;155,"+3",IF(O28&gt;135,"+2",IF(O28&gt;115,"+1",IF(O28&lt;50,-3,IF(O28&lt;70,-2,IF(O28&lt;90,-1,IF(O28&lt;116,"0",""))))))))))))))</f>
        <v>-3</v>
      </c>
      <c r="Q33" s="140" t="str">
        <f>IF(C30="HYPO","Achtung!!! HYPO",IF(E30="HYPO","Achtung!!! HYPO",IF(G30="HYPO","Achtung!!! HYPO",IF(I30="HYPO","Achtung!!! HYPO",IF(K30="HYPO","Achtung!!! HYPO",IF(M30="HYPO","Achtung!!! HYPO",IF(O30="HYPO","Achtung!!! HYPO","")))))))</f>
        <v/>
      </c>
      <c r="R33" s="46"/>
      <c r="S33" s="47"/>
    </row>
    <row r="34" spans="1:19" ht="34.5" thickBot="1">
      <c r="A34" s="48"/>
      <c r="B34" s="49" t="s">
        <v>16</v>
      </c>
      <c r="C34" s="50"/>
      <c r="D34" s="51"/>
      <c r="E34" s="50"/>
      <c r="F34" s="51"/>
      <c r="G34" s="50"/>
      <c r="H34" s="51"/>
      <c r="I34" s="50"/>
      <c r="J34" s="51"/>
      <c r="K34" s="50"/>
      <c r="L34" s="51"/>
      <c r="M34" s="50"/>
      <c r="N34" s="52"/>
      <c r="O34" s="50" t="str">
        <f>IF(O28&gt;0,$G$3+P34,"")</f>
        <v/>
      </c>
      <c r="P34" s="257">
        <f>IF(O28&gt;295,"+10",IF(O28&gt;275&gt;"+9",IF(O28&gt;255,"+8",IF(O28&gt;235,"+7",IF(O28&gt;215,"+6",IF(O28&gt;195,"+5",IF(O28&gt;175,"+4",IF(O28&gt;155,"+3",IF(O28&gt;135,"+2",IF(O28&gt;115,"+1",IF(O28&lt;50,-3,IF(O28&lt;70,-2,IF(O28&lt;90,-1,IF(O28&lt;116,"0",""))))))))))))))</f>
        <v>-3</v>
      </c>
      <c r="Q34" s="53"/>
      <c r="R34" s="54"/>
      <c r="S34" s="55"/>
    </row>
    <row r="35" spans="1:19" s="203" customFormat="1" ht="9" customHeight="1" thickBot="1">
      <c r="A35" s="200"/>
      <c r="B35" s="201"/>
      <c r="C35" s="202"/>
      <c r="D35" s="202"/>
      <c r="E35" s="202"/>
      <c r="F35" s="202"/>
      <c r="G35" s="202"/>
      <c r="H35" s="202"/>
      <c r="I35" s="202"/>
      <c r="J35" s="202"/>
      <c r="K35" s="202"/>
      <c r="L35" s="202"/>
      <c r="M35" s="202"/>
      <c r="N35" s="202"/>
      <c r="O35" s="202"/>
      <c r="P35" s="202"/>
      <c r="Q35" s="202"/>
      <c r="R35" s="202"/>
    </row>
    <row r="36" spans="1:19" ht="15.75">
      <c r="A36" s="7" t="s">
        <v>4</v>
      </c>
      <c r="B36" s="59">
        <f>IF($B$6&gt;0,B26+1,"")</f>
        <v>41368</v>
      </c>
      <c r="C36" s="62" t="s">
        <v>5</v>
      </c>
      <c r="D36" s="61" t="s">
        <v>6</v>
      </c>
      <c r="E36" s="62" t="s">
        <v>5</v>
      </c>
      <c r="F36" s="61" t="s">
        <v>6</v>
      </c>
      <c r="G36" s="62" t="s">
        <v>5</v>
      </c>
      <c r="H36" s="61" t="s">
        <v>6</v>
      </c>
      <c r="I36" s="62" t="s">
        <v>5</v>
      </c>
      <c r="J36" s="61" t="s">
        <v>6</v>
      </c>
      <c r="K36" s="62" t="s">
        <v>5</v>
      </c>
      <c r="L36" s="61" t="s">
        <v>6</v>
      </c>
      <c r="M36" s="62" t="s">
        <v>5</v>
      </c>
      <c r="N36" s="61" t="s">
        <v>6</v>
      </c>
      <c r="O36" s="62" t="s">
        <v>5</v>
      </c>
      <c r="P36" s="61" t="s">
        <v>6</v>
      </c>
      <c r="Q36" s="12" t="s">
        <v>7</v>
      </c>
      <c r="R36" s="63"/>
      <c r="S36" s="64"/>
    </row>
    <row r="37" spans="1:19" ht="15.75" thickBot="1">
      <c r="A37" s="15" t="s">
        <v>8</v>
      </c>
      <c r="B37" s="16" t="str">
        <f>TEXT(WEEKDAY(B36),"TTTT")</f>
        <v>Donnerstag</v>
      </c>
      <c r="C37" s="67">
        <v>0.3125</v>
      </c>
      <c r="D37" s="66" t="s">
        <v>9</v>
      </c>
      <c r="E37" s="67">
        <v>0.34375</v>
      </c>
      <c r="F37" s="66" t="s">
        <v>9</v>
      </c>
      <c r="G37" s="67">
        <v>0.47916666666666669</v>
      </c>
      <c r="H37" s="66" t="s">
        <v>9</v>
      </c>
      <c r="I37" s="67">
        <v>0.58333333333333337</v>
      </c>
      <c r="J37" s="66" t="s">
        <v>9</v>
      </c>
      <c r="K37" s="67">
        <v>0.64583333333333337</v>
      </c>
      <c r="L37" s="66" t="s">
        <v>9</v>
      </c>
      <c r="M37" s="67">
        <v>0.75</v>
      </c>
      <c r="N37" s="66" t="s">
        <v>9</v>
      </c>
      <c r="O37" s="67">
        <v>0.875</v>
      </c>
      <c r="P37" s="66" t="s">
        <v>9</v>
      </c>
      <c r="Q37" s="77"/>
      <c r="R37" s="69"/>
      <c r="S37" s="78" t="s">
        <v>17</v>
      </c>
    </row>
    <row r="38" spans="1:19">
      <c r="A38" s="22"/>
      <c r="B38" s="23" t="s">
        <v>10</v>
      </c>
      <c r="C38" s="24"/>
      <c r="D38" s="25"/>
      <c r="E38" s="24"/>
      <c r="F38" s="25"/>
      <c r="G38" s="24"/>
      <c r="H38" s="25"/>
      <c r="I38" s="24"/>
      <c r="J38" s="25"/>
      <c r="K38" s="24"/>
      <c r="L38" s="25"/>
      <c r="M38" s="24"/>
      <c r="N38" s="25"/>
      <c r="O38" s="24"/>
      <c r="P38" s="25"/>
      <c r="Q38" s="26" t="str">
        <f>IF(C41&gt;0,C37,IF(E41&gt;0,E37,IF(G41&gt;0,G37,"")))</f>
        <v/>
      </c>
      <c r="R38" s="27" t="str">
        <f>IF(C41&gt;0,"Frühstück",IF(E41&gt;0,"Frühstück",IF(G41&gt;0,"Frühstück","")))</f>
        <v/>
      </c>
      <c r="S38" s="28" t="str">
        <f>IF(D38="V","vor der Mahlzeit",IF(D38="N","nach der Mahlzeit",IF(F38="V","vor der Mahlzeit",IF(F38="N","nach der Mahlzeit",IF(H38="V","vor der Mahlzeit",IF(H38="N","nach der Mahlzeit",""))))))</f>
        <v/>
      </c>
    </row>
    <row r="39" spans="1:19">
      <c r="A39" s="29"/>
      <c r="B39" s="30" t="s">
        <v>11</v>
      </c>
      <c r="C39" s="31" t="str">
        <f>IF(C38&gt;0,C38-$G$1,"")</f>
        <v/>
      </c>
      <c r="D39" s="32"/>
      <c r="E39" s="31" t="str">
        <f>IF(E38&gt;0,E38-$G$1,"")</f>
        <v/>
      </c>
      <c r="F39" s="32"/>
      <c r="G39" s="31" t="str">
        <f>IF(G38&gt;0,G38-$G$1,"")</f>
        <v/>
      </c>
      <c r="H39" s="32"/>
      <c r="I39" s="31" t="str">
        <f>IF(I38&gt;0,I38-$G$1,"")</f>
        <v/>
      </c>
      <c r="J39" s="32"/>
      <c r="K39" s="31" t="str">
        <f>IF(K38&gt;0,K38-$G$1,"")</f>
        <v/>
      </c>
      <c r="L39" s="32"/>
      <c r="M39" s="31" t="str">
        <f>IF(M38&gt;0,M38-$G$1,"")</f>
        <v/>
      </c>
      <c r="N39" s="33"/>
      <c r="O39" s="31" t="str">
        <f>IF(O38&gt;0,O38-$G$1,"")</f>
        <v/>
      </c>
      <c r="P39" s="32"/>
      <c r="Q39" s="34" t="str">
        <f>IF(G41&gt;0,G37,IF(I41&gt;0,I37,IF(K41&gt;0,K37,"")))</f>
        <v/>
      </c>
      <c r="R39" s="27" t="str">
        <f>IF(G41&gt;0,"Mittagessen",IF(I41&gt;0,"Mittagessen",IF(K41&gt;0,"Mittagessen","")))</f>
        <v/>
      </c>
      <c r="S39" s="35" t="str">
        <f>IF(H38="V","vor der Mahlzeit",IF(H38="N","nach der Mahlzeit",IF(J38="V","vor der Mahlzeit",IF(J38="N","nach der Mahlzeit",IF(L38="V","vor der Mahlzeit",IF(L38="N","nach der Mahlzeit",""))))))</f>
        <v/>
      </c>
    </row>
    <row r="40" spans="1:19">
      <c r="A40" s="29"/>
      <c r="B40" s="36" t="s">
        <v>12</v>
      </c>
      <c r="C40" s="45" t="str">
        <f>IF($R$1=0,"",IF(C38=0,"",IF(C38&lt;=$R$1,"HYPO","")))</f>
        <v/>
      </c>
      <c r="D40" s="139"/>
      <c r="E40" s="45" t="str">
        <f>IF($R$1=0,"",IF(E38=0,"",IF(E38&lt;=$R$1,"HYPO","")))</f>
        <v/>
      </c>
      <c r="F40" s="139"/>
      <c r="G40" s="45" t="str">
        <f>IF($R$1=0,"",IF(G38=0,"",IF(G38&lt;=$R$1,"HYPO","")))</f>
        <v/>
      </c>
      <c r="H40" s="139"/>
      <c r="I40" s="45" t="str">
        <f>IF($R$1=0,"",IF(I38=0,"",IF(I38&lt;=$R$1,"HYPO","")))</f>
        <v/>
      </c>
      <c r="J40" s="139"/>
      <c r="K40" s="45" t="str">
        <f>IF($R$1=0,"",IF(K38=0,"",IF(K38&lt;=$R$1,"HYPO","")))</f>
        <v/>
      </c>
      <c r="L40" s="139"/>
      <c r="M40" s="45" t="str">
        <f>IF($R$1=0,"",IF(M38=0,"",IF(M38&lt;=$R$1,"HYPO","")))</f>
        <v/>
      </c>
      <c r="N40" s="145"/>
      <c r="O40" s="45" t="str">
        <f>IF($R$1=0,"",IF(O38=0,"",IF(O38&lt;=$R$1,"HYPO","")))</f>
        <v/>
      </c>
      <c r="P40" s="139"/>
      <c r="Q40" s="34" t="str">
        <f>IF(M41&gt;0,M37,IF(O41&gt;0,O37,""))</f>
        <v/>
      </c>
      <c r="R40" s="27" t="str">
        <f>IF(M41&gt;0,"Abendessen",IF(O41&gt;0,"Abendessen",""))</f>
        <v/>
      </c>
      <c r="S40" s="35" t="str">
        <f>IF(P38="V","vor der Mahlzeit",IF(P38="N","nach der Mahlzeit",IF(N38="V","vor der Mahlzeit",IF(N38="N","nach der Mahlzeit",IF(L38="V","vor der Mahlzeit",IF(L38="N","nach der Mahlzeit",""))))))</f>
        <v/>
      </c>
    </row>
    <row r="41" spans="1:19">
      <c r="A41" s="29"/>
      <c r="B41" s="36" t="s">
        <v>13</v>
      </c>
      <c r="C41" s="38"/>
      <c r="D41" s="39"/>
      <c r="E41" s="38"/>
      <c r="F41" s="39"/>
      <c r="G41" s="38"/>
      <c r="H41" s="39"/>
      <c r="I41" s="38"/>
      <c r="J41" s="39"/>
      <c r="K41" s="38"/>
      <c r="L41" s="39"/>
      <c r="M41" s="38"/>
      <c r="N41" s="40"/>
      <c r="O41" s="38"/>
      <c r="P41" s="39"/>
      <c r="Q41" s="34" t="str">
        <f>IF(O38&gt;0,O37,"")</f>
        <v/>
      </c>
      <c r="R41" s="41" t="str">
        <f>IF(O38&gt;0,"Levemir Langzeit","")</f>
        <v/>
      </c>
      <c r="S41" s="42" t="str">
        <f>IF(P39="V","vor der Mahlzeit",IF(P39="N","nach der Mahlzeit",IF(N39="V","vor der Mahlzeit",IF(N39="N","nach der Mahlzeit",IF(L39="V","vor der Mahlzeit",IF(L39="N","nach der Mahlzeit",IF(P38="K","keine Messung","")))))))</f>
        <v/>
      </c>
    </row>
    <row r="42" spans="1:19" s="203" customFormat="1">
      <c r="A42" s="220"/>
      <c r="B42" s="221" t="s">
        <v>14</v>
      </c>
      <c r="C42" s="222" t="str">
        <f>IF(C41&gt;0,$R$3,"")</f>
        <v/>
      </c>
      <c r="D42" s="207"/>
      <c r="E42" s="222" t="str">
        <f>IF(E41&gt;0,$R$3,"")</f>
        <v/>
      </c>
      <c r="F42" s="207"/>
      <c r="G42" s="222" t="str">
        <f>IF(G41&gt;0,$R$3,"")</f>
        <v/>
      </c>
      <c r="H42" s="207"/>
      <c r="I42" s="222" t="str">
        <f>IF(I41&gt;0,$R$3,"")</f>
        <v/>
      </c>
      <c r="J42" s="207"/>
      <c r="K42" s="222" t="str">
        <f>IF(K41&gt;0,$R$3,"")</f>
        <v/>
      </c>
      <c r="L42" s="207"/>
      <c r="M42" s="222" t="str">
        <f>IF(M41&gt;0,$R$3,"")</f>
        <v/>
      </c>
      <c r="N42" s="207"/>
      <c r="O42" s="222" t="str">
        <f>IF(O41&gt;0,$R$3,"")</f>
        <v/>
      </c>
      <c r="P42" s="207"/>
      <c r="Q42" s="238"/>
      <c r="R42" s="224"/>
      <c r="S42" s="225"/>
    </row>
    <row r="43" spans="1:19" ht="33.75">
      <c r="A43" s="29"/>
      <c r="B43" s="43" t="s">
        <v>15</v>
      </c>
      <c r="C43" s="44" t="str">
        <f>IF(C41&gt;0,C41*C42+D43,"")</f>
        <v/>
      </c>
      <c r="D43" s="151">
        <f>IF(C38&gt;295,"+10",IF(C38&gt;275&gt;"+9",IF(C38&gt;255,"+8",IF(C38&gt;235,"+7",IF(C38&gt;215,"+6",IF(C38&gt;195,"+5",IF(C38&gt;175,"+4",IF(C38&gt;155,"+3",IF(C38&gt;135,"+2",IF(C38&gt;115,"+1",IF(C38&lt;50,-3,IF(C38&lt;70,-2,IF(C38&lt;90,-1,IF(C38&lt;116,"0",""))))))))))))))</f>
        <v>-3</v>
      </c>
      <c r="E43" s="44" t="str">
        <f>IF(E41&gt;0,E41*E42+F43,"")</f>
        <v/>
      </c>
      <c r="F43" s="151">
        <f>IF(E38&gt;295,"+10",IF(E38&gt;275&gt;"+9",IF(E38&gt;255,"+8",IF(E38&gt;235,"+7",IF(E38&gt;215,"+6",IF(E38&gt;195,"+5",IF(E38&gt;175,"+4",IF(E38&gt;155,"+3",IF(E38&gt;135,"+2",IF(E38&gt;115,"+1",IF(E38&lt;50,-3,IF(E38&lt;70,-2,IF(E38&lt;90,-1,IF(E38&lt;116,"0",""))))))))))))))</f>
        <v>-3</v>
      </c>
      <c r="G43" s="44" t="str">
        <f>IF(G41&gt;0,G41*G42+H43,"")</f>
        <v/>
      </c>
      <c r="H43" s="151">
        <f>IF(G38&gt;295,"+10",IF(G38&gt;275&gt;"+9",IF(G38&gt;255,"+8",IF(G38&gt;235,"+7",IF(G38&gt;215,"+6",IF(G38&gt;195,"+5",IF(G38&gt;175,"+4",IF(G38&gt;155,"+3",IF(G38&gt;135,"+2",IF(G38&gt;115,"+1",IF(G38&lt;50,-3,IF(G38&lt;70,-2,IF(G38&lt;90,-1,IF(G38&lt;116,"0",""))))))))))))))</f>
        <v>-3</v>
      </c>
      <c r="I43" s="44" t="str">
        <f>IF(I41&gt;0,I41*I42+J43,"")</f>
        <v/>
      </c>
      <c r="J43" s="151">
        <f>IF(I38&gt;295,"+10",IF(I38&gt;275&gt;"+9",IF(I38&gt;255,"+8",IF(I38&gt;235,"+7",IF(I38&gt;215,"+6",IF(I38&gt;195,"+5",IF(I38&gt;175,"+4",IF(I38&gt;155,"+3",IF(I38&gt;135,"+2",IF(I38&gt;115,"+1",IF(I38&lt;50,-3,IF(I38&lt;70,-2,IF(I38&lt;90,-1,IF(I38&lt;116,"0",""))))))))))))))</f>
        <v>-3</v>
      </c>
      <c r="K43" s="44" t="str">
        <f>IF(K41&gt;0,K41*K42+L43,"")</f>
        <v/>
      </c>
      <c r="L43" s="151">
        <f>IF(K38&gt;295,"+10",IF(K38&gt;275&gt;"+9",IF(K38&gt;255,"+8",IF(K38&gt;235,"+7",IF(K38&gt;215,"+6",IF(K38&gt;195,"+5",IF(K38&gt;175,"+4",IF(K38&gt;155,"+3",IF(K38&gt;135,"+2",IF(K38&gt;115,"+1",IF(K38&lt;50,-3,IF(K38&lt;70,-2,IF(K38&lt;90,-1,IF(K38&lt;116,"0",""))))))))))))))</f>
        <v>-3</v>
      </c>
      <c r="M43" s="44" t="str">
        <f>IF(M41&gt;0,M41*M42+N43,"")</f>
        <v/>
      </c>
      <c r="N43" s="151">
        <f>IF(M38&gt;295,"+10",IF(M38&gt;275&gt;"+9",IF(M38&gt;255,"+8",IF(M38&gt;235,"+7",IF(M38&gt;215,"+6",IF(M38&gt;195,"+5",IF(M38&gt;175,"+4",IF(M38&gt;155,"+3",IF(M38&gt;135,"+2",IF(M38&gt;115,"+1",IF(M38&lt;50,-3,IF(M38&lt;70,-2,IF(M38&lt;90,-1,IF(M38&lt;116,"0",""))))))))))))))</f>
        <v>-3</v>
      </c>
      <c r="O43" s="44" t="str">
        <f>IF(O41&gt;0,O41*O42+P43,"")</f>
        <v/>
      </c>
      <c r="P43" s="151">
        <f>IF(O38&gt;295,"+10",IF(O38&gt;275&gt;"+9",IF(O38&gt;255,"+8",IF(O38&gt;235,"+7",IF(O38&gt;215,"+6",IF(O38&gt;195,"+5",IF(O38&gt;175,"+4",IF(O38&gt;155,"+3",IF(O38&gt;135,"+2",IF(O38&gt;115,"+1",IF(O38&lt;50,-3,IF(O38&lt;70,-2,IF(O38&lt;90,-1,IF(O38&lt;116,"0",""))))))))))))))</f>
        <v>-3</v>
      </c>
      <c r="Q43" s="140" t="str">
        <f>IF(C40="HYPO","Achtung!!! HYPO",IF(E40="HYPO","Achtung!!! HYPO",IF(G40="HYPO","Achtung!!! HYPO",IF(I40="HYPO","Achtung!!! HYPO",IF(K40="HYPO","Achtung!!! HYPO",IF(M40="HYPO","Achtung!!! HYPO",IF(O40="HYPO","Achtung!!! HYPO","")))))))</f>
        <v/>
      </c>
      <c r="R43" s="46"/>
      <c r="S43" s="47"/>
    </row>
    <row r="44" spans="1:19" ht="34.5" thickBot="1">
      <c r="A44" s="48"/>
      <c r="B44" s="49" t="s">
        <v>16</v>
      </c>
      <c r="C44" s="50"/>
      <c r="D44" s="51"/>
      <c r="E44" s="50"/>
      <c r="F44" s="51"/>
      <c r="G44" s="50"/>
      <c r="H44" s="51"/>
      <c r="I44" s="50"/>
      <c r="J44" s="51"/>
      <c r="K44" s="50"/>
      <c r="L44" s="51"/>
      <c r="M44" s="50"/>
      <c r="N44" s="52"/>
      <c r="O44" s="50" t="str">
        <f>IF(O38&gt;0,$G$3+P44,"")</f>
        <v/>
      </c>
      <c r="P44" s="257">
        <f>IF(O38&gt;295,"+10",IF(O38&gt;275&gt;"+9",IF(O38&gt;255,"+8",IF(O38&gt;235,"+7",IF(O38&gt;215,"+6",IF(O38&gt;195,"+5",IF(O38&gt;175,"+4",IF(O38&gt;155,"+3",IF(O38&gt;135,"+2",IF(O38&gt;115,"+1",IF(O38&lt;50,-3,IF(O38&lt;70,-2,IF(O38&lt;90,-1,IF(O38&lt;116,"0",""))))))))))))))</f>
        <v>-3</v>
      </c>
      <c r="Q44" s="79"/>
      <c r="R44" s="54"/>
      <c r="S44" s="55"/>
    </row>
    <row r="45" spans="1:19" s="203" customFormat="1" ht="9" customHeight="1" thickBot="1">
      <c r="A45" s="200"/>
      <c r="B45" s="201"/>
      <c r="C45" s="202"/>
      <c r="D45" s="202"/>
      <c r="E45" s="202"/>
      <c r="F45" s="202"/>
      <c r="G45" s="202"/>
      <c r="H45" s="202"/>
      <c r="I45" s="202"/>
      <c r="J45" s="202"/>
      <c r="K45" s="202"/>
      <c r="L45" s="202"/>
      <c r="M45" s="202"/>
      <c r="N45" s="202"/>
      <c r="O45" s="202"/>
      <c r="P45" s="202"/>
      <c r="Q45" s="202"/>
      <c r="R45" s="202"/>
    </row>
    <row r="46" spans="1:19" ht="15.75">
      <c r="A46" s="7" t="s">
        <v>4</v>
      </c>
      <c r="B46" s="59">
        <f>IF($B$6&gt;0,B36+1,"")</f>
        <v>41369</v>
      </c>
      <c r="C46" s="62" t="s">
        <v>5</v>
      </c>
      <c r="D46" s="61" t="s">
        <v>6</v>
      </c>
      <c r="E46" s="62" t="s">
        <v>5</v>
      </c>
      <c r="F46" s="61" t="s">
        <v>6</v>
      </c>
      <c r="G46" s="62" t="s">
        <v>5</v>
      </c>
      <c r="H46" s="61" t="s">
        <v>6</v>
      </c>
      <c r="I46" s="62" t="s">
        <v>5</v>
      </c>
      <c r="J46" s="61" t="s">
        <v>6</v>
      </c>
      <c r="K46" s="62" t="s">
        <v>5</v>
      </c>
      <c r="L46" s="61" t="s">
        <v>6</v>
      </c>
      <c r="M46" s="62" t="s">
        <v>5</v>
      </c>
      <c r="N46" s="61" t="s">
        <v>6</v>
      </c>
      <c r="O46" s="62" t="s">
        <v>5</v>
      </c>
      <c r="P46" s="61" t="s">
        <v>6</v>
      </c>
      <c r="Q46" s="12" t="s">
        <v>7</v>
      </c>
      <c r="R46" s="63"/>
      <c r="S46" s="64"/>
    </row>
    <row r="47" spans="1:19" ht="15.75" thickBot="1">
      <c r="A47" s="15" t="s">
        <v>8</v>
      </c>
      <c r="B47" s="16" t="str">
        <f>TEXT(WEEKDAY(B46),"TTTT")</f>
        <v>Freitag</v>
      </c>
      <c r="C47" s="67">
        <v>0.3125</v>
      </c>
      <c r="D47" s="66" t="s">
        <v>9</v>
      </c>
      <c r="E47" s="67">
        <v>0.39583333333333331</v>
      </c>
      <c r="F47" s="66" t="s">
        <v>9</v>
      </c>
      <c r="G47" s="67">
        <v>0.47916666666666669</v>
      </c>
      <c r="H47" s="66" t="s">
        <v>9</v>
      </c>
      <c r="I47" s="67">
        <v>0.58333333333333337</v>
      </c>
      <c r="J47" s="66" t="s">
        <v>9</v>
      </c>
      <c r="K47" s="67">
        <v>0.64583333333333337</v>
      </c>
      <c r="L47" s="66" t="s">
        <v>9</v>
      </c>
      <c r="M47" s="67">
        <v>0.75</v>
      </c>
      <c r="N47" s="66" t="s">
        <v>9</v>
      </c>
      <c r="O47" s="67">
        <v>0.875</v>
      </c>
      <c r="P47" s="66" t="s">
        <v>9</v>
      </c>
      <c r="Q47" s="76"/>
      <c r="R47" s="69"/>
      <c r="S47" s="70"/>
    </row>
    <row r="48" spans="1:19">
      <c r="A48" s="22"/>
      <c r="B48" s="23" t="s">
        <v>10</v>
      </c>
      <c r="C48" s="24"/>
      <c r="D48" s="25"/>
      <c r="E48" s="24"/>
      <c r="F48" s="25"/>
      <c r="G48" s="24"/>
      <c r="H48" s="25"/>
      <c r="I48" s="24"/>
      <c r="J48" s="25"/>
      <c r="K48" s="24"/>
      <c r="L48" s="25"/>
      <c r="M48" s="80"/>
      <c r="N48" s="25"/>
      <c r="O48" s="24"/>
      <c r="P48" s="25"/>
      <c r="Q48" s="26" t="str">
        <f>IF(C51&gt;0,C47,IF(E51&gt;0,E47,IF(G51&gt;0,G47,"")))</f>
        <v/>
      </c>
      <c r="R48" s="27" t="str">
        <f>IF(C51&gt;0,"Frühstück",IF(E51&gt;0,"Frühstück",IF(G51&gt;0,"Frühstück","")))</f>
        <v/>
      </c>
      <c r="S48" s="28" t="str">
        <f>IF(D48="V","vor der Mahlzeit",IF(D48="N","nach der Mahlzeit",IF(F48="V","vor der Mahlzeit",IF(F48="N","nach der Mahlzeit",IF(H48="V","vor der Mahlzeit",IF(H48="N","nach der Mahlzeit",""))))))</f>
        <v/>
      </c>
    </row>
    <row r="49" spans="1:19">
      <c r="A49" s="29"/>
      <c r="B49" s="30" t="s">
        <v>11</v>
      </c>
      <c r="C49" s="31" t="str">
        <f>IF(C48&gt;0,C48-$G$1,"")</f>
        <v/>
      </c>
      <c r="D49" s="32"/>
      <c r="E49" s="31" t="str">
        <f>IF(E48&gt;0,E48-$G$1,"")</f>
        <v/>
      </c>
      <c r="F49" s="32"/>
      <c r="G49" s="31" t="str">
        <f>IF(G48&gt;0,G48-$G$1,"")</f>
        <v/>
      </c>
      <c r="H49" s="32"/>
      <c r="I49" s="31" t="str">
        <f>IF(I48&gt;0,I48-$G$1,"")</f>
        <v/>
      </c>
      <c r="J49" s="32"/>
      <c r="K49" s="31" t="str">
        <f>IF(K48&gt;0,K48-$G$1,"")</f>
        <v/>
      </c>
      <c r="L49" s="32"/>
      <c r="M49" s="31" t="str">
        <f>IF(M48&gt;0,M48-$G$1,"")</f>
        <v/>
      </c>
      <c r="N49" s="33"/>
      <c r="O49" s="31" t="str">
        <f>IF(O48&gt;0,O48-$G$1,"")</f>
        <v/>
      </c>
      <c r="P49" s="32"/>
      <c r="Q49" s="34" t="str">
        <f>IF(G51&gt;0,G47,IF(I51&gt;0,I47,IF(K51&gt;0,K47,"")))</f>
        <v/>
      </c>
      <c r="R49" s="27" t="str">
        <f>IF(G51&gt;0,"Mittagessen",IF(I51&gt;0,"Mittagessen",IF(K51&gt;0,"Mittagessen","")))</f>
        <v/>
      </c>
      <c r="S49" s="35" t="str">
        <f>IF(H48="V","vor der Mahlzeit",IF(H48="N","nach der Mahlzeit",IF(J48="V","vor der Mahlzeit",IF(J48="N","nach der Mahlzeit",IF(L48="V","vor der Mahlzeit",IF(L48="N","nach der Mahlzeit",""))))))</f>
        <v/>
      </c>
    </row>
    <row r="50" spans="1:19">
      <c r="A50" s="29"/>
      <c r="B50" s="36" t="s">
        <v>12</v>
      </c>
      <c r="C50" s="45" t="str">
        <f>IF($R$1=0,"",IF(C48=0,"",IF(C48&lt;=$R$1,"HYPO","")))</f>
        <v/>
      </c>
      <c r="D50" s="139"/>
      <c r="E50" s="45" t="str">
        <f>IF($R$1=0,"",IF(E48=0,"",IF(E48&lt;=$R$1,"HYPO","")))</f>
        <v/>
      </c>
      <c r="F50" s="139"/>
      <c r="G50" s="45" t="str">
        <f>IF($R$1=0,"",IF(G48=0,"",IF(G48&lt;=$R$1,"HYPO","")))</f>
        <v/>
      </c>
      <c r="H50" s="139"/>
      <c r="I50" s="45" t="str">
        <f>IF($R$1=0,"",IF(I48=0,"",IF(I48&lt;=$R$1,"HYPO","")))</f>
        <v/>
      </c>
      <c r="J50" s="139"/>
      <c r="K50" s="45" t="str">
        <f>IF($R$1=0,"",IF(K48=0,"",IF(K48&lt;=$R$1,"HYPO","")))</f>
        <v/>
      </c>
      <c r="L50" s="139"/>
      <c r="M50" s="45" t="str">
        <f>IF($R$1=0,"",IF(M48=0,"",IF(M48&lt;=$R$1,"HYPO","")))</f>
        <v/>
      </c>
      <c r="N50" s="145"/>
      <c r="O50" s="45" t="str">
        <f>IF($R$1=0,"",IF(O48=0,"",IF(O48&lt;=$R$1,"HYPO","")))</f>
        <v/>
      </c>
      <c r="P50" s="139"/>
      <c r="Q50" s="34" t="str">
        <f>IF(M51&gt;0,M47,IF(O51&gt;0,O47,""))</f>
        <v/>
      </c>
      <c r="R50" s="27" t="str">
        <f>IF(M51&gt;0,"Abendessen",IF(O51&gt;0,"Abendessen",""))</f>
        <v/>
      </c>
      <c r="S50" s="35" t="str">
        <f>IF(P48="V","vor der Mahlzeit",IF(P48="N","nach der Mahlzeit",IF(N48="V","vor der Mahlzeit",IF(N48="N","nach der Mahlzeit",IF(L48="V","vor der Mahlzeit",IF(L48="N","nach der Mahlzeit",""))))))</f>
        <v/>
      </c>
    </row>
    <row r="51" spans="1:19">
      <c r="A51" s="29"/>
      <c r="B51" s="36" t="s">
        <v>13</v>
      </c>
      <c r="C51" s="38"/>
      <c r="D51" s="39"/>
      <c r="E51" s="38"/>
      <c r="F51" s="39"/>
      <c r="G51" s="38"/>
      <c r="H51" s="39"/>
      <c r="I51" s="38"/>
      <c r="J51" s="39"/>
      <c r="K51" s="38"/>
      <c r="L51" s="39"/>
      <c r="M51" s="38"/>
      <c r="N51" s="40"/>
      <c r="O51" s="38"/>
      <c r="P51" s="39"/>
      <c r="Q51" s="34" t="str">
        <f>IF(O48&gt;0,O47,"")</f>
        <v/>
      </c>
      <c r="R51" s="41" t="str">
        <f>IF(O48&gt;0,"Levemir Langzeit","")</f>
        <v/>
      </c>
      <c r="S51" s="42" t="str">
        <f>IF(P49="V","vor der Mahlzeit",IF(P49="N","nach der Mahlzeit",IF(N49="V","vor der Mahlzeit",IF(N49="N","nach der Mahlzeit",IF(L49="V","vor der Mahlzeit",IF(L49="N","nach der Mahlzeit",IF(P48="K","keine Messung","")))))))</f>
        <v/>
      </c>
    </row>
    <row r="52" spans="1:19" s="203" customFormat="1">
      <c r="A52" s="220"/>
      <c r="B52" s="221" t="s">
        <v>14</v>
      </c>
      <c r="C52" s="222" t="str">
        <f>IF(C51&gt;0,$R$3,"")</f>
        <v/>
      </c>
      <c r="D52" s="207"/>
      <c r="E52" s="222" t="str">
        <f>IF(E51&gt;0,$R$3,"")</f>
        <v/>
      </c>
      <c r="F52" s="207"/>
      <c r="G52" s="222" t="str">
        <f>IF(G51&gt;0,$R$3,"")</f>
        <v/>
      </c>
      <c r="H52" s="207"/>
      <c r="I52" s="222" t="str">
        <f>IF(I51&gt;0,$R$3,"")</f>
        <v/>
      </c>
      <c r="J52" s="207"/>
      <c r="K52" s="222" t="str">
        <f>IF(K51&gt;0,$R$3,"")</f>
        <v/>
      </c>
      <c r="L52" s="207"/>
      <c r="M52" s="222" t="str">
        <f>IF(M51&gt;0,$R$3,"")</f>
        <v/>
      </c>
      <c r="N52" s="207"/>
      <c r="O52" s="222" t="str">
        <f>IF(O51&gt;0,$R$3,"")</f>
        <v/>
      </c>
      <c r="P52" s="207"/>
      <c r="Q52" s="238"/>
      <c r="R52" s="224"/>
      <c r="S52" s="225"/>
    </row>
    <row r="53" spans="1:19" ht="33.75">
      <c r="A53" s="29"/>
      <c r="B53" s="43" t="s">
        <v>15</v>
      </c>
      <c r="C53" s="44" t="str">
        <f>IF(C51&gt;0,C51*C52+D53,"")</f>
        <v/>
      </c>
      <c r="D53" s="151">
        <f>IF(C48&gt;295,"+10",IF(C48&gt;275&gt;"+9",IF(C48&gt;255,"+8",IF(C48&gt;235,"+7",IF(C48&gt;215,"+6",IF(C48&gt;195,"+5",IF(C48&gt;175,"+4",IF(C48&gt;155,"+3",IF(C48&gt;135,"+2",IF(C48&gt;115,"+1",IF(C48&lt;50,-3,IF(C48&lt;70,-2,IF(C48&lt;90,-1,IF(C48&lt;116,"0",""))))))))))))))</f>
        <v>-3</v>
      </c>
      <c r="E53" s="44" t="str">
        <f>IF(E51&gt;0,E51*E52+F53,"")</f>
        <v/>
      </c>
      <c r="F53" s="151">
        <f>IF(E48&gt;295,"+10",IF(E48&gt;275&gt;"+9",IF(E48&gt;255,"+8",IF(E48&gt;235,"+7",IF(E48&gt;215,"+6",IF(E48&gt;195,"+5",IF(E48&gt;175,"+4",IF(E48&gt;155,"+3",IF(E48&gt;135,"+2",IF(E48&gt;115,"+1",IF(E48&lt;50,-3,IF(E48&lt;70,-2,IF(E48&lt;90,-1,IF(E48&lt;116,"0",""))))))))))))))</f>
        <v>-3</v>
      </c>
      <c r="G53" s="44" t="str">
        <f>IF(G51&gt;0,G51*G52+H53,"")</f>
        <v/>
      </c>
      <c r="H53" s="151">
        <f>IF(G48&gt;295,"+10",IF(G48&gt;275&gt;"+9",IF(G48&gt;255,"+8",IF(G48&gt;235,"+7",IF(G48&gt;215,"+6",IF(G48&gt;195,"+5",IF(G48&gt;175,"+4",IF(G48&gt;155,"+3",IF(G48&gt;135,"+2",IF(G48&gt;115,"+1",IF(G48&lt;50,-3,IF(G48&lt;70,-2,IF(G48&lt;90,-1,IF(G48&lt;116,"0",""))))))))))))))</f>
        <v>-3</v>
      </c>
      <c r="I53" s="44" t="str">
        <f>IF(I51&gt;0,I51*I52+J53,"")</f>
        <v/>
      </c>
      <c r="J53" s="151">
        <f>IF(I48&gt;295,"+10",IF(I48&gt;275&gt;"+9",IF(I48&gt;255,"+8",IF(I48&gt;235,"+7",IF(I48&gt;215,"+6",IF(I48&gt;195,"+5",IF(I48&gt;175,"+4",IF(I48&gt;155,"+3",IF(I48&gt;135,"+2",IF(I48&gt;115,"+1",IF(I48&lt;50,-3,IF(I48&lt;70,-2,IF(I48&lt;90,-1,IF(I48&lt;116,"0",""))))))))))))))</f>
        <v>-3</v>
      </c>
      <c r="K53" s="44" t="str">
        <f>IF(K51&gt;0,K51*K52+L53,"")</f>
        <v/>
      </c>
      <c r="L53" s="151">
        <f>IF(K48&gt;295,"+10",IF(K48&gt;275&gt;"+9",IF(K48&gt;255,"+8",IF(K48&gt;235,"+7",IF(K48&gt;215,"+6",IF(K48&gt;195,"+5",IF(K48&gt;175,"+4",IF(K48&gt;155,"+3",IF(K48&gt;135,"+2",IF(K48&gt;115,"+1",IF(K48&lt;50,-3,IF(K48&lt;70,-2,IF(K48&lt;90,-1,IF(K48&lt;116,"0",""))))))))))))))</f>
        <v>-3</v>
      </c>
      <c r="M53" s="44" t="str">
        <f>IF(M51&gt;0,M51*M52+N53,"")</f>
        <v/>
      </c>
      <c r="N53" s="151">
        <f>IF(M48&gt;295,"+10",IF(M48&gt;275&gt;"+9",IF(M48&gt;255,"+8",IF(M48&gt;235,"+7",IF(M48&gt;215,"+6",IF(M48&gt;195,"+5",IF(M48&gt;175,"+4",IF(M48&gt;155,"+3",IF(M48&gt;135,"+2",IF(M48&gt;115,"+1",IF(M48&lt;50,-3,IF(M48&lt;70,-2,IF(M48&lt;90,-1,IF(M48&lt;116,"0",""))))))))))))))</f>
        <v>-3</v>
      </c>
      <c r="O53" s="44" t="str">
        <f>IF(O51&gt;0,O51*O52+P53,"")</f>
        <v/>
      </c>
      <c r="P53" s="151">
        <f>IF(O48&gt;295,"+10",IF(O48&gt;275&gt;"+9",IF(O48&gt;255,"+8",IF(O48&gt;235,"+7",IF(O48&gt;215,"+6",IF(O48&gt;195,"+5",IF(O48&gt;175,"+4",IF(O48&gt;155,"+3",IF(O48&gt;135,"+2",IF(O48&gt;115,"+1",IF(O48&lt;50,-3,IF(O48&lt;70,-2,IF(O48&lt;90,-1,IF(O48&lt;116,"0",""))))))))))))))</f>
        <v>-3</v>
      </c>
      <c r="Q53" s="140" t="str">
        <f>IF(C50="HYPO","Achtung!!! HYPO",IF(E50="HYPO","Achtung!!! HYPO",IF(G50="HYPO","Achtung!!! HYPO",IF(I50="HYPO","Achtung!!! HYPO",IF(K50="HYPO","Achtung!!! HYPO",IF(M50="HYPO","Achtung!!! HYPO",IF(O50="HYPO","Achtung!!! HYPO","")))))))</f>
        <v/>
      </c>
      <c r="R53" s="46"/>
      <c r="S53" s="47"/>
    </row>
    <row r="54" spans="1:19" ht="34.5" thickBot="1">
      <c r="A54" s="48"/>
      <c r="B54" s="49" t="s">
        <v>16</v>
      </c>
      <c r="C54" s="50"/>
      <c r="D54" s="51"/>
      <c r="E54" s="50"/>
      <c r="F54" s="51"/>
      <c r="G54" s="50"/>
      <c r="H54" s="51"/>
      <c r="I54" s="50"/>
      <c r="J54" s="51"/>
      <c r="K54" s="50"/>
      <c r="L54" s="51"/>
      <c r="M54" s="50"/>
      <c r="N54" s="52"/>
      <c r="O54" s="50" t="str">
        <f>IF(O48&gt;0,$G$3+P54,"")</f>
        <v/>
      </c>
      <c r="P54" s="257">
        <f>IF(O48&gt;295,"+10",IF(O48&gt;275&gt;"+9",IF(O48&gt;255,"+8",IF(O48&gt;235,"+7",IF(O48&gt;215,"+6",IF(O48&gt;195,"+5",IF(O48&gt;175,"+4",IF(O48&gt;155,"+3",IF(O48&gt;135,"+2",IF(O48&gt;115,"+1",IF(O48&lt;50,-3,IF(O48&lt;70,-2,IF(O48&lt;90,-1,IF(O48&lt;116,"0",""))))))))))))))</f>
        <v>-3</v>
      </c>
      <c r="Q54" s="79"/>
      <c r="R54" s="54"/>
      <c r="S54" s="55"/>
    </row>
    <row r="55" spans="1:19" s="203" customFormat="1" ht="9" customHeight="1" thickBot="1">
      <c r="A55" s="200"/>
      <c r="B55" s="201"/>
      <c r="C55" s="202"/>
      <c r="D55" s="202"/>
      <c r="E55" s="202"/>
      <c r="F55" s="202"/>
      <c r="G55" s="202"/>
      <c r="H55" s="202"/>
      <c r="I55" s="202"/>
      <c r="J55" s="202"/>
      <c r="K55" s="202"/>
      <c r="L55" s="202"/>
      <c r="M55" s="202"/>
      <c r="N55" s="202"/>
      <c r="O55" s="202"/>
      <c r="P55" s="235"/>
      <c r="Q55" s="236"/>
      <c r="R55" s="202"/>
    </row>
    <row r="56" spans="1:19" ht="15.75">
      <c r="A56" s="7" t="s">
        <v>4</v>
      </c>
      <c r="B56" s="59">
        <f>IF($B$6&gt;0,B46+1,"")</f>
        <v>41370</v>
      </c>
      <c r="C56" s="62" t="s">
        <v>5</v>
      </c>
      <c r="D56" s="61" t="s">
        <v>6</v>
      </c>
      <c r="E56" s="62" t="s">
        <v>5</v>
      </c>
      <c r="F56" s="61" t="s">
        <v>6</v>
      </c>
      <c r="G56" s="62" t="s">
        <v>5</v>
      </c>
      <c r="H56" s="61" t="s">
        <v>6</v>
      </c>
      <c r="I56" s="62" t="s">
        <v>5</v>
      </c>
      <c r="J56" s="61" t="s">
        <v>6</v>
      </c>
      <c r="K56" s="62" t="s">
        <v>5</v>
      </c>
      <c r="L56" s="61" t="s">
        <v>6</v>
      </c>
      <c r="M56" s="62" t="s">
        <v>5</v>
      </c>
      <c r="N56" s="61" t="s">
        <v>6</v>
      </c>
      <c r="O56" s="62" t="s">
        <v>5</v>
      </c>
      <c r="P56" s="61" t="s">
        <v>6</v>
      </c>
      <c r="Q56" s="12" t="s">
        <v>7</v>
      </c>
      <c r="R56" s="63"/>
      <c r="S56" s="64"/>
    </row>
    <row r="57" spans="1:19" ht="15.75" thickBot="1">
      <c r="A57" s="15" t="s">
        <v>8</v>
      </c>
      <c r="B57" s="16" t="str">
        <f>TEXT(WEEKDAY(B56),"TTTT")</f>
        <v>Samstag</v>
      </c>
      <c r="C57" s="67">
        <v>0.3125</v>
      </c>
      <c r="D57" s="66" t="s">
        <v>9</v>
      </c>
      <c r="E57" s="67">
        <v>0.38541666666666669</v>
      </c>
      <c r="F57" s="66" t="s">
        <v>9</v>
      </c>
      <c r="G57" s="67">
        <v>0.47916666666666669</v>
      </c>
      <c r="H57" s="66" t="s">
        <v>9</v>
      </c>
      <c r="I57" s="67">
        <v>0.5625</v>
      </c>
      <c r="J57" s="66" t="s">
        <v>9</v>
      </c>
      <c r="K57" s="67">
        <v>0.64583333333333337</v>
      </c>
      <c r="L57" s="66" t="s">
        <v>9</v>
      </c>
      <c r="M57" s="67">
        <v>0.70833333333333337</v>
      </c>
      <c r="N57" s="66" t="s">
        <v>9</v>
      </c>
      <c r="O57" s="67">
        <v>0.875</v>
      </c>
      <c r="P57" s="66" t="s">
        <v>9</v>
      </c>
      <c r="Q57" s="76"/>
      <c r="R57" s="69"/>
      <c r="S57" s="70"/>
    </row>
    <row r="58" spans="1:19">
      <c r="A58" s="22"/>
      <c r="B58" s="23" t="s">
        <v>10</v>
      </c>
      <c r="C58" s="24"/>
      <c r="D58" s="83"/>
      <c r="E58" s="24"/>
      <c r="F58" s="25"/>
      <c r="G58" s="24"/>
      <c r="H58" s="25"/>
      <c r="I58" s="80"/>
      <c r="J58" s="25"/>
      <c r="K58" s="24"/>
      <c r="L58" s="25"/>
      <c r="M58" s="24"/>
      <c r="N58" s="25"/>
      <c r="O58" s="24"/>
      <c r="P58" s="25"/>
      <c r="Q58" s="26" t="str">
        <f>IF(C61&gt;0,C57,IF(E61&gt;0,E57,IF(G61&gt;0,G57,"")))</f>
        <v/>
      </c>
      <c r="R58" s="27" t="str">
        <f>IF(C61&gt;0,"Frühstück",IF(E61&gt;0,"Frühstück",IF(G61&gt;0,"Frühstück","")))</f>
        <v/>
      </c>
      <c r="S58" s="28" t="str">
        <f>IF(D58="V","vor der Mahlzeit",IF(D58="N","nach der Mahlzeit",IF(F58="V","vor der Mahlzeit",IF(F58="N","nach der Mahlzeit",IF(H58="V","vor der Mahlzeit",IF(H58="N","nach der Mahlzeit",""))))))</f>
        <v/>
      </c>
    </row>
    <row r="59" spans="1:19">
      <c r="A59" s="29"/>
      <c r="B59" s="30" t="s">
        <v>11</v>
      </c>
      <c r="C59" s="31" t="str">
        <f>IF(C58&gt;0,C58-$G$1,"")</f>
        <v/>
      </c>
      <c r="D59" s="84"/>
      <c r="E59" s="31" t="str">
        <f>IF(E58&gt;0,E58-$G$1,"")</f>
        <v/>
      </c>
      <c r="F59" s="32"/>
      <c r="G59" s="31" t="str">
        <f>IF(G58&gt;0,G58-$G$1,"")</f>
        <v/>
      </c>
      <c r="H59" s="32"/>
      <c r="I59" s="31" t="str">
        <f>IF(I58&gt;0,I58-$G$1,"")</f>
        <v/>
      </c>
      <c r="J59" s="32"/>
      <c r="K59" s="31" t="str">
        <f>IF(K58&gt;0,K58-$G$1,"")</f>
        <v/>
      </c>
      <c r="L59" s="32"/>
      <c r="M59" s="31" t="str">
        <f>IF(M58&gt;0,M58-$G$1,"")</f>
        <v/>
      </c>
      <c r="N59" s="33"/>
      <c r="O59" s="31" t="str">
        <f>IF(O58&gt;0,O58-$G$1,"")</f>
        <v/>
      </c>
      <c r="P59" s="32"/>
      <c r="Q59" s="34" t="str">
        <f>IF(G61&gt;0,G57,IF(I61&gt;0,I57,IF(K61&gt;0,K57,"")))</f>
        <v/>
      </c>
      <c r="R59" s="27" t="str">
        <f>IF(G61&gt;0,"Mittagessen",IF(I61&gt;0,"Mittagessen",IF(K61&gt;0,"Mittagessen","")))</f>
        <v/>
      </c>
      <c r="S59" s="35" t="str">
        <f>IF(H58="V","vor der Mahlzeit",IF(H58="N","nach der Mahlzeit",IF(J58="V","vor der Mahlzeit",IF(J58="N","nach der Mahlzeit",IF(L58="V","vor der Mahlzeit",IF(L58="N","nach der Mahlzeit",""))))))</f>
        <v/>
      </c>
    </row>
    <row r="60" spans="1:19">
      <c r="A60" s="29"/>
      <c r="B60" s="36" t="s">
        <v>12</v>
      </c>
      <c r="C60" s="45" t="str">
        <f>IF($R$1=0,"",IF(C58=0,"",IF(C58&lt;=$R$1,"HYPO","")))</f>
        <v/>
      </c>
      <c r="D60" s="139"/>
      <c r="E60" s="45" t="str">
        <f>IF($R$1=0,"",IF(E58=0,"",IF(E58&lt;=$R$1,"HYPO","")))</f>
        <v/>
      </c>
      <c r="F60" s="139"/>
      <c r="G60" s="45" t="str">
        <f>IF($R$1=0,"",IF(G58=0,"",IF(G58&lt;=$R$1,"HYPO","")))</f>
        <v/>
      </c>
      <c r="H60" s="139"/>
      <c r="I60" s="45" t="str">
        <f>IF($R$1=0,"",IF(I58=0,"",IF(I58&lt;=$R$1,"HYPO","")))</f>
        <v/>
      </c>
      <c r="J60" s="139"/>
      <c r="K60" s="45" t="str">
        <f>IF($R$1=0,"",IF(K58=0,"",IF(K58&lt;=$R$1,"HYPO","")))</f>
        <v/>
      </c>
      <c r="L60" s="139"/>
      <c r="M60" s="45" t="str">
        <f>IF($R$1=0,"",IF(M58=0,"",IF(M58&lt;=$R$1,"HYPO","")))</f>
        <v/>
      </c>
      <c r="N60" s="145"/>
      <c r="O60" s="45" t="str">
        <f>IF($R$1=0,"",IF(O58=0,"",IF(O58&lt;=$R$1,"HYPO","")))</f>
        <v/>
      </c>
      <c r="P60" s="139"/>
      <c r="Q60" s="34" t="str">
        <f>IF(M61&gt;0,M57,IF(O61&gt;0,O57,""))</f>
        <v/>
      </c>
      <c r="R60" s="27" t="str">
        <f>IF(M61&gt;0,"Abendessen",IF(O61&gt;0,"Abendessen",""))</f>
        <v/>
      </c>
      <c r="S60" s="35" t="str">
        <f>IF(P58="V","vor der Mahlzeit",IF(P58="N","nach der Mahlzeit",IF(N58="V","vor der Mahlzeit",IF(N58="N","nach der Mahlzeit",IF(L58="V","vor der Mahlzeit",IF(L58="N","nach der Mahlzeit",""))))))</f>
        <v/>
      </c>
    </row>
    <row r="61" spans="1:19">
      <c r="A61" s="29"/>
      <c r="B61" s="36" t="s">
        <v>13</v>
      </c>
      <c r="C61" s="38"/>
      <c r="D61" s="39"/>
      <c r="E61" s="38"/>
      <c r="F61" s="39"/>
      <c r="G61" s="38"/>
      <c r="H61" s="39"/>
      <c r="I61" s="38"/>
      <c r="J61" s="39"/>
      <c r="K61" s="38"/>
      <c r="L61" s="39"/>
      <c r="M61" s="38"/>
      <c r="N61" s="40"/>
      <c r="O61" s="38"/>
      <c r="P61" s="39"/>
      <c r="Q61" s="34" t="str">
        <f>IF(O58&gt;0,O57,"")</f>
        <v/>
      </c>
      <c r="R61" s="41" t="str">
        <f>IF(O58&gt;0,"Levemir Langzeit","")</f>
        <v/>
      </c>
      <c r="S61" s="42" t="str">
        <f>IF(P59="V","vor der Mahlzeit",IF(P59="N","nach der Mahlzeit",IF(N59="V","vor der Mahlzeit",IF(N59="N","nach der Mahlzeit",IF(L59="V","vor der Mahlzeit",IF(L59="N","nach der Mahlzeit",IF(P58="K","keine Messung","")))))))</f>
        <v/>
      </c>
    </row>
    <row r="62" spans="1:19" s="203" customFormat="1">
      <c r="A62" s="220"/>
      <c r="B62" s="221" t="s">
        <v>14</v>
      </c>
      <c r="C62" s="222" t="str">
        <f>IF(C61&gt;0,$R$3,"")</f>
        <v/>
      </c>
      <c r="D62" s="207"/>
      <c r="E62" s="222" t="str">
        <f>IF(E61&gt;0,$R$3,"")</f>
        <v/>
      </c>
      <c r="F62" s="207"/>
      <c r="G62" s="222" t="str">
        <f>IF(G61&gt;0,$R$3,"")</f>
        <v/>
      </c>
      <c r="H62" s="207"/>
      <c r="I62" s="222" t="str">
        <f>IF(I61&gt;0,$R$3,"")</f>
        <v/>
      </c>
      <c r="J62" s="207"/>
      <c r="K62" s="222" t="str">
        <f>IF(K61&gt;0,$R$3,"")</f>
        <v/>
      </c>
      <c r="L62" s="207"/>
      <c r="M62" s="222" t="str">
        <f>IF(M61&gt;0,$R$3,"")</f>
        <v/>
      </c>
      <c r="N62" s="207"/>
      <c r="O62" s="222" t="str">
        <f>IF(O61&gt;0,$R$3,"")</f>
        <v/>
      </c>
      <c r="P62" s="207"/>
      <c r="Q62" s="223"/>
      <c r="R62" s="224"/>
      <c r="S62" s="225"/>
    </row>
    <row r="63" spans="1:19" ht="33.75">
      <c r="A63" s="29"/>
      <c r="B63" s="43" t="s">
        <v>15</v>
      </c>
      <c r="C63" s="44" t="str">
        <f>IF(C61&gt;0,C61*C62+D63,"")</f>
        <v/>
      </c>
      <c r="D63" s="151">
        <f>IF(C58&gt;295,"+10",IF(C58&gt;275&gt;"+9",IF(C58&gt;255,"+8",IF(C58&gt;235,"+7",IF(C58&gt;215,"+6",IF(C58&gt;195,"+5",IF(C58&gt;175,"+4",IF(C58&gt;155,"+3",IF(C58&gt;135,"+2",IF(C58&gt;115,"+1",IF(C58&lt;50,-3,IF(C58&lt;70,-2,IF(C58&lt;90,-1,IF(C58&lt;116,"0",""))))))))))))))</f>
        <v>-3</v>
      </c>
      <c r="E63" s="44" t="str">
        <f>IF(E61&gt;0,E61*E62+F63,"")</f>
        <v/>
      </c>
      <c r="F63" s="151">
        <f>IF(E58&gt;295,"+10",IF(E58&gt;275&gt;"+9",IF(E58&gt;255,"+8",IF(E58&gt;235,"+7",IF(E58&gt;215,"+6",IF(E58&gt;195,"+5",IF(E58&gt;175,"+4",IF(E58&gt;155,"+3",IF(E58&gt;135,"+2",IF(E58&gt;115,"+1",IF(E58&lt;50,-3,IF(E58&lt;70,-2,IF(E58&lt;90,-1,IF(E58&lt;116,"0",""))))))))))))))</f>
        <v>-3</v>
      </c>
      <c r="G63" s="44" t="str">
        <f>IF(G61&gt;0,G61*G62+H63,"")</f>
        <v/>
      </c>
      <c r="H63" s="151">
        <f>IF(G58&gt;295,"+10",IF(G58&gt;275&gt;"+9",IF(G58&gt;255,"+8",IF(G58&gt;235,"+7",IF(G58&gt;215,"+6",IF(G58&gt;195,"+5",IF(G58&gt;175,"+4",IF(G58&gt;155,"+3",IF(G58&gt;135,"+2",IF(G58&gt;115,"+1",IF(G58&lt;50,-3,IF(G58&lt;70,-2,IF(G58&lt;90,-1,IF(G58&lt;116,"0",""))))))))))))))</f>
        <v>-3</v>
      </c>
      <c r="I63" s="44" t="str">
        <f>IF(I61&gt;0,I61*I62+J63,"")</f>
        <v/>
      </c>
      <c r="J63" s="151">
        <f>IF(I58&gt;295,"+10",IF(I58&gt;275&gt;"+9",IF(I58&gt;255,"+8",IF(I58&gt;235,"+7",IF(I58&gt;215,"+6",IF(I58&gt;195,"+5",IF(I58&gt;175,"+4",IF(I58&gt;155,"+3",IF(I58&gt;135,"+2",IF(I58&gt;115,"+1",IF(I58&lt;50,-3,IF(I58&lt;70,-2,IF(I58&lt;90,-1,IF(I58&lt;116,"0",""))))))))))))))</f>
        <v>-3</v>
      </c>
      <c r="K63" s="44" t="str">
        <f>IF(K61&gt;0,K61*K62+L63,"")</f>
        <v/>
      </c>
      <c r="L63" s="151">
        <f>IF(K58&gt;295,"+10",IF(K58&gt;275&gt;"+9",IF(K58&gt;255,"+8",IF(K58&gt;235,"+7",IF(K58&gt;215,"+6",IF(K58&gt;195,"+5",IF(K58&gt;175,"+4",IF(K58&gt;155,"+3",IF(K58&gt;135,"+2",IF(K58&gt;115,"+1",IF(K58&lt;50,-3,IF(K58&lt;70,-2,IF(K58&lt;90,-1,IF(K58&lt;116,"0",""))))))))))))))</f>
        <v>-3</v>
      </c>
      <c r="M63" s="44" t="str">
        <f>IF(M61&gt;0,M61*M62+N63,"")</f>
        <v/>
      </c>
      <c r="N63" s="151">
        <f>IF(M58&gt;295,"+10",IF(M58&gt;275&gt;"+9",IF(M58&gt;255,"+8",IF(M58&gt;235,"+7",IF(M58&gt;215,"+6",IF(M58&gt;195,"+5",IF(M58&gt;175,"+4",IF(M58&gt;155,"+3",IF(M58&gt;135,"+2",IF(M58&gt;115,"+1",IF(M58&lt;50,-3,IF(M58&lt;70,-2,IF(M58&lt;90,-1,IF(M58&lt;116,"0",""))))))))))))))</f>
        <v>-3</v>
      </c>
      <c r="O63" s="44" t="str">
        <f>IF(O61&gt;0,O61*O62+P63,"")</f>
        <v/>
      </c>
      <c r="P63" s="151">
        <f>IF(O58&gt;295,"+10",IF(O58&gt;275&gt;"+9",IF(O58&gt;255,"+8",IF(O58&gt;235,"+7",IF(O58&gt;215,"+6",IF(O58&gt;195,"+5",IF(O58&gt;175,"+4",IF(O58&gt;155,"+3",IF(O58&gt;135,"+2",IF(O58&gt;115,"+1",IF(O58&lt;50,-3,IF(O58&lt;70,-2,IF(O58&lt;90,-1,IF(O58&lt;116,"0",""))))))))))))))</f>
        <v>-3</v>
      </c>
      <c r="Q63" s="140" t="str">
        <f>IF(C60="HYPO","Achtung!!! HYPO",IF(E60="HYPO","Achtung!!! HYPO",IF(G60="HYPO","Achtung!!! HYPO",IF(I60="HYPO","Achtung!!! HYPO",IF(K60="HYPO","Achtung!!! HYPO",IF(M60="HYPO","Achtung!!! HYPO",IF(O60="HYPO","Achtung!!! HYPO","")))))))</f>
        <v/>
      </c>
      <c r="R63" s="46"/>
      <c r="S63" s="47"/>
    </row>
    <row r="64" spans="1:19" ht="34.5" thickBot="1">
      <c r="A64" s="48"/>
      <c r="B64" s="49" t="s">
        <v>16</v>
      </c>
      <c r="C64" s="50"/>
      <c r="D64" s="51"/>
      <c r="E64" s="50"/>
      <c r="F64" s="51"/>
      <c r="G64" s="50"/>
      <c r="H64" s="51"/>
      <c r="I64" s="50"/>
      <c r="J64" s="51"/>
      <c r="K64" s="50"/>
      <c r="L64" s="51"/>
      <c r="M64" s="50"/>
      <c r="N64" s="52"/>
      <c r="O64" s="50" t="str">
        <f>IF(O58&gt;0,$G$3+P64,"")</f>
        <v/>
      </c>
      <c r="P64" s="257">
        <f>IF(O58&gt;295,"+10",IF(O58&gt;275&gt;"+9",IF(O58&gt;255,"+8",IF(O58&gt;235,"+7",IF(O58&gt;215,"+6",IF(O58&gt;195,"+5",IF(O58&gt;175,"+4",IF(O58&gt;155,"+3",IF(O58&gt;135,"+2",IF(O58&gt;115,"+1",IF(O58&lt;50,-3,IF(O58&lt;70,-2,IF(O58&lt;90,-1,IF(O58&lt;116,"0",""))))))))))))))</f>
        <v>-3</v>
      </c>
      <c r="Q64" s="85"/>
      <c r="R64" s="54"/>
      <c r="S64" s="55"/>
    </row>
    <row r="65" spans="1:19" s="203" customFormat="1" ht="9" customHeight="1" thickBot="1">
      <c r="A65" s="200"/>
      <c r="B65" s="201"/>
      <c r="C65" s="202"/>
      <c r="D65" s="202"/>
      <c r="E65" s="202"/>
      <c r="F65" s="202"/>
      <c r="G65" s="202"/>
      <c r="H65" s="202"/>
      <c r="I65" s="202"/>
      <c r="J65" s="202"/>
      <c r="K65" s="202"/>
      <c r="L65" s="202"/>
      <c r="M65" s="202"/>
      <c r="N65" s="202"/>
      <c r="O65" s="202"/>
      <c r="P65" s="202"/>
      <c r="Q65" s="202"/>
      <c r="R65" s="202"/>
    </row>
    <row r="66" spans="1:19" ht="15.75">
      <c r="A66" s="7" t="s">
        <v>4</v>
      </c>
      <c r="B66" s="59">
        <f>IF($B$6&gt;0,B56+1,"")</f>
        <v>41371</v>
      </c>
      <c r="C66" s="62" t="s">
        <v>5</v>
      </c>
      <c r="D66" s="61" t="s">
        <v>6</v>
      </c>
      <c r="E66" s="62" t="s">
        <v>5</v>
      </c>
      <c r="F66" s="61" t="s">
        <v>6</v>
      </c>
      <c r="G66" s="62" t="s">
        <v>5</v>
      </c>
      <c r="H66" s="61" t="s">
        <v>6</v>
      </c>
      <c r="I66" s="62" t="s">
        <v>5</v>
      </c>
      <c r="J66" s="61" t="s">
        <v>6</v>
      </c>
      <c r="K66" s="62" t="s">
        <v>5</v>
      </c>
      <c r="L66" s="61" t="s">
        <v>6</v>
      </c>
      <c r="M66" s="62" t="s">
        <v>5</v>
      </c>
      <c r="N66" s="61" t="s">
        <v>6</v>
      </c>
      <c r="O66" s="62" t="s">
        <v>5</v>
      </c>
      <c r="P66" s="61" t="s">
        <v>6</v>
      </c>
      <c r="Q66" s="12" t="s">
        <v>7</v>
      </c>
      <c r="R66" s="63"/>
      <c r="S66" s="64"/>
    </row>
    <row r="67" spans="1:19" ht="15.75" thickBot="1">
      <c r="A67" s="15" t="s">
        <v>8</v>
      </c>
      <c r="B67" s="16" t="str">
        <f>TEXT(WEEKDAY(B66),"TTTT")</f>
        <v>Sonntag</v>
      </c>
      <c r="C67" s="67">
        <v>0.3125</v>
      </c>
      <c r="D67" s="66" t="s">
        <v>9</v>
      </c>
      <c r="E67" s="67">
        <v>0.375</v>
      </c>
      <c r="F67" s="66" t="s">
        <v>9</v>
      </c>
      <c r="G67" s="67">
        <v>0.47916666666666669</v>
      </c>
      <c r="H67" s="66" t="s">
        <v>9</v>
      </c>
      <c r="I67" s="67">
        <v>0.60416666666666663</v>
      </c>
      <c r="J67" s="66" t="s">
        <v>9</v>
      </c>
      <c r="K67" s="67">
        <v>0.64583333333333337</v>
      </c>
      <c r="L67" s="66" t="s">
        <v>9</v>
      </c>
      <c r="M67" s="67">
        <v>0.75</v>
      </c>
      <c r="N67" s="66" t="s">
        <v>9</v>
      </c>
      <c r="O67" s="67">
        <v>0.875</v>
      </c>
      <c r="P67" s="66" t="s">
        <v>9</v>
      </c>
      <c r="Q67" s="68"/>
      <c r="R67" s="69"/>
      <c r="S67" s="70"/>
    </row>
    <row r="68" spans="1:19">
      <c r="A68" s="22"/>
      <c r="B68" s="23" t="s">
        <v>10</v>
      </c>
      <c r="C68" s="24"/>
      <c r="D68" s="25"/>
      <c r="E68" s="24"/>
      <c r="F68" s="25"/>
      <c r="G68" s="24"/>
      <c r="H68" s="25"/>
      <c r="I68" s="24"/>
      <c r="J68" s="25"/>
      <c r="K68" s="24"/>
      <c r="L68" s="25"/>
      <c r="M68" s="24"/>
      <c r="N68" s="25"/>
      <c r="O68" s="24"/>
      <c r="P68" s="25"/>
      <c r="Q68" s="26" t="str">
        <f>IF(C71&gt;0,C67,IF(E71&gt;0,E67,IF(G71&gt;0,G67,"")))</f>
        <v/>
      </c>
      <c r="R68" s="27" t="str">
        <f>IF(C71&gt;0,"Frühstück",IF(E71&gt;0,"Frühstück",IF(G71&gt;0,"Frühstück","")))</f>
        <v/>
      </c>
      <c r="S68" s="28" t="str">
        <f>IF(D68="V","vor der Mahlzeit",IF(D68="N","nach der Mahlzeit",IF(F68="V","vor der Mahlzeit",IF(F68="N","nach der Mahlzeit",IF(H68="V","vor der Mahlzeit",IF(H68="N","nach der Mahlzeit",""))))))</f>
        <v/>
      </c>
    </row>
    <row r="69" spans="1:19">
      <c r="A69" s="29"/>
      <c r="B69" s="30" t="s">
        <v>11</v>
      </c>
      <c r="C69" s="31" t="str">
        <f>IF(C68&gt;0,C68-$G$1,"")</f>
        <v/>
      </c>
      <c r="D69" s="32"/>
      <c r="E69" s="31" t="str">
        <f>IF(E68&gt;0,E68-$G$1,"")</f>
        <v/>
      </c>
      <c r="F69" s="32"/>
      <c r="G69" s="31" t="str">
        <f>IF(G68&gt;0,G68-$G$1,"")</f>
        <v/>
      </c>
      <c r="H69" s="32"/>
      <c r="I69" s="31" t="str">
        <f>IF(I68&gt;0,I68-$G$1,"")</f>
        <v/>
      </c>
      <c r="J69" s="32"/>
      <c r="K69" s="31" t="str">
        <f>IF(K68&gt;0,K68-$G$1,"")</f>
        <v/>
      </c>
      <c r="L69" s="32"/>
      <c r="M69" s="31" t="str">
        <f>IF(M68&gt;0,M68-$G$1,"")</f>
        <v/>
      </c>
      <c r="N69" s="33"/>
      <c r="O69" s="31" t="str">
        <f>IF(O68&gt;0,O68-$G$1,"")</f>
        <v/>
      </c>
      <c r="P69" s="32"/>
      <c r="Q69" s="34" t="str">
        <f>IF(G71&gt;0,G67,IF(I71&gt;0,I67,IF(K71&gt;0,K67,"")))</f>
        <v/>
      </c>
      <c r="R69" s="27" t="str">
        <f>IF(G71&gt;0,"Mittagessen",IF(I71&gt;0,"Mittagessen",IF(K71&gt;0,"Mittagessen","")))</f>
        <v/>
      </c>
      <c r="S69" s="35" t="str">
        <f>IF(H68="V","vor der Mahlzeit",IF(H68="N","nach der Mahlzeit",IF(J68="V","vor der Mahlzeit",IF(J68="N","nach der Mahlzeit",IF(L68="V","vor der Mahlzeit",IF(L68="N","nach der Mahlzeit",""))))))</f>
        <v/>
      </c>
    </row>
    <row r="70" spans="1:19">
      <c r="A70" s="29"/>
      <c r="B70" s="36" t="s">
        <v>12</v>
      </c>
      <c r="C70" s="45" t="str">
        <f>IF($R$1=0,"",IF(C68=0,"",IF(C68&lt;=$R$1,"HYPO","")))</f>
        <v/>
      </c>
      <c r="D70" s="139"/>
      <c r="E70" s="45" t="str">
        <f>IF($R$1=0,"",IF(E68=0,"",IF(E68&lt;=$R$1,"HYPO","")))</f>
        <v/>
      </c>
      <c r="F70" s="139"/>
      <c r="G70" s="45" t="str">
        <f>IF($R$1=0,"",IF(G68=0,"",IF(G68&lt;=$R$1,"HYPO","")))</f>
        <v/>
      </c>
      <c r="H70" s="139"/>
      <c r="I70" s="45" t="str">
        <f>IF($R$1=0,"",IF(I68=0,"",IF(I68&lt;=$R$1,"HYPO","")))</f>
        <v/>
      </c>
      <c r="J70" s="139"/>
      <c r="K70" s="45" t="str">
        <f>IF($R$1=0,"",IF(K68=0,"",IF(K68&lt;=$R$1,"HYPO","")))</f>
        <v/>
      </c>
      <c r="L70" s="139"/>
      <c r="M70" s="45" t="str">
        <f>IF($R$1=0,"",IF(M68=0,"",IF(M68&lt;=$R$1,"HYPO","")))</f>
        <v/>
      </c>
      <c r="N70" s="145"/>
      <c r="O70" s="45" t="str">
        <f>IF($R$1=0,"",IF(O68=0,"",IF(O68&lt;=$R$1,"HYPO","")))</f>
        <v/>
      </c>
      <c r="P70" s="139"/>
      <c r="Q70" s="34" t="str">
        <f>IF(M71&gt;0,M67,IF(O71&gt;0,O67,""))</f>
        <v/>
      </c>
      <c r="R70" s="27" t="str">
        <f>IF(M71&gt;0,"Abendessen",IF(O71&gt;0,"Abendessen",""))</f>
        <v/>
      </c>
      <c r="S70" s="35" t="str">
        <f>IF(P68="V","vor der Mahlzeit",IF(P68="N","nach der Mahlzeit",IF(N68="V","vor der Mahlzeit",IF(N68="N","nach der Mahlzeit",IF(L68="V","vor der Mahlzeit",IF(L68="N","nach der Mahlzeit",""))))))</f>
        <v/>
      </c>
    </row>
    <row r="71" spans="1:19">
      <c r="A71" s="29"/>
      <c r="B71" s="36" t="s">
        <v>13</v>
      </c>
      <c r="C71" s="38"/>
      <c r="D71" s="39"/>
      <c r="E71" s="38"/>
      <c r="F71" s="39"/>
      <c r="G71" s="38"/>
      <c r="H71" s="39"/>
      <c r="I71" s="38"/>
      <c r="J71" s="39"/>
      <c r="K71" s="38"/>
      <c r="L71" s="39"/>
      <c r="M71" s="38"/>
      <c r="N71" s="40"/>
      <c r="O71" s="38"/>
      <c r="P71" s="39"/>
      <c r="Q71" s="34" t="str">
        <f>IF(O68&gt;0,O67,"")</f>
        <v/>
      </c>
      <c r="R71" s="41" t="str">
        <f>IF(O68&gt;0,"Levemir Langzeit","")</f>
        <v/>
      </c>
      <c r="S71" s="42" t="str">
        <f>IF(P69="V","vor der Mahlzeit",IF(P69="N","nach der Mahlzeit",IF(N69="V","vor der Mahlzeit",IF(N69="N","nach der Mahlzeit",IF(L69="V","vor der Mahlzeit",IF(L69="N","nach der Mahlzeit",IF(P68="K","keine Messung","")))))))</f>
        <v/>
      </c>
    </row>
    <row r="72" spans="1:19" s="203" customFormat="1">
      <c r="A72" s="220"/>
      <c r="B72" s="221" t="s">
        <v>14</v>
      </c>
      <c r="C72" s="222" t="str">
        <f>IF(C71&gt;0,$R$3,"")</f>
        <v/>
      </c>
      <c r="D72" s="207"/>
      <c r="E72" s="222" t="str">
        <f>IF(E71&gt;0,$R$3,"")</f>
        <v/>
      </c>
      <c r="F72" s="207"/>
      <c r="G72" s="222" t="str">
        <f>IF(G71&gt;0,$R$3,"")</f>
        <v/>
      </c>
      <c r="H72" s="207"/>
      <c r="I72" s="222" t="str">
        <f>IF(I71&gt;0,$R$3,"")</f>
        <v/>
      </c>
      <c r="J72" s="207"/>
      <c r="K72" s="222" t="str">
        <f>IF(K71&gt;0,$R$3,"")</f>
        <v/>
      </c>
      <c r="L72" s="207"/>
      <c r="M72" s="222" t="str">
        <f>IF(M71&gt;0,$R$3,"")</f>
        <v/>
      </c>
      <c r="N72" s="207"/>
      <c r="O72" s="222" t="str">
        <f>IF(O71&gt;0,$R$3,"")</f>
        <v/>
      </c>
      <c r="P72" s="207"/>
      <c r="Q72" s="223"/>
      <c r="R72" s="224"/>
      <c r="S72" s="225"/>
    </row>
    <row r="73" spans="1:19" ht="33.75">
      <c r="A73" s="29"/>
      <c r="B73" s="43" t="s">
        <v>15</v>
      </c>
      <c r="C73" s="44" t="str">
        <f>IF(C71&gt;0,C71*C72+D73,"")</f>
        <v/>
      </c>
      <c r="D73" s="151">
        <f>IF(C68&gt;295,"+10",IF(C68&gt;275&gt;"+9",IF(C68&gt;255,"+8",IF(C68&gt;235,"+7",IF(C68&gt;215,"+6",IF(C68&gt;195,"+5",IF(C68&gt;175,"+4",IF(C68&gt;155,"+3",IF(C68&gt;135,"+2",IF(C68&gt;115,"+1",IF(C68&lt;50,-3,IF(C68&lt;70,-2,IF(C68&lt;90,-1,IF(C68&lt;116,"0",""))))))))))))))</f>
        <v>-3</v>
      </c>
      <c r="E73" s="44" t="str">
        <f>IF(E71&gt;0,E71*E72+F73,"")</f>
        <v/>
      </c>
      <c r="F73" s="151">
        <f>IF(E68&gt;295,"+10",IF(E68&gt;275&gt;"+9",IF(E68&gt;255,"+8",IF(E68&gt;235,"+7",IF(E68&gt;215,"+6",IF(E68&gt;195,"+5",IF(E68&gt;175,"+4",IF(E68&gt;155,"+3",IF(E68&gt;135,"+2",IF(E68&gt;115,"+1",IF(E68&lt;50,-3,IF(E68&lt;70,-2,IF(E68&lt;90,-1,IF(E68&lt;116,"0",""))))))))))))))</f>
        <v>-3</v>
      </c>
      <c r="G73" s="44" t="str">
        <f>IF(G71&gt;0,G71*G72+H73,"")</f>
        <v/>
      </c>
      <c r="H73" s="151">
        <f>IF(G68&gt;295,"+10",IF(G68&gt;275&gt;"+9",IF(G68&gt;255,"+8",IF(G68&gt;235,"+7",IF(G68&gt;215,"+6",IF(G68&gt;195,"+5",IF(G68&gt;175,"+4",IF(G68&gt;155,"+3",IF(G68&gt;135,"+2",IF(G68&gt;115,"+1",IF(G68&lt;50,-3,IF(G68&lt;70,-2,IF(G68&lt;90,-1,IF(G68&lt;116,"0",""))))))))))))))</f>
        <v>-3</v>
      </c>
      <c r="I73" s="44" t="str">
        <f>IF(I71&gt;0,I71*I72+J73,"")</f>
        <v/>
      </c>
      <c r="J73" s="151">
        <f>IF(I68&gt;295,"+10",IF(I68&gt;275&gt;"+9",IF(I68&gt;255,"+8",IF(I68&gt;235,"+7",IF(I68&gt;215,"+6",IF(I68&gt;195,"+5",IF(I68&gt;175,"+4",IF(I68&gt;155,"+3",IF(I68&gt;135,"+2",IF(I68&gt;115,"+1",IF(I68&lt;50,-3,IF(I68&lt;70,-2,IF(I68&lt;90,-1,IF(I68&lt;116,"0",""))))))))))))))</f>
        <v>-3</v>
      </c>
      <c r="K73" s="44" t="str">
        <f>IF(K71&gt;0,K71*K72+L73,"")</f>
        <v/>
      </c>
      <c r="L73" s="151">
        <f>IF(K68&gt;295,"+10",IF(K68&gt;275&gt;"+9",IF(K68&gt;255,"+8",IF(K68&gt;235,"+7",IF(K68&gt;215,"+6",IF(K68&gt;195,"+5",IF(K68&gt;175,"+4",IF(K68&gt;155,"+3",IF(K68&gt;135,"+2",IF(K68&gt;115,"+1",IF(K68&lt;50,-3,IF(K68&lt;70,-2,IF(K68&lt;90,-1,IF(K68&lt;116,"0",""))))))))))))))</f>
        <v>-3</v>
      </c>
      <c r="M73" s="44" t="str">
        <f>IF(M71&gt;0,M71*M72+N73,"")</f>
        <v/>
      </c>
      <c r="N73" s="151">
        <f>IF(M68&gt;295,"+10",IF(M68&gt;275&gt;"+9",IF(M68&gt;255,"+8",IF(M68&gt;235,"+7",IF(M68&gt;215,"+6",IF(M68&gt;195,"+5",IF(M68&gt;175,"+4",IF(M68&gt;155,"+3",IF(M68&gt;135,"+2",IF(M68&gt;115,"+1",IF(M68&lt;50,-3,IF(M68&lt;70,-2,IF(M68&lt;90,-1,IF(M68&lt;116,"0",""))))))))))))))</f>
        <v>-3</v>
      </c>
      <c r="O73" s="44" t="str">
        <f>IF(O71&gt;0,O71*O72+P73,"")</f>
        <v/>
      </c>
      <c r="P73" s="151">
        <f>IF(O68&gt;295,"+10",IF(O68&gt;275&gt;"+9",IF(O68&gt;255,"+8",IF(O68&gt;235,"+7",IF(O68&gt;215,"+6",IF(O68&gt;195,"+5",IF(O68&gt;175,"+4",IF(O68&gt;155,"+3",IF(O68&gt;135,"+2",IF(O68&gt;115,"+1",IF(O68&lt;50,-3,IF(O68&lt;70,-2,IF(O68&lt;90,-1,IF(O68&lt;116,"0",""))))))))))))))</f>
        <v>-3</v>
      </c>
      <c r="Q73" s="140" t="str">
        <f>IF(C70="HYPO","Achtung!!! HYPO",IF(E70="HYPO","Achtung!!! HYPO",IF(G70="HYPO","Achtung!!! HYPO",IF(I70="HYPO","Achtung!!! HYPO",IF(K70="HYPO","Achtung!!! HYPO",IF(M70="HYPO","Achtung!!! HYPO",IF(O70="HYPO","Achtung!!! HYPO","")))))))</f>
        <v/>
      </c>
      <c r="R73" s="46"/>
      <c r="S73" s="47"/>
    </row>
    <row r="74" spans="1:19" ht="34.5" thickBot="1">
      <c r="A74" s="48"/>
      <c r="B74" s="49" t="s">
        <v>16</v>
      </c>
      <c r="C74" s="50"/>
      <c r="D74" s="51"/>
      <c r="E74" s="50"/>
      <c r="F74" s="51"/>
      <c r="G74" s="50"/>
      <c r="H74" s="51"/>
      <c r="I74" s="50"/>
      <c r="J74" s="51"/>
      <c r="K74" s="50"/>
      <c r="L74" s="51"/>
      <c r="M74" s="50"/>
      <c r="N74" s="52"/>
      <c r="O74" s="50" t="str">
        <f>IF(O68&gt;0,$G$3+P74,"")</f>
        <v/>
      </c>
      <c r="P74" s="257">
        <f>IF(O68&gt;295,"+10",IF(O68&gt;275&gt;"+9",IF(O68&gt;255,"+8",IF(O68&gt;235,"+7",IF(O68&gt;215,"+6",IF(O68&gt;195,"+5",IF(O68&gt;175,"+4",IF(O68&gt;155,"+3",IF(O68&gt;135,"+2",IF(O68&gt;115,"+1",IF(O68&lt;50,-3,IF(O68&lt;70,-2,IF(O68&lt;90,-1,IF(O68&lt;116,"0",""))))))))))))))</f>
        <v>-3</v>
      </c>
      <c r="Q74" s="79"/>
      <c r="R74" s="54"/>
      <c r="S74" s="55"/>
    </row>
    <row r="75" spans="1:19" s="203" customFormat="1" ht="9" customHeight="1" thickBot="1"/>
    <row r="76" spans="1:19" ht="15.75">
      <c r="A76" s="7" t="s">
        <v>4</v>
      </c>
      <c r="B76" s="59">
        <f>IF($B$6&gt;0,B66+1,"")</f>
        <v>41372</v>
      </c>
      <c r="C76" s="62" t="s">
        <v>5</v>
      </c>
      <c r="D76" s="61" t="s">
        <v>6</v>
      </c>
      <c r="E76" s="62" t="s">
        <v>5</v>
      </c>
      <c r="F76" s="61" t="s">
        <v>6</v>
      </c>
      <c r="G76" s="62" t="s">
        <v>5</v>
      </c>
      <c r="H76" s="61" t="s">
        <v>6</v>
      </c>
      <c r="I76" s="62" t="s">
        <v>5</v>
      </c>
      <c r="J76" s="61" t="s">
        <v>6</v>
      </c>
      <c r="K76" s="62" t="s">
        <v>5</v>
      </c>
      <c r="L76" s="61" t="s">
        <v>6</v>
      </c>
      <c r="M76" s="62" t="s">
        <v>5</v>
      </c>
      <c r="N76" s="61" t="s">
        <v>6</v>
      </c>
      <c r="O76" s="62" t="s">
        <v>5</v>
      </c>
      <c r="P76" s="61" t="s">
        <v>6</v>
      </c>
      <c r="Q76" s="12" t="s">
        <v>7</v>
      </c>
      <c r="R76" s="63"/>
      <c r="S76" s="64"/>
    </row>
    <row r="77" spans="1:19" ht="15.75" thickBot="1">
      <c r="A77" s="15" t="s">
        <v>8</v>
      </c>
      <c r="B77" s="16" t="str">
        <f>TEXT(WEEKDAY(B76),"TTTT")</f>
        <v>Montag</v>
      </c>
      <c r="C77" s="67">
        <v>0.3125</v>
      </c>
      <c r="D77" s="66" t="s">
        <v>9</v>
      </c>
      <c r="E77" s="67">
        <v>0.38541666666666669</v>
      </c>
      <c r="F77" s="66" t="s">
        <v>9</v>
      </c>
      <c r="G77" s="67">
        <v>0.47916666666666669</v>
      </c>
      <c r="H77" s="66" t="s">
        <v>9</v>
      </c>
      <c r="I77" s="67">
        <v>0.5625</v>
      </c>
      <c r="J77" s="66" t="s">
        <v>9</v>
      </c>
      <c r="K77" s="67">
        <v>0.64583333333333337</v>
      </c>
      <c r="L77" s="66" t="s">
        <v>9</v>
      </c>
      <c r="M77" s="67">
        <v>0.70833333333333337</v>
      </c>
      <c r="N77" s="66" t="s">
        <v>9</v>
      </c>
      <c r="O77" s="67">
        <v>0.875</v>
      </c>
      <c r="P77" s="66" t="s">
        <v>9</v>
      </c>
      <c r="Q77" s="76"/>
      <c r="R77" s="69"/>
      <c r="S77" s="70"/>
    </row>
    <row r="78" spans="1:19">
      <c r="A78" s="22"/>
      <c r="B78" s="23" t="s">
        <v>10</v>
      </c>
      <c r="C78" s="24"/>
      <c r="D78" s="83"/>
      <c r="E78" s="24"/>
      <c r="F78" s="25"/>
      <c r="G78" s="24"/>
      <c r="H78" s="25"/>
      <c r="I78" s="80"/>
      <c r="J78" s="25"/>
      <c r="K78" s="24"/>
      <c r="L78" s="25"/>
      <c r="M78" s="24"/>
      <c r="N78" s="25"/>
      <c r="O78" s="24"/>
      <c r="P78" s="25"/>
      <c r="Q78" s="26" t="str">
        <f>IF(C81&gt;0,C77,IF(E81&gt;0,E77,IF(G81&gt;0,G77,"")))</f>
        <v/>
      </c>
      <c r="R78" s="27" t="str">
        <f>IF(C81&gt;0,"Frühstück",IF(E81&gt;0,"Frühstück",IF(G81&gt;0,"Frühstück","")))</f>
        <v/>
      </c>
      <c r="S78" s="28" t="str">
        <f>IF(D78="V","vor der Mahlzeit",IF(D78="N","nach der Mahlzeit",IF(F78="V","vor der Mahlzeit",IF(F78="N","nach der Mahlzeit",IF(H78="V","vor der Mahlzeit",IF(H78="N","nach der Mahlzeit",""))))))</f>
        <v/>
      </c>
    </row>
    <row r="79" spans="1:19">
      <c r="A79" s="29"/>
      <c r="B79" s="30" t="s">
        <v>11</v>
      </c>
      <c r="C79" s="31" t="str">
        <f>IF(C78&gt;0,C78-$G$1,"")</f>
        <v/>
      </c>
      <c r="D79" s="84"/>
      <c r="E79" s="31" t="str">
        <f>IF(E78&gt;0,E78-$G$1,"")</f>
        <v/>
      </c>
      <c r="F79" s="32"/>
      <c r="G79" s="31" t="str">
        <f>IF(G78&gt;0,G78-$G$1,"")</f>
        <v/>
      </c>
      <c r="H79" s="32"/>
      <c r="I79" s="31" t="str">
        <f>IF(I78&gt;0,I78-$G$1,"")</f>
        <v/>
      </c>
      <c r="J79" s="32"/>
      <c r="K79" s="31" t="str">
        <f>IF(K78&gt;0,K78-$G$1,"")</f>
        <v/>
      </c>
      <c r="L79" s="32"/>
      <c r="M79" s="31" t="str">
        <f>IF(M78&gt;0,M78-$G$1,"")</f>
        <v/>
      </c>
      <c r="N79" s="33"/>
      <c r="O79" s="31" t="str">
        <f>IF(O78&gt;0,O78-$G$1,"")</f>
        <v/>
      </c>
      <c r="P79" s="32"/>
      <c r="Q79" s="34" t="str">
        <f>IF(G81&gt;0,G77,IF(I81&gt;0,I77,IF(K81&gt;0,K77,"")))</f>
        <v/>
      </c>
      <c r="R79" s="27" t="str">
        <f>IF(G81&gt;0,"Mittagessen",IF(I81&gt;0,"Mittagessen",IF(K81&gt;0,"Mittagessen","")))</f>
        <v/>
      </c>
      <c r="S79" s="35" t="str">
        <f>IF(H78="V","vor der Mahlzeit",IF(H78="N","nach der Mahlzeit",IF(J78="V","vor der Mahlzeit",IF(J78="N","nach der Mahlzeit",IF(L78="V","vor der Mahlzeit",IF(L78="N","nach der Mahlzeit",""))))))</f>
        <v/>
      </c>
    </row>
    <row r="80" spans="1:19">
      <c r="A80" s="29"/>
      <c r="B80" s="36" t="s">
        <v>12</v>
      </c>
      <c r="C80" s="45" t="str">
        <f>IF($R$1=0,"",IF(C78=0,"",IF(C78&lt;=$R$1,"HYPO","")))</f>
        <v/>
      </c>
      <c r="D80" s="139"/>
      <c r="E80" s="45" t="str">
        <f>IF($R$1=0,"",IF(E78=0,"",IF(E78&lt;=$R$1,"HYPO","")))</f>
        <v/>
      </c>
      <c r="F80" s="139"/>
      <c r="G80" s="45" t="str">
        <f>IF($R$1=0,"",IF(G78=0,"",IF(G78&lt;=$R$1,"HYPO","")))</f>
        <v/>
      </c>
      <c r="H80" s="139"/>
      <c r="I80" s="45" t="str">
        <f>IF($R$1=0,"",IF(I78=0,"",IF(I78&lt;=$R$1,"HYPO","")))</f>
        <v/>
      </c>
      <c r="J80" s="139"/>
      <c r="K80" s="45" t="str">
        <f>IF($R$1=0,"",IF(K78=0,"",IF(K78&lt;=$R$1,"HYPO","")))</f>
        <v/>
      </c>
      <c r="L80" s="139"/>
      <c r="M80" s="45" t="str">
        <f>IF($R$1=0,"",IF(M78=0,"",IF(M78&lt;=$R$1,"HYPO","")))</f>
        <v/>
      </c>
      <c r="N80" s="145"/>
      <c r="O80" s="45" t="str">
        <f>IF($R$1=0,"",IF(O78=0,"",IF(O78&lt;=$R$1,"HYPO","")))</f>
        <v/>
      </c>
      <c r="P80" s="139"/>
      <c r="Q80" s="34" t="str">
        <f>IF(M81&gt;0,M77,IF(O81&gt;0,O77,""))</f>
        <v/>
      </c>
      <c r="R80" s="27" t="str">
        <f>IF(M81&gt;0,"Abendessen",IF(O81&gt;0,"Abendessen",""))</f>
        <v/>
      </c>
      <c r="S80" s="35" t="str">
        <f>IF(P78="V","vor der Mahlzeit",IF(P78="N","nach der Mahlzeit",IF(N78="V","vor der Mahlzeit",IF(N78="N","nach der Mahlzeit",IF(L78="V","vor der Mahlzeit",IF(L78="N","nach der Mahlzeit",""))))))</f>
        <v/>
      </c>
    </row>
    <row r="81" spans="1:19">
      <c r="A81" s="29"/>
      <c r="B81" s="36" t="s">
        <v>13</v>
      </c>
      <c r="C81" s="38"/>
      <c r="D81" s="39"/>
      <c r="E81" s="38"/>
      <c r="F81" s="39"/>
      <c r="G81" s="38"/>
      <c r="H81" s="39"/>
      <c r="I81" s="38"/>
      <c r="J81" s="39"/>
      <c r="K81" s="38"/>
      <c r="L81" s="39"/>
      <c r="M81" s="38"/>
      <c r="N81" s="40"/>
      <c r="O81" s="38"/>
      <c r="P81" s="39"/>
      <c r="Q81" s="34" t="str">
        <f>IF(O78&gt;0,O77,"")</f>
        <v/>
      </c>
      <c r="R81" s="41" t="str">
        <f>IF(O78&gt;0,"Levemir Langzeit","")</f>
        <v/>
      </c>
      <c r="S81" s="42" t="str">
        <f>IF(P79="V","vor der Mahlzeit",IF(P79="N","nach der Mahlzeit",IF(N79="V","vor der Mahlzeit",IF(N79="N","nach der Mahlzeit",IF(L79="V","vor der Mahlzeit",IF(L79="N","nach der Mahlzeit",IF(P78="K","keine Messung","")))))))</f>
        <v/>
      </c>
    </row>
    <row r="82" spans="1:19" s="203" customFormat="1">
      <c r="A82" s="220"/>
      <c r="B82" s="221" t="s">
        <v>14</v>
      </c>
      <c r="C82" s="222" t="str">
        <f>IF(C81&gt;0,$R$3,"")</f>
        <v/>
      </c>
      <c r="D82" s="207"/>
      <c r="E82" s="222" t="str">
        <f>IF(E81&gt;0,$R$3,"")</f>
        <v/>
      </c>
      <c r="F82" s="207"/>
      <c r="G82" s="222" t="str">
        <f>IF(G81&gt;0,$R$3,"")</f>
        <v/>
      </c>
      <c r="H82" s="207"/>
      <c r="I82" s="222" t="str">
        <f>IF(I81&gt;0,$R$3,"")</f>
        <v/>
      </c>
      <c r="J82" s="207"/>
      <c r="K82" s="222" t="str">
        <f>IF(K81&gt;0,$R$3,"")</f>
        <v/>
      </c>
      <c r="L82" s="207"/>
      <c r="M82" s="222" t="str">
        <f>IF(M81&gt;0,$R$3,"")</f>
        <v/>
      </c>
      <c r="N82" s="207"/>
      <c r="O82" s="222" t="str">
        <f>IF(O81&gt;0,$R$3,"")</f>
        <v/>
      </c>
      <c r="P82" s="207"/>
      <c r="Q82" s="223"/>
      <c r="R82" s="224"/>
      <c r="S82" s="225"/>
    </row>
    <row r="83" spans="1:19" ht="33.75">
      <c r="A83" s="29"/>
      <c r="B83" s="43" t="s">
        <v>15</v>
      </c>
      <c r="C83" s="44" t="str">
        <f>IF(C81&gt;0,C81*C82+D83,"")</f>
        <v/>
      </c>
      <c r="D83" s="151">
        <f>IF(C78&gt;295,"+10",IF(C78&gt;275&gt;"+9",IF(C78&gt;255,"+8",IF(C78&gt;235,"+7",IF(C78&gt;215,"+6",IF(C78&gt;195,"+5",IF(C78&gt;175,"+4",IF(C78&gt;155,"+3",IF(C78&gt;135,"+2",IF(C78&gt;115,"+1",IF(C78&lt;50,-3,IF(C78&lt;70,-2,IF(C78&lt;90,-1,IF(C78&lt;116,"0",""))))))))))))))</f>
        <v>-3</v>
      </c>
      <c r="E83" s="44" t="str">
        <f>IF(E81&gt;0,E81*E82+F83,"")</f>
        <v/>
      </c>
      <c r="F83" s="151">
        <f>IF(E78&gt;295,"+10",IF(E78&gt;275&gt;"+9",IF(E78&gt;255,"+8",IF(E78&gt;235,"+7",IF(E78&gt;215,"+6",IF(E78&gt;195,"+5",IF(E78&gt;175,"+4",IF(E78&gt;155,"+3",IF(E78&gt;135,"+2",IF(E78&gt;115,"+1",IF(E78&lt;50,-3,IF(E78&lt;70,-2,IF(E78&lt;90,-1,IF(E78&lt;116,"0",""))))))))))))))</f>
        <v>-3</v>
      </c>
      <c r="G83" s="44" t="str">
        <f>IF(G81&gt;0,G81*G82+H83,"")</f>
        <v/>
      </c>
      <c r="H83" s="151">
        <f>IF(G78&gt;295,"+10",IF(G78&gt;275&gt;"+9",IF(G78&gt;255,"+8",IF(G78&gt;235,"+7",IF(G78&gt;215,"+6",IF(G78&gt;195,"+5",IF(G78&gt;175,"+4",IF(G78&gt;155,"+3",IF(G78&gt;135,"+2",IF(G78&gt;115,"+1",IF(G78&lt;50,-3,IF(G78&lt;70,-2,IF(G78&lt;90,-1,IF(G78&lt;116,"0",""))))))))))))))</f>
        <v>-3</v>
      </c>
      <c r="I83" s="44" t="str">
        <f>IF(I81&gt;0,I81*I82+J83,"")</f>
        <v/>
      </c>
      <c r="J83" s="151">
        <f>IF(I78&gt;295,"+10",IF(I78&gt;275&gt;"+9",IF(I78&gt;255,"+8",IF(I78&gt;235,"+7",IF(I78&gt;215,"+6",IF(I78&gt;195,"+5",IF(I78&gt;175,"+4",IF(I78&gt;155,"+3",IF(I78&gt;135,"+2",IF(I78&gt;115,"+1",IF(I78&lt;50,-3,IF(I78&lt;70,-2,IF(I78&lt;90,-1,IF(I78&lt;116,"0",""))))))))))))))</f>
        <v>-3</v>
      </c>
      <c r="K83" s="44" t="str">
        <f>IF(K81&gt;0,K81*K82+L83,"")</f>
        <v/>
      </c>
      <c r="L83" s="151">
        <f>IF(K78&gt;295,"+10",IF(K78&gt;275&gt;"+9",IF(K78&gt;255,"+8",IF(K78&gt;235,"+7",IF(K78&gt;215,"+6",IF(K78&gt;195,"+5",IF(K78&gt;175,"+4",IF(K78&gt;155,"+3",IF(K78&gt;135,"+2",IF(K78&gt;115,"+1",IF(K78&lt;50,-3,IF(K78&lt;70,-2,IF(K78&lt;90,-1,IF(K78&lt;116,"0",""))))))))))))))</f>
        <v>-3</v>
      </c>
      <c r="M83" s="44" t="str">
        <f>IF(M81&gt;0,M81*M82+N83,"")</f>
        <v/>
      </c>
      <c r="N83" s="151">
        <f>IF(M78&gt;295,"+10",IF(M78&gt;275&gt;"+9",IF(M78&gt;255,"+8",IF(M78&gt;235,"+7",IF(M78&gt;215,"+6",IF(M78&gt;195,"+5",IF(M78&gt;175,"+4",IF(M78&gt;155,"+3",IF(M78&gt;135,"+2",IF(M78&gt;115,"+1",IF(M78&lt;50,-3,IF(M78&lt;70,-2,IF(M78&lt;90,-1,IF(M78&lt;116,"0",""))))))))))))))</f>
        <v>-3</v>
      </c>
      <c r="O83" s="44" t="str">
        <f>IF(O81&gt;0,O81*O82+P83,"")</f>
        <v/>
      </c>
      <c r="P83" s="151">
        <f>IF(O78&gt;295,"+10",IF(O78&gt;275&gt;"+9",IF(O78&gt;255,"+8",IF(O78&gt;235,"+7",IF(O78&gt;215,"+6",IF(O78&gt;195,"+5",IF(O78&gt;175,"+4",IF(O78&gt;155,"+3",IF(O78&gt;135,"+2",IF(O78&gt;115,"+1",IF(O78&lt;50,-3,IF(O78&lt;70,-2,IF(O78&lt;90,-1,IF(O78&lt;116,"0",""))))))))))))))</f>
        <v>-3</v>
      </c>
      <c r="Q83" s="140" t="str">
        <f>IF(C80="HYPO","Achtung!!! HYPO",IF(E80="HYPO","Achtung!!! HYPO",IF(G80="HYPO","Achtung!!! HYPO",IF(I80="HYPO","Achtung!!! HYPO",IF(K80="HYPO","Achtung!!! HYPO",IF(M80="HYPO","Achtung!!! HYPO",IF(O80="HYPO","Achtung!!! HYPO","")))))))</f>
        <v/>
      </c>
      <c r="R83" s="46"/>
      <c r="S83" s="47"/>
    </row>
    <row r="84" spans="1:19" ht="34.5" thickBot="1">
      <c r="A84" s="48"/>
      <c r="B84" s="49" t="s">
        <v>16</v>
      </c>
      <c r="C84" s="50"/>
      <c r="D84" s="51"/>
      <c r="E84" s="50"/>
      <c r="F84" s="51"/>
      <c r="G84" s="50"/>
      <c r="H84" s="51"/>
      <c r="I84" s="50"/>
      <c r="J84" s="51"/>
      <c r="K84" s="50"/>
      <c r="L84" s="51"/>
      <c r="M84" s="50"/>
      <c r="N84" s="52"/>
      <c r="O84" s="50" t="str">
        <f>IF(O78&gt;0,$G$3+P84,"")</f>
        <v/>
      </c>
      <c r="P84" s="257">
        <f>IF(O78&gt;295,"+10",IF(O78&gt;275&gt;"+9",IF(O78&gt;255,"+8",IF(O78&gt;235,"+7",IF(O78&gt;215,"+6",IF(O78&gt;195,"+5",IF(O78&gt;175,"+4",IF(O78&gt;155,"+3",IF(O78&gt;135,"+2",IF(O78&gt;115,"+1",IF(O78&lt;50,-3,IF(O78&lt;70,-2,IF(O78&lt;90,-1,IF(O78&lt;116,"0",""))))))))))))))</f>
        <v>-3</v>
      </c>
      <c r="Q84" s="85"/>
      <c r="R84" s="54"/>
      <c r="S84" s="55"/>
    </row>
    <row r="85" spans="1:19" s="203" customFormat="1" ht="9" customHeight="1" thickBot="1">
      <c r="A85" s="200"/>
      <c r="B85" s="201"/>
      <c r="C85" s="202"/>
      <c r="D85" s="202"/>
      <c r="E85" s="202"/>
      <c r="F85" s="202"/>
      <c r="G85" s="202"/>
      <c r="H85" s="202"/>
      <c r="I85" s="202"/>
      <c r="J85" s="202"/>
      <c r="K85" s="202"/>
      <c r="L85" s="202"/>
      <c r="M85" s="202"/>
      <c r="N85" s="202"/>
      <c r="O85" s="202"/>
      <c r="P85" s="202"/>
      <c r="Q85" s="202"/>
      <c r="R85" s="202"/>
    </row>
    <row r="86" spans="1:19" ht="15.75">
      <c r="A86" s="7" t="s">
        <v>4</v>
      </c>
      <c r="B86" s="59">
        <f>IF($B$6&gt;0,B76+1,"")</f>
        <v>41373</v>
      </c>
      <c r="C86" s="62" t="s">
        <v>5</v>
      </c>
      <c r="D86" s="61" t="s">
        <v>6</v>
      </c>
      <c r="E86" s="62" t="s">
        <v>5</v>
      </c>
      <c r="F86" s="61" t="s">
        <v>6</v>
      </c>
      <c r="G86" s="62" t="s">
        <v>5</v>
      </c>
      <c r="H86" s="61" t="s">
        <v>6</v>
      </c>
      <c r="I86" s="62" t="s">
        <v>5</v>
      </c>
      <c r="J86" s="61" t="s">
        <v>6</v>
      </c>
      <c r="K86" s="62" t="s">
        <v>5</v>
      </c>
      <c r="L86" s="61" t="s">
        <v>6</v>
      </c>
      <c r="M86" s="62" t="s">
        <v>5</v>
      </c>
      <c r="N86" s="61" t="s">
        <v>6</v>
      </c>
      <c r="O86" s="62" t="s">
        <v>5</v>
      </c>
      <c r="P86" s="61" t="s">
        <v>6</v>
      </c>
      <c r="Q86" s="12" t="s">
        <v>7</v>
      </c>
      <c r="R86" s="63"/>
      <c r="S86" s="64"/>
    </row>
    <row r="87" spans="1:19" ht="15.75" thickBot="1">
      <c r="A87" s="15" t="s">
        <v>8</v>
      </c>
      <c r="B87" s="16" t="str">
        <f>TEXT(WEEKDAY(B86),"TTTT")</f>
        <v>Dienstag</v>
      </c>
      <c r="C87" s="67">
        <v>0.3125</v>
      </c>
      <c r="D87" s="66" t="s">
        <v>9</v>
      </c>
      <c r="E87" s="67">
        <v>0.375</v>
      </c>
      <c r="F87" s="66" t="s">
        <v>9</v>
      </c>
      <c r="G87" s="67">
        <v>0.47916666666666669</v>
      </c>
      <c r="H87" s="66" t="s">
        <v>9</v>
      </c>
      <c r="I87" s="67">
        <v>0.60416666666666663</v>
      </c>
      <c r="J87" s="66" t="s">
        <v>9</v>
      </c>
      <c r="K87" s="67">
        <v>0.64583333333333337</v>
      </c>
      <c r="L87" s="66" t="s">
        <v>9</v>
      </c>
      <c r="M87" s="67">
        <v>0.75</v>
      </c>
      <c r="N87" s="66" t="s">
        <v>9</v>
      </c>
      <c r="O87" s="67">
        <v>0.875</v>
      </c>
      <c r="P87" s="66" t="s">
        <v>9</v>
      </c>
      <c r="Q87" s="68"/>
      <c r="R87" s="69"/>
      <c r="S87" s="70"/>
    </row>
    <row r="88" spans="1:19">
      <c r="A88" s="22"/>
      <c r="B88" s="23" t="s">
        <v>10</v>
      </c>
      <c r="C88" s="24"/>
      <c r="D88" s="25"/>
      <c r="E88" s="24"/>
      <c r="F88" s="25"/>
      <c r="G88" s="24"/>
      <c r="H88" s="25"/>
      <c r="I88" s="24"/>
      <c r="J88" s="25"/>
      <c r="K88" s="24"/>
      <c r="L88" s="25"/>
      <c r="M88" s="24"/>
      <c r="N88" s="25"/>
      <c r="O88" s="24"/>
      <c r="P88" s="25"/>
      <c r="Q88" s="26" t="str">
        <f>IF(C91&gt;0,C87,IF(E91&gt;0,E87,IF(G91&gt;0,G87,"")))</f>
        <v/>
      </c>
      <c r="R88" s="27" t="str">
        <f>IF(C91&gt;0,"Frühstück",IF(E91&gt;0,"Frühstück",IF(G91&gt;0,"Frühstück","")))</f>
        <v/>
      </c>
      <c r="S88" s="28" t="str">
        <f>IF(D88="V","vor der Mahlzeit",IF(D88="N","nach der Mahlzeit",IF(F88="V","vor der Mahlzeit",IF(F88="N","nach der Mahlzeit",IF(H88="V","vor der Mahlzeit",IF(H88="N","nach der Mahlzeit",""))))))</f>
        <v/>
      </c>
    </row>
    <row r="89" spans="1:19">
      <c r="A89" s="29"/>
      <c r="B89" s="30" t="s">
        <v>11</v>
      </c>
      <c r="C89" s="31" t="str">
        <f>IF(C88&gt;0,C88-$G$1,"")</f>
        <v/>
      </c>
      <c r="D89" s="32"/>
      <c r="E89" s="31" t="str">
        <f>IF(E88&gt;0,E88-$G$1,"")</f>
        <v/>
      </c>
      <c r="F89" s="32"/>
      <c r="G89" s="31" t="str">
        <f>IF(G88&gt;0,G88-$G$1,"")</f>
        <v/>
      </c>
      <c r="H89" s="32"/>
      <c r="I89" s="31" t="str">
        <f>IF(I88&gt;0,I88-$G$1,"")</f>
        <v/>
      </c>
      <c r="J89" s="32"/>
      <c r="K89" s="31" t="str">
        <f>IF(K88&gt;0,K88-$G$1,"")</f>
        <v/>
      </c>
      <c r="L89" s="32"/>
      <c r="M89" s="31" t="str">
        <f>IF(M88&gt;0,M88-$G$1,"")</f>
        <v/>
      </c>
      <c r="N89" s="33"/>
      <c r="O89" s="31" t="str">
        <f>IF(O88&gt;0,O88-$G$1,"")</f>
        <v/>
      </c>
      <c r="P89" s="32"/>
      <c r="Q89" s="34" t="str">
        <f>IF(G91&gt;0,G87,IF(I91&gt;0,I87,IF(K91&gt;0,K87,"")))</f>
        <v/>
      </c>
      <c r="R89" s="27" t="str">
        <f>IF(G91&gt;0,"Mittagessen",IF(I91&gt;0,"Mittagessen",IF(K91&gt;0,"Mittagessen","")))</f>
        <v/>
      </c>
      <c r="S89" s="35" t="str">
        <f>IF(H88="V","vor der Mahlzeit",IF(H88="N","nach der Mahlzeit",IF(J88="V","vor der Mahlzeit",IF(J88="N","nach der Mahlzeit",IF(L88="V","vor der Mahlzeit",IF(L88="N","nach der Mahlzeit",""))))))</f>
        <v/>
      </c>
    </row>
    <row r="90" spans="1:19">
      <c r="A90" s="29"/>
      <c r="B90" s="36" t="s">
        <v>12</v>
      </c>
      <c r="C90" s="45" t="str">
        <f>IF($R$1=0,"",IF(C88=0,"",IF(C88&lt;=$R$1,"HYPO","")))</f>
        <v/>
      </c>
      <c r="D90" s="139"/>
      <c r="E90" s="45" t="str">
        <f>IF($R$1=0,"",IF(E88=0,"",IF(E88&lt;=$R$1,"HYPO","")))</f>
        <v/>
      </c>
      <c r="F90" s="139"/>
      <c r="G90" s="45" t="str">
        <f>IF($R$1=0,"",IF(G88=0,"",IF(G88&lt;=$R$1,"HYPO","")))</f>
        <v/>
      </c>
      <c r="H90" s="139"/>
      <c r="I90" s="45" t="str">
        <f>IF($R$1=0,"",IF(I88=0,"",IF(I88&lt;=$R$1,"HYPO","")))</f>
        <v/>
      </c>
      <c r="J90" s="139"/>
      <c r="K90" s="45" t="str">
        <f>IF($R$1=0,"",IF(K88=0,"",IF(K88&lt;=$R$1,"HYPO","")))</f>
        <v/>
      </c>
      <c r="L90" s="139"/>
      <c r="M90" s="45" t="str">
        <f>IF($R$1=0,"",IF(M88=0,"",IF(M88&lt;=$R$1,"HYPO","")))</f>
        <v/>
      </c>
      <c r="N90" s="145"/>
      <c r="O90" s="45" t="str">
        <f>IF($R$1=0,"",IF(O88=0,"",IF(O88&lt;=$R$1,"HYPO","")))</f>
        <v/>
      </c>
      <c r="P90" s="139"/>
      <c r="Q90" s="34" t="str">
        <f>IF(M91&gt;0,M87,IF(O91&gt;0,O87,""))</f>
        <v/>
      </c>
      <c r="R90" s="27" t="str">
        <f>IF(M91&gt;0,"Abendessen",IF(O91&gt;0,"Abendessen",""))</f>
        <v/>
      </c>
      <c r="S90" s="35" t="str">
        <f>IF(P88="V","vor der Mahlzeit",IF(P88="N","nach der Mahlzeit",IF(N88="V","vor der Mahlzeit",IF(N88="N","nach der Mahlzeit",IF(L88="V","vor der Mahlzeit",IF(L88="N","nach der Mahlzeit",""))))))</f>
        <v/>
      </c>
    </row>
    <row r="91" spans="1:19">
      <c r="A91" s="29"/>
      <c r="B91" s="36" t="s">
        <v>13</v>
      </c>
      <c r="C91" s="38"/>
      <c r="D91" s="39"/>
      <c r="E91" s="38"/>
      <c r="F91" s="39"/>
      <c r="G91" s="38"/>
      <c r="H91" s="39"/>
      <c r="I91" s="38"/>
      <c r="J91" s="39"/>
      <c r="K91" s="38"/>
      <c r="L91" s="39"/>
      <c r="M91" s="38"/>
      <c r="N91" s="40"/>
      <c r="O91" s="38"/>
      <c r="P91" s="39"/>
      <c r="Q91" s="34" t="str">
        <f>IF(O88&gt;0,O87,"")</f>
        <v/>
      </c>
      <c r="R91" s="41" t="str">
        <f>IF(O88&gt;0,"Levemir Langzeit","")</f>
        <v/>
      </c>
      <c r="S91" s="42" t="str">
        <f>IF(P89="V","vor der Mahlzeit",IF(P89="N","nach der Mahlzeit",IF(N89="V","vor der Mahlzeit",IF(N89="N","nach der Mahlzeit",IF(L89="V","vor der Mahlzeit",IF(L89="N","nach der Mahlzeit",IF(P88="K","keine Messung","")))))))</f>
        <v/>
      </c>
    </row>
    <row r="92" spans="1:19" s="203" customFormat="1">
      <c r="A92" s="220"/>
      <c r="B92" s="221" t="s">
        <v>14</v>
      </c>
      <c r="C92" s="222" t="str">
        <f>IF(C91&gt;0,$R$3,"")</f>
        <v/>
      </c>
      <c r="D92" s="207"/>
      <c r="E92" s="222" t="str">
        <f>IF(E91&gt;0,$R$3,"")</f>
        <v/>
      </c>
      <c r="F92" s="207"/>
      <c r="G92" s="222" t="str">
        <f>IF(G91&gt;0,$R$3,"")</f>
        <v/>
      </c>
      <c r="H92" s="207"/>
      <c r="I92" s="222" t="str">
        <f>IF(I91&gt;0,$R$3,"")</f>
        <v/>
      </c>
      <c r="J92" s="207"/>
      <c r="K92" s="222" t="str">
        <f>IF(K91&gt;0,$R$3,"")</f>
        <v/>
      </c>
      <c r="L92" s="207"/>
      <c r="M92" s="222" t="str">
        <f>IF(M91&gt;0,$R$3,"")</f>
        <v/>
      </c>
      <c r="N92" s="207"/>
      <c r="O92" s="222" t="str">
        <f>IF(O91&gt;0,$R$3,"")</f>
        <v/>
      </c>
      <c r="P92" s="207"/>
      <c r="Q92" s="223"/>
      <c r="R92" s="224"/>
      <c r="S92" s="225"/>
    </row>
    <row r="93" spans="1:19" ht="33.75">
      <c r="A93" s="29"/>
      <c r="B93" s="43" t="s">
        <v>15</v>
      </c>
      <c r="C93" s="44" t="str">
        <f>IF(C91&gt;0,C91*C92+D93,"")</f>
        <v/>
      </c>
      <c r="D93" s="151">
        <f>IF(C88&gt;295,"+10",IF(C88&gt;275&gt;"+9",IF(C88&gt;255,"+8",IF(C88&gt;235,"+7",IF(C88&gt;215,"+6",IF(C88&gt;195,"+5",IF(C88&gt;175,"+4",IF(C88&gt;155,"+3",IF(C88&gt;135,"+2",IF(C88&gt;115,"+1",IF(C88&lt;50,-3,IF(C88&lt;70,-2,IF(C88&lt;90,-1,IF(C88&lt;116,"0",""))))))))))))))</f>
        <v>-3</v>
      </c>
      <c r="E93" s="44" t="str">
        <f>IF(E91&gt;0,E91*E92+F93,"")</f>
        <v/>
      </c>
      <c r="F93" s="151">
        <f>IF(E88&gt;295,"+10",IF(E88&gt;275&gt;"+9",IF(E88&gt;255,"+8",IF(E88&gt;235,"+7",IF(E88&gt;215,"+6",IF(E88&gt;195,"+5",IF(E88&gt;175,"+4",IF(E88&gt;155,"+3",IF(E88&gt;135,"+2",IF(E88&gt;115,"+1",IF(E88&lt;50,-3,IF(E88&lt;70,-2,IF(E88&lt;90,-1,IF(E88&lt;116,"0",""))))))))))))))</f>
        <v>-3</v>
      </c>
      <c r="G93" s="44" t="str">
        <f>IF(G91&gt;0,G91*G92+H93,"")</f>
        <v/>
      </c>
      <c r="H93" s="151">
        <f>IF(G88&gt;295,"+10",IF(G88&gt;275&gt;"+9",IF(G88&gt;255,"+8",IF(G88&gt;235,"+7",IF(G88&gt;215,"+6",IF(G88&gt;195,"+5",IF(G88&gt;175,"+4",IF(G88&gt;155,"+3",IF(G88&gt;135,"+2",IF(G88&gt;115,"+1",IF(G88&lt;50,-3,IF(G88&lt;70,-2,IF(G88&lt;90,-1,IF(G88&lt;116,"0",""))))))))))))))</f>
        <v>-3</v>
      </c>
      <c r="I93" s="44" t="str">
        <f>IF(I91&gt;0,I91*I92+J93,"")</f>
        <v/>
      </c>
      <c r="J93" s="151">
        <f>IF(I88&gt;295,"+10",IF(I88&gt;275&gt;"+9",IF(I88&gt;255,"+8",IF(I88&gt;235,"+7",IF(I88&gt;215,"+6",IF(I88&gt;195,"+5",IF(I88&gt;175,"+4",IF(I88&gt;155,"+3",IF(I88&gt;135,"+2",IF(I88&gt;115,"+1",IF(I88&lt;50,-3,IF(I88&lt;70,-2,IF(I88&lt;90,-1,IF(I88&lt;116,"0",""))))))))))))))</f>
        <v>-3</v>
      </c>
      <c r="K93" s="44" t="str">
        <f>IF(K91&gt;0,K91*K92+L93,"")</f>
        <v/>
      </c>
      <c r="L93" s="151">
        <f>IF(K88&gt;295,"+10",IF(K88&gt;275&gt;"+9",IF(K88&gt;255,"+8",IF(K88&gt;235,"+7",IF(K88&gt;215,"+6",IF(K88&gt;195,"+5",IF(K88&gt;175,"+4",IF(K88&gt;155,"+3",IF(K88&gt;135,"+2",IF(K88&gt;115,"+1",IF(K88&lt;50,-3,IF(K88&lt;70,-2,IF(K88&lt;90,-1,IF(K88&lt;116,"0",""))))))))))))))</f>
        <v>-3</v>
      </c>
      <c r="M93" s="44" t="str">
        <f>IF(M91&gt;0,M91*M92+N93,"")</f>
        <v/>
      </c>
      <c r="N93" s="151">
        <f>IF(M88&gt;295,"+10",IF(M88&gt;275&gt;"+9",IF(M88&gt;255,"+8",IF(M88&gt;235,"+7",IF(M88&gt;215,"+6",IF(M88&gt;195,"+5",IF(M88&gt;175,"+4",IF(M88&gt;155,"+3",IF(M88&gt;135,"+2",IF(M88&gt;115,"+1",IF(M88&lt;50,-3,IF(M88&lt;70,-2,IF(M88&lt;90,-1,IF(M88&lt;116,"0",""))))))))))))))</f>
        <v>-3</v>
      </c>
      <c r="O93" s="44" t="str">
        <f>IF(O91&gt;0,O91*O92+P93,"")</f>
        <v/>
      </c>
      <c r="P93" s="151">
        <f>IF(O88&gt;295,"+10",IF(O88&gt;275&gt;"+9",IF(O88&gt;255,"+8",IF(O88&gt;235,"+7",IF(O88&gt;215,"+6",IF(O88&gt;195,"+5",IF(O88&gt;175,"+4",IF(O88&gt;155,"+3",IF(O88&gt;135,"+2",IF(O88&gt;115,"+1",IF(O88&lt;50,-3,IF(O88&lt;70,-2,IF(O88&lt;90,-1,IF(O88&lt;116,"0",""))))))))))))))</f>
        <v>-3</v>
      </c>
      <c r="Q93" s="140" t="str">
        <f>IF(C90="HYPO","Achtung!!! HYPO",IF(E90="HYPO","Achtung!!! HYPO",IF(G90="HYPO","Achtung!!! HYPO",IF(I90="HYPO","Achtung!!! HYPO",IF(K90="HYPO","Achtung!!! HYPO",IF(M90="HYPO","Achtung!!! HYPO",IF(O90="HYPO","Achtung!!! HYPO","")))))))</f>
        <v/>
      </c>
      <c r="R93" s="46"/>
      <c r="S93" s="47"/>
    </row>
    <row r="94" spans="1:19" ht="34.5" thickBot="1">
      <c r="A94" s="48"/>
      <c r="B94" s="49" t="s">
        <v>16</v>
      </c>
      <c r="C94" s="50"/>
      <c r="D94" s="51"/>
      <c r="E94" s="50"/>
      <c r="F94" s="51"/>
      <c r="G94" s="50"/>
      <c r="H94" s="51"/>
      <c r="I94" s="50"/>
      <c r="J94" s="51"/>
      <c r="K94" s="50"/>
      <c r="L94" s="51"/>
      <c r="M94" s="50"/>
      <c r="N94" s="52"/>
      <c r="O94" s="50" t="str">
        <f>IF(O88&gt;0,$G$3+P94,"")</f>
        <v/>
      </c>
      <c r="P94" s="257">
        <f>IF(O88&gt;295,"+10",IF(O88&gt;275&gt;"+9",IF(O88&gt;255,"+8",IF(O88&gt;235,"+7",IF(O88&gt;215,"+6",IF(O88&gt;195,"+5",IF(O88&gt;175,"+4",IF(O88&gt;155,"+3",IF(O88&gt;135,"+2",IF(O88&gt;115,"+1",IF(O88&lt;50,-3,IF(O88&lt;70,-2,IF(O88&lt;90,-1,IF(O88&lt;116,"0",""))))))))))))))</f>
        <v>-3</v>
      </c>
      <c r="Q94" s="79"/>
      <c r="R94" s="54"/>
      <c r="S94" s="55"/>
    </row>
    <row r="95" spans="1:19" s="203" customFormat="1" ht="9" customHeight="1" thickBot="1"/>
    <row r="96" spans="1:19" ht="15.75">
      <c r="A96" s="7" t="s">
        <v>4</v>
      </c>
      <c r="B96" s="59">
        <f>IF($B$6&gt;0,B86+1,"")</f>
        <v>41374</v>
      </c>
      <c r="C96" s="9" t="s">
        <v>5</v>
      </c>
      <c r="D96" s="10" t="s">
        <v>6</v>
      </c>
      <c r="E96" s="11" t="s">
        <v>5</v>
      </c>
      <c r="F96" s="10" t="s">
        <v>6</v>
      </c>
      <c r="G96" s="11" t="s">
        <v>5</v>
      </c>
      <c r="H96" s="10" t="s">
        <v>6</v>
      </c>
      <c r="I96" s="11" t="s">
        <v>5</v>
      </c>
      <c r="J96" s="10" t="s">
        <v>6</v>
      </c>
      <c r="K96" s="11" t="s">
        <v>5</v>
      </c>
      <c r="L96" s="10" t="s">
        <v>6</v>
      </c>
      <c r="M96" s="11" t="s">
        <v>5</v>
      </c>
      <c r="N96" s="10" t="s">
        <v>6</v>
      </c>
      <c r="O96" s="11" t="s">
        <v>5</v>
      </c>
      <c r="P96" s="10" t="s">
        <v>6</v>
      </c>
      <c r="Q96" s="12" t="s">
        <v>7</v>
      </c>
      <c r="R96" s="13"/>
      <c r="S96" s="14"/>
    </row>
    <row r="97" spans="1:19" ht="16.5" thickBot="1">
      <c r="A97" s="15" t="s">
        <v>8</v>
      </c>
      <c r="B97" s="16" t="str">
        <f>TEXT(WEEKDAY(B96),"TTTT")</f>
        <v>Mittwoch</v>
      </c>
      <c r="C97" s="17">
        <v>0.3125</v>
      </c>
      <c r="D97" s="18" t="s">
        <v>9</v>
      </c>
      <c r="E97" s="19">
        <v>0.39583333333333331</v>
      </c>
      <c r="F97" s="18" t="s">
        <v>9</v>
      </c>
      <c r="G97" s="19">
        <v>0.5625</v>
      </c>
      <c r="H97" s="18" t="s">
        <v>9</v>
      </c>
      <c r="I97" s="19">
        <v>0.625</v>
      </c>
      <c r="J97" s="18" t="s">
        <v>9</v>
      </c>
      <c r="K97" s="19">
        <v>0.73263888888888884</v>
      </c>
      <c r="L97" s="18" t="s">
        <v>9</v>
      </c>
      <c r="M97" s="19">
        <v>0.8125</v>
      </c>
      <c r="N97" s="18" t="s">
        <v>9</v>
      </c>
      <c r="O97" s="19">
        <v>0.875</v>
      </c>
      <c r="P97" s="18" t="s">
        <v>9</v>
      </c>
      <c r="Q97" s="20"/>
      <c r="R97" s="20"/>
      <c r="S97" s="21"/>
    </row>
    <row r="98" spans="1:19">
      <c r="A98" s="22"/>
      <c r="B98" s="23" t="s">
        <v>10</v>
      </c>
      <c r="C98" s="24"/>
      <c r="D98" s="25"/>
      <c r="E98" s="24"/>
      <c r="F98" s="25"/>
      <c r="G98" s="24"/>
      <c r="H98" s="25"/>
      <c r="I98" s="24"/>
      <c r="J98" s="25"/>
      <c r="K98" s="24"/>
      <c r="L98" s="25"/>
      <c r="M98" s="24"/>
      <c r="N98" s="25"/>
      <c r="O98" s="24"/>
      <c r="P98" s="25"/>
      <c r="Q98" s="26" t="str">
        <f>IF(C101&gt;0,C97,IF(E101&gt;0,E97,IF(G101&gt;0,G97,"")))</f>
        <v/>
      </c>
      <c r="R98" s="27" t="str">
        <f>IF(C101&gt;0,"Frühstück",IF(E101&gt;0,"Frühstück",IF(G101&gt;0,"Frühstück","")))</f>
        <v/>
      </c>
      <c r="S98" s="28" t="str">
        <f>IF(D98="V","vor der Mahlzeit",IF(D98="N","nach der Mahlzeit",IF(F98="V","vor der Mahlzeit",IF(F98="N","nach der Mahlzeit",IF(H98="V","vor der Mahlzeit",IF(H98="N","nach der Mahlzeit",""))))))</f>
        <v/>
      </c>
    </row>
    <row r="99" spans="1:19">
      <c r="A99" s="29"/>
      <c r="B99" s="30" t="s">
        <v>11</v>
      </c>
      <c r="C99" s="31" t="str">
        <f>IF(C98&gt;0,C98-$G$1,"")</f>
        <v/>
      </c>
      <c r="D99" s="32"/>
      <c r="E99" s="31" t="str">
        <f>IF(E98&gt;0,E98-$G$1,"")</f>
        <v/>
      </c>
      <c r="F99" s="32"/>
      <c r="G99" s="31" t="str">
        <f>IF(G98&gt;0,G98-$G$1,"")</f>
        <v/>
      </c>
      <c r="H99" s="32"/>
      <c r="I99" s="31" t="str">
        <f>IF(I98&gt;0,I98-$G$1,"")</f>
        <v/>
      </c>
      <c r="J99" s="32"/>
      <c r="K99" s="31" t="str">
        <f>IF(K98&gt;0,K98-$G$1,"")</f>
        <v/>
      </c>
      <c r="L99" s="32"/>
      <c r="M99" s="31" t="str">
        <f>IF(M98&gt;0,M98-$G$1,"")</f>
        <v/>
      </c>
      <c r="N99" s="33"/>
      <c r="O99" s="31" t="str">
        <f>IF(O98&gt;0,O98-$G$1,"")</f>
        <v/>
      </c>
      <c r="P99" s="32"/>
      <c r="Q99" s="34" t="str">
        <f>IF(G101&gt;0,G97,IF(I101&gt;0,I97,IF(K101&gt;0,K97,"")))</f>
        <v/>
      </c>
      <c r="R99" s="27" t="str">
        <f>IF(G101&gt;0,"Mittagessen",IF(I101&gt;0,"Mittagessen",IF(K101&gt;0,"Mittagessen","")))</f>
        <v/>
      </c>
      <c r="S99" s="35" t="str">
        <f>IF(H98="V","vor der Mahlzeit",IF(H98="N","nach der Mahlzeit",IF(J98="V","vor der Mahlzeit",IF(J98="N","nach der Mahlzeit",IF(L98="V","vor der Mahlzeit",IF(L98="N","nach der Mahlzeit",""))))))</f>
        <v/>
      </c>
    </row>
    <row r="100" spans="1:19">
      <c r="A100" s="29"/>
      <c r="B100" s="36" t="s">
        <v>12</v>
      </c>
      <c r="C100" s="45" t="str">
        <f>IF($R$1=0,"",IF(C98=0,"",IF(C98&lt;=$R$1,"HYPO","")))</f>
        <v/>
      </c>
      <c r="D100" s="139"/>
      <c r="E100" s="45" t="str">
        <f>IF($R$1=0,"",IF(E98=0,"",IF(E98&lt;=$R$1,"HYPO","")))</f>
        <v/>
      </c>
      <c r="F100" s="139"/>
      <c r="G100" s="45" t="str">
        <f>IF($R$1=0,"",IF(G98=0,"",IF(G98&lt;=$R$1,"HYPO","")))</f>
        <v/>
      </c>
      <c r="H100" s="139"/>
      <c r="I100" s="45" t="str">
        <f>IF($R$1=0,"",IF(I98=0,"",IF(I98&lt;=$R$1,"HYPO","")))</f>
        <v/>
      </c>
      <c r="J100" s="139"/>
      <c r="K100" s="45" t="str">
        <f>IF($R$1=0,"",IF(K98=0,"",IF(K98&lt;=$R$1,"HYPO","")))</f>
        <v/>
      </c>
      <c r="L100" s="139"/>
      <c r="M100" s="45" t="str">
        <f>IF($R$1=0,"",IF(M98=0,"",IF(M98&lt;=$R$1,"HYPO","")))</f>
        <v/>
      </c>
      <c r="N100" s="145"/>
      <c r="O100" s="45" t="str">
        <f>IF($R$1=0,"",IF(O98=0,"",IF(O98&lt;=$R$1,"HYPO","")))</f>
        <v/>
      </c>
      <c r="P100" s="139"/>
      <c r="Q100" s="34" t="str">
        <f>IF(M101&gt;0,M97,IF(O101&gt;0,O97,""))</f>
        <v/>
      </c>
      <c r="R100" s="27" t="str">
        <f>IF(M101&gt;0,"Abendessen",IF(O101&gt;0,"Abendessen",""))</f>
        <v/>
      </c>
      <c r="S100" s="35" t="str">
        <f>IF(P98="V","vor der Mahlzeit",IF(P98="N","nach der Mahlzeit",IF(N98="V","vor der Mahlzeit",IF(N98="N","nach der Mahlzeit",IF(L98="V","vor der Mahlzeit",IF(L98="N","nach der Mahlzeit",""))))))</f>
        <v/>
      </c>
    </row>
    <row r="101" spans="1:19">
      <c r="A101" s="29"/>
      <c r="B101" s="36" t="s">
        <v>13</v>
      </c>
      <c r="C101" s="38"/>
      <c r="D101" s="39"/>
      <c r="E101" s="38"/>
      <c r="F101" s="39"/>
      <c r="G101" s="38"/>
      <c r="H101" s="39"/>
      <c r="I101" s="38"/>
      <c r="J101" s="39"/>
      <c r="K101" s="38"/>
      <c r="L101" s="39"/>
      <c r="M101" s="38"/>
      <c r="N101" s="40"/>
      <c r="O101" s="38"/>
      <c r="P101" s="39"/>
      <c r="Q101" s="34" t="str">
        <f>IF(O98&gt;0,O97,"")</f>
        <v/>
      </c>
      <c r="R101" s="41" t="str">
        <f>IF(O98&gt;0,"Levemir Langzeit","")</f>
        <v/>
      </c>
      <c r="S101" s="42" t="str">
        <f>IF(P99="V","vor der Mahlzeit",IF(P99="N","nach der Mahlzeit",IF(N99="V","vor der Mahlzeit",IF(N99="N","nach der Mahlzeit",IF(L99="V","vor der Mahlzeit",IF(L99="N","nach der Mahlzeit",IF(P98="K","keine Messung","")))))))</f>
        <v/>
      </c>
    </row>
    <row r="102" spans="1:19" s="203" customFormat="1">
      <c r="A102" s="220"/>
      <c r="B102" s="221" t="s">
        <v>14</v>
      </c>
      <c r="C102" s="222" t="str">
        <f>IF(C101&gt;0,$R$3,"")</f>
        <v/>
      </c>
      <c r="D102" s="207"/>
      <c r="E102" s="222" t="str">
        <f>IF(E101&gt;0,$R$3,"")</f>
        <v/>
      </c>
      <c r="F102" s="207"/>
      <c r="G102" s="222" t="str">
        <f>IF(G101&gt;0,$R$3,"")</f>
        <v/>
      </c>
      <c r="H102" s="207"/>
      <c r="I102" s="222" t="str">
        <f>IF(I101&gt;0,$R$3,"")</f>
        <v/>
      </c>
      <c r="J102" s="207"/>
      <c r="K102" s="222" t="str">
        <f>IF(K101&gt;0,$R$3,"")</f>
        <v/>
      </c>
      <c r="L102" s="207"/>
      <c r="M102" s="222" t="str">
        <f>IF(M101&gt;0,$R$3,"")</f>
        <v/>
      </c>
      <c r="N102" s="207"/>
      <c r="O102" s="222" t="str">
        <f>IF(O101&gt;0,$R$3,"")</f>
        <v/>
      </c>
      <c r="P102" s="207"/>
      <c r="Q102" s="223"/>
      <c r="R102" s="224"/>
      <c r="S102" s="225"/>
    </row>
    <row r="103" spans="1:19" ht="33.75">
      <c r="A103" s="29"/>
      <c r="B103" s="43" t="s">
        <v>15</v>
      </c>
      <c r="C103" s="44" t="str">
        <f>IF(C101&gt;0,C101*C102+D103,"")</f>
        <v/>
      </c>
      <c r="D103" s="151">
        <f>IF(C98&gt;295,"+10",IF(C98&gt;275&gt;"+9",IF(C98&gt;255,"+8",IF(C98&gt;235,"+7",IF(C98&gt;215,"+6",IF(C98&gt;195,"+5",IF(C98&gt;175,"+4",IF(C98&gt;155,"+3",IF(C98&gt;135,"+2",IF(C98&gt;115,"+1",IF(C98&lt;50,-3,IF(C98&lt;70,-2,IF(C98&lt;90,-1,IF(C98&lt;116,"0",""))))))))))))))</f>
        <v>-3</v>
      </c>
      <c r="E103" s="44" t="str">
        <f>IF(E101&gt;0,E101*E102+F103,"")</f>
        <v/>
      </c>
      <c r="F103" s="151">
        <f>IF(E98&gt;295,"+10",IF(E98&gt;275&gt;"+9",IF(E98&gt;255,"+8",IF(E98&gt;235,"+7",IF(E98&gt;215,"+6",IF(E98&gt;195,"+5",IF(E98&gt;175,"+4",IF(E98&gt;155,"+3",IF(E98&gt;135,"+2",IF(E98&gt;115,"+1",IF(E98&lt;50,-3,IF(E98&lt;70,-2,IF(E98&lt;90,-1,IF(E98&lt;116,"0",""))))))))))))))</f>
        <v>-3</v>
      </c>
      <c r="G103" s="44" t="str">
        <f>IF(G101&gt;0,G101*G102+H103,"")</f>
        <v/>
      </c>
      <c r="H103" s="151">
        <f>IF(G98&gt;295,"+10",IF(G98&gt;275&gt;"+9",IF(G98&gt;255,"+8",IF(G98&gt;235,"+7",IF(G98&gt;215,"+6",IF(G98&gt;195,"+5",IF(G98&gt;175,"+4",IF(G98&gt;155,"+3",IF(G98&gt;135,"+2",IF(G98&gt;115,"+1",IF(G98&lt;50,-3,IF(G98&lt;70,-2,IF(G98&lt;90,-1,IF(G98&lt;116,"0",""))))))))))))))</f>
        <v>-3</v>
      </c>
      <c r="I103" s="44" t="str">
        <f>IF(I101&gt;0,I101*I102+J103,"")</f>
        <v/>
      </c>
      <c r="J103" s="151">
        <f>IF(I98&gt;295,"+10",IF(I98&gt;275&gt;"+9",IF(I98&gt;255,"+8",IF(I98&gt;235,"+7",IF(I98&gt;215,"+6",IF(I98&gt;195,"+5",IF(I98&gt;175,"+4",IF(I98&gt;155,"+3",IF(I98&gt;135,"+2",IF(I98&gt;115,"+1",IF(I98&lt;50,-3,IF(I98&lt;70,-2,IF(I98&lt;90,-1,IF(I98&lt;116,"0",""))))))))))))))</f>
        <v>-3</v>
      </c>
      <c r="K103" s="44" t="str">
        <f>IF(K101&gt;0,K101*K102+L103,"")</f>
        <v/>
      </c>
      <c r="L103" s="151">
        <f>IF(K98&gt;295,"+10",IF(K98&gt;275&gt;"+9",IF(K98&gt;255,"+8",IF(K98&gt;235,"+7",IF(K98&gt;215,"+6",IF(K98&gt;195,"+5",IF(K98&gt;175,"+4",IF(K98&gt;155,"+3",IF(K98&gt;135,"+2",IF(K98&gt;115,"+1",IF(K98&lt;50,-3,IF(K98&lt;70,-2,IF(K98&lt;90,-1,IF(K98&lt;116,"0",""))))))))))))))</f>
        <v>-3</v>
      </c>
      <c r="M103" s="44" t="str">
        <f>IF(M101&gt;0,M101*M102+N103,"")</f>
        <v/>
      </c>
      <c r="N103" s="151">
        <f>IF(M98&gt;295,"+10",IF(M98&gt;275&gt;"+9",IF(M98&gt;255,"+8",IF(M98&gt;235,"+7",IF(M98&gt;215,"+6",IF(M98&gt;195,"+5",IF(M98&gt;175,"+4",IF(M98&gt;155,"+3",IF(M98&gt;135,"+2",IF(M98&gt;115,"+1",IF(M98&lt;50,-3,IF(M98&lt;70,-2,IF(M98&lt;90,-1,IF(M98&lt;116,"0",""))))))))))))))</f>
        <v>-3</v>
      </c>
      <c r="O103" s="44" t="str">
        <f>IF(O101&gt;0,O101*O102+P103,"")</f>
        <v/>
      </c>
      <c r="P103" s="151">
        <f>IF(O98&gt;295,"+10",IF(O98&gt;275&gt;"+9",IF(O98&gt;255,"+8",IF(O98&gt;235,"+7",IF(O98&gt;215,"+6",IF(O98&gt;195,"+5",IF(O98&gt;175,"+4",IF(O98&gt;155,"+3",IF(O98&gt;135,"+2",IF(O98&gt;115,"+1",IF(O98&lt;50,-3,IF(O98&lt;70,-2,IF(O98&lt;90,-1,IF(O98&lt;116,"0",""))))))))))))))</f>
        <v>-3</v>
      </c>
      <c r="Q103" s="140" t="str">
        <f>IF(C100="HYPO","Achtung!!! HYPO",IF(E100="HYPO","Achtung!!! HYPO",IF(G100="HYPO","Achtung!!! HYPO",IF(I100="HYPO","Achtung!!! HYPO",IF(K100="HYPO","Achtung!!! HYPO",IF(M100="HYPO","Achtung!!! HYPO",IF(O100="HYPO","Achtung!!! HYPO","")))))))</f>
        <v/>
      </c>
      <c r="R103" s="46"/>
      <c r="S103" s="47"/>
    </row>
    <row r="104" spans="1:19" ht="34.5" thickBot="1">
      <c r="A104" s="48"/>
      <c r="B104" s="49" t="s">
        <v>16</v>
      </c>
      <c r="C104" s="50"/>
      <c r="D104" s="51"/>
      <c r="E104" s="50"/>
      <c r="F104" s="51"/>
      <c r="G104" s="50"/>
      <c r="H104" s="51"/>
      <c r="I104" s="50"/>
      <c r="J104" s="51"/>
      <c r="K104" s="50"/>
      <c r="L104" s="51"/>
      <c r="M104" s="50"/>
      <c r="N104" s="52"/>
      <c r="O104" s="50" t="str">
        <f>IF(O98&gt;0,$G$3+P104,"")</f>
        <v/>
      </c>
      <c r="P104" s="257">
        <f>IF(O98&gt;295,"+10",IF(O98&gt;275&gt;"+9",IF(O98&gt;255,"+8",IF(O98&gt;235,"+7",IF(O98&gt;215,"+6",IF(O98&gt;195,"+5",IF(O98&gt;175,"+4",IF(O98&gt;155,"+3",IF(O98&gt;135,"+2",IF(O98&gt;115,"+1",IF(O98&lt;50,-3,IF(O98&lt;70,-2,IF(O98&lt;90,-1,IF(O98&lt;116,"0",""))))))))))))))</f>
        <v>-3</v>
      </c>
      <c r="Q104" s="53"/>
      <c r="R104" s="54"/>
      <c r="S104" s="55"/>
    </row>
    <row r="105" spans="1:19" s="203" customFormat="1" ht="9" customHeight="1" thickBot="1">
      <c r="B105" s="234"/>
    </row>
    <row r="106" spans="1:19" ht="15.75">
      <c r="A106" s="7" t="s">
        <v>4</v>
      </c>
      <c r="B106" s="59">
        <f>IF($B$6&gt;0,B96+1,"")</f>
        <v>41375</v>
      </c>
      <c r="C106" s="60" t="s">
        <v>5</v>
      </c>
      <c r="D106" s="61" t="s">
        <v>6</v>
      </c>
      <c r="E106" s="62" t="s">
        <v>5</v>
      </c>
      <c r="F106" s="61" t="s">
        <v>6</v>
      </c>
      <c r="G106" s="62" t="s">
        <v>5</v>
      </c>
      <c r="H106" s="61" t="s">
        <v>6</v>
      </c>
      <c r="I106" s="62" t="s">
        <v>5</v>
      </c>
      <c r="J106" s="61" t="s">
        <v>6</v>
      </c>
      <c r="K106" s="62" t="s">
        <v>5</v>
      </c>
      <c r="L106" s="61" t="s">
        <v>6</v>
      </c>
      <c r="M106" s="62" t="s">
        <v>5</v>
      </c>
      <c r="N106" s="61" t="s">
        <v>6</v>
      </c>
      <c r="O106" s="62" t="s">
        <v>5</v>
      </c>
      <c r="P106" s="61" t="s">
        <v>6</v>
      </c>
      <c r="Q106" s="12" t="s">
        <v>7</v>
      </c>
      <c r="R106" s="63"/>
      <c r="S106" s="64"/>
    </row>
    <row r="107" spans="1:19" ht="15.75" thickBot="1">
      <c r="A107" s="15" t="s">
        <v>8</v>
      </c>
      <c r="B107" s="16" t="str">
        <f>TEXT(WEEKDAY(B106),"TTTT")</f>
        <v>Donnerstag</v>
      </c>
      <c r="C107" s="65">
        <v>0.3125</v>
      </c>
      <c r="D107" s="66" t="s">
        <v>9</v>
      </c>
      <c r="E107" s="67">
        <v>0.40625</v>
      </c>
      <c r="F107" s="66" t="s">
        <v>9</v>
      </c>
      <c r="G107" s="67">
        <v>0.47916666666666669</v>
      </c>
      <c r="H107" s="66" t="s">
        <v>9</v>
      </c>
      <c r="I107" s="67">
        <v>0.58333333333333337</v>
      </c>
      <c r="J107" s="66" t="s">
        <v>9</v>
      </c>
      <c r="K107" s="67">
        <v>0.72916666666666663</v>
      </c>
      <c r="L107" s="66" t="s">
        <v>9</v>
      </c>
      <c r="M107" s="67">
        <v>0.8125</v>
      </c>
      <c r="N107" s="66" t="s">
        <v>9</v>
      </c>
      <c r="O107" s="67">
        <v>0.875</v>
      </c>
      <c r="P107" s="66" t="s">
        <v>9</v>
      </c>
      <c r="Q107" s="68"/>
      <c r="R107" s="69"/>
      <c r="S107" s="70"/>
    </row>
    <row r="108" spans="1:19">
      <c r="A108" s="22"/>
      <c r="B108" s="23" t="s">
        <v>10</v>
      </c>
      <c r="C108" s="24"/>
      <c r="D108" s="25"/>
      <c r="E108" s="24"/>
      <c r="F108" s="25"/>
      <c r="G108" s="24"/>
      <c r="H108" s="25"/>
      <c r="I108" s="24"/>
      <c r="J108" s="25"/>
      <c r="K108" s="24"/>
      <c r="L108" s="25"/>
      <c r="M108" s="24"/>
      <c r="N108" s="25"/>
      <c r="O108" s="24"/>
      <c r="P108" s="25"/>
      <c r="Q108" s="26" t="str">
        <f>IF(C111&gt;0,C107,IF(E111&gt;0,E107,IF(G111&gt;0,G107,"")))</f>
        <v/>
      </c>
      <c r="R108" s="27" t="str">
        <f>IF(C111&gt;0,"Frühstück",IF(E111&gt;0,"Frühstück",IF(G111&gt;0,"Frühstück","")))</f>
        <v/>
      </c>
      <c r="S108" s="28" t="str">
        <f>IF(D108="V","vor der Mahlzeit",IF(D108="N","nach der Mahlzeit",IF(F108="V","vor der Mahlzeit",IF(F108="N","nach der Mahlzeit",IF(H108="V","vor der Mahlzeit",IF(H108="N","nach der Mahlzeit",""))))))</f>
        <v/>
      </c>
    </row>
    <row r="109" spans="1:19">
      <c r="A109" s="29"/>
      <c r="B109" s="30" t="s">
        <v>11</v>
      </c>
      <c r="C109" s="31" t="str">
        <f>IF(C108&gt;0,C108-$G$1,"")</f>
        <v/>
      </c>
      <c r="D109" s="32"/>
      <c r="E109" s="31" t="str">
        <f>IF(E108&gt;0,E108-$G$1,"")</f>
        <v/>
      </c>
      <c r="F109" s="32"/>
      <c r="G109" s="31" t="str">
        <f>IF(G108&gt;0,G108-$G$1,"")</f>
        <v/>
      </c>
      <c r="H109" s="32"/>
      <c r="I109" s="31" t="str">
        <f>IF(I108&gt;0,I108-$G$1,"")</f>
        <v/>
      </c>
      <c r="J109" s="32"/>
      <c r="K109" s="31" t="str">
        <f>IF(K108&gt;0,K108-$G$1,"")</f>
        <v/>
      </c>
      <c r="L109" s="32"/>
      <c r="M109" s="31" t="str">
        <f>IF(M108&gt;0,M108-$G$1,"")</f>
        <v/>
      </c>
      <c r="N109" s="33"/>
      <c r="O109" s="31" t="str">
        <f>IF(O108&gt;0,O108-$G$1,"")</f>
        <v/>
      </c>
      <c r="P109" s="32"/>
      <c r="Q109" s="34" t="str">
        <f>IF(G111&gt;0,G107,IF(I111&gt;0,I107,IF(K111&gt;0,K107,"")))</f>
        <v/>
      </c>
      <c r="R109" s="27" t="str">
        <f>IF(G111&gt;0,"Mittagessen",IF(I111&gt;0,"Mittagessen",IF(K111&gt;0,"Mittagessen","")))</f>
        <v/>
      </c>
      <c r="S109" s="35" t="str">
        <f>IF(H108="V","vor der Mahlzeit",IF(H108="N","nach der Mahlzeit",IF(J108="V","vor der Mahlzeit",IF(J108="N","nach der Mahlzeit",IF(L108="V","vor der Mahlzeit",IF(L108="N","nach der Mahlzeit",""))))))</f>
        <v/>
      </c>
    </row>
    <row r="110" spans="1:19">
      <c r="A110" s="29"/>
      <c r="B110" s="36" t="s">
        <v>12</v>
      </c>
      <c r="C110" s="45" t="str">
        <f>IF($R$1=0,"",IF(C108=0,"",IF(C108&lt;=$R$1,"HYPO","")))</f>
        <v/>
      </c>
      <c r="D110" s="139"/>
      <c r="E110" s="45" t="str">
        <f>IF($R$1=0,"",IF(E108=0,"",IF(E108&lt;=$R$1,"HYPO","")))</f>
        <v/>
      </c>
      <c r="F110" s="139"/>
      <c r="G110" s="45" t="str">
        <f>IF($R$1=0,"",IF(G108=0,"",IF(G108&lt;=$R$1,"HYPO","")))</f>
        <v/>
      </c>
      <c r="H110" s="139"/>
      <c r="I110" s="45" t="str">
        <f>IF($R$1=0,"",IF(I108=0,"",IF(I108&lt;=$R$1,"HYPO","")))</f>
        <v/>
      </c>
      <c r="J110" s="139"/>
      <c r="K110" s="45" t="str">
        <f>IF($R$1=0,"",IF(K108=0,"",IF(K108&lt;=$R$1,"HYPO","")))</f>
        <v/>
      </c>
      <c r="L110" s="139"/>
      <c r="M110" s="45" t="str">
        <f>IF($R$1=0,"",IF(M108=0,"",IF(M108&lt;=$R$1,"HYPO","")))</f>
        <v/>
      </c>
      <c r="N110" s="145"/>
      <c r="O110" s="45" t="str">
        <f>IF($R$1=0,"",IF(O108=0,"",IF(O108&lt;=$R$1,"HYPO","")))</f>
        <v/>
      </c>
      <c r="P110" s="139"/>
      <c r="Q110" s="34" t="str">
        <f>IF(M111&gt;0,M107,IF(O111&gt;0,O107,""))</f>
        <v/>
      </c>
      <c r="R110" s="27" t="str">
        <f>IF(M111&gt;0,"Abendessen",IF(O111&gt;0,"Abendessen",""))</f>
        <v/>
      </c>
      <c r="S110" s="35" t="str">
        <f>IF(P108="V","vor der Mahlzeit",IF(P108="N","nach der Mahlzeit",IF(N108="V","vor der Mahlzeit",IF(N108="N","nach der Mahlzeit",IF(L108="V","vor der Mahlzeit",IF(L108="N","nach der Mahlzeit",""))))))</f>
        <v/>
      </c>
    </row>
    <row r="111" spans="1:19">
      <c r="A111" s="29"/>
      <c r="B111" s="36" t="s">
        <v>13</v>
      </c>
      <c r="C111" s="38"/>
      <c r="D111" s="39"/>
      <c r="E111" s="38"/>
      <c r="F111" s="39"/>
      <c r="G111" s="38"/>
      <c r="H111" s="39"/>
      <c r="I111" s="38"/>
      <c r="J111" s="39"/>
      <c r="K111" s="38"/>
      <c r="L111" s="39"/>
      <c r="M111" s="38"/>
      <c r="N111" s="40"/>
      <c r="O111" s="38"/>
      <c r="P111" s="39"/>
      <c r="Q111" s="34" t="str">
        <f>IF(O108&gt;0,O107,"")</f>
        <v/>
      </c>
      <c r="R111" s="41" t="str">
        <f>IF(O108&gt;0,"Levemir Langzeit","")</f>
        <v/>
      </c>
      <c r="S111" s="42" t="str">
        <f>IF(P109="V","vor der Mahlzeit",IF(P109="N","nach der Mahlzeit",IF(N109="V","vor der Mahlzeit",IF(N109="N","nach der Mahlzeit",IF(L109="V","vor der Mahlzeit",IF(L109="N","nach der Mahlzeit",IF(P108="K","keine Messung","")))))))</f>
        <v/>
      </c>
    </row>
    <row r="112" spans="1:19" s="203" customFormat="1">
      <c r="A112" s="220"/>
      <c r="B112" s="221" t="s">
        <v>14</v>
      </c>
      <c r="C112" s="222" t="str">
        <f>IF(C111&gt;0,$R$3,"")</f>
        <v/>
      </c>
      <c r="D112" s="207"/>
      <c r="E112" s="222" t="str">
        <f>IF(E111&gt;0,$R$3,"")</f>
        <v/>
      </c>
      <c r="F112" s="207"/>
      <c r="G112" s="222" t="str">
        <f>IF(G111&gt;0,$R$3,"")</f>
        <v/>
      </c>
      <c r="H112" s="207"/>
      <c r="I112" s="222" t="str">
        <f>IF(I111&gt;0,$R$3,"")</f>
        <v/>
      </c>
      <c r="J112" s="207"/>
      <c r="K112" s="222" t="str">
        <f>IF(K111&gt;0,$R$3,"")</f>
        <v/>
      </c>
      <c r="L112" s="207"/>
      <c r="M112" s="222" t="str">
        <f>IF(M111&gt;0,$R$3,"")</f>
        <v/>
      </c>
      <c r="N112" s="207"/>
      <c r="O112" s="222" t="str">
        <f>IF(O111&gt;0,$R$3,"")</f>
        <v/>
      </c>
      <c r="P112" s="207"/>
      <c r="Q112" s="238"/>
      <c r="R112" s="224"/>
      <c r="S112" s="225"/>
    </row>
    <row r="113" spans="1:19" ht="33.75">
      <c r="A113" s="29"/>
      <c r="B113" s="43" t="s">
        <v>15</v>
      </c>
      <c r="C113" s="44" t="str">
        <f>IF(C111&gt;0,C111*C112+D113,"")</f>
        <v/>
      </c>
      <c r="D113" s="151">
        <f>IF(C108&gt;295,"+10",IF(C108&gt;275&gt;"+9",IF(C108&gt;255,"+8",IF(C108&gt;235,"+7",IF(C108&gt;215,"+6",IF(C108&gt;195,"+5",IF(C108&gt;175,"+4",IF(C108&gt;155,"+3",IF(C108&gt;135,"+2",IF(C108&gt;115,"+1",IF(C108&lt;50,-3,IF(C108&lt;70,-2,IF(C108&lt;90,-1,IF(C108&lt;116,"0",""))))))))))))))</f>
        <v>-3</v>
      </c>
      <c r="E113" s="44" t="str">
        <f>IF(E111&gt;0,E111*E112+F113,"")</f>
        <v/>
      </c>
      <c r="F113" s="151">
        <f>IF(E108&gt;295,"+10",IF(E108&gt;275&gt;"+9",IF(E108&gt;255,"+8",IF(E108&gt;235,"+7",IF(E108&gt;215,"+6",IF(E108&gt;195,"+5",IF(E108&gt;175,"+4",IF(E108&gt;155,"+3",IF(E108&gt;135,"+2",IF(E108&gt;115,"+1",IF(E108&lt;50,-3,IF(E108&lt;70,-2,IF(E108&lt;90,-1,IF(E108&lt;116,"0",""))))))))))))))</f>
        <v>-3</v>
      </c>
      <c r="G113" s="44" t="str">
        <f>IF(G111&gt;0,G111*G112+H113,"")</f>
        <v/>
      </c>
      <c r="H113" s="151">
        <f>IF(G108&gt;295,"+10",IF(G108&gt;275&gt;"+9",IF(G108&gt;255,"+8",IF(G108&gt;235,"+7",IF(G108&gt;215,"+6",IF(G108&gt;195,"+5",IF(G108&gt;175,"+4",IF(G108&gt;155,"+3",IF(G108&gt;135,"+2",IF(G108&gt;115,"+1",IF(G108&lt;50,-3,IF(G108&lt;70,-2,IF(G108&lt;90,-1,IF(G108&lt;116,"0",""))))))))))))))</f>
        <v>-3</v>
      </c>
      <c r="I113" s="44" t="str">
        <f>IF(I111&gt;0,I111*I112+J113,"")</f>
        <v/>
      </c>
      <c r="J113" s="151">
        <f>IF(I108&gt;295,"+10",IF(I108&gt;275&gt;"+9",IF(I108&gt;255,"+8",IF(I108&gt;235,"+7",IF(I108&gt;215,"+6",IF(I108&gt;195,"+5",IF(I108&gt;175,"+4",IF(I108&gt;155,"+3",IF(I108&gt;135,"+2",IF(I108&gt;115,"+1",IF(I108&lt;50,-3,IF(I108&lt;70,-2,IF(I108&lt;90,-1,IF(I108&lt;116,"0",""))))))))))))))</f>
        <v>-3</v>
      </c>
      <c r="K113" s="44" t="str">
        <f>IF(K111&gt;0,K111*K112+L113,"")</f>
        <v/>
      </c>
      <c r="L113" s="151">
        <f>IF(K108&gt;295,"+10",IF(K108&gt;275&gt;"+9",IF(K108&gt;255,"+8",IF(K108&gt;235,"+7",IF(K108&gt;215,"+6",IF(K108&gt;195,"+5",IF(K108&gt;175,"+4",IF(K108&gt;155,"+3",IF(K108&gt;135,"+2",IF(K108&gt;115,"+1",IF(K108&lt;50,-3,IF(K108&lt;70,-2,IF(K108&lt;90,-1,IF(K108&lt;116,"0",""))))))))))))))</f>
        <v>-3</v>
      </c>
      <c r="M113" s="44" t="str">
        <f>IF(M111&gt;0,M111*M112+N113,"")</f>
        <v/>
      </c>
      <c r="N113" s="151">
        <f>IF(M108&gt;295,"+10",IF(M108&gt;275&gt;"+9",IF(M108&gt;255,"+8",IF(M108&gt;235,"+7",IF(M108&gt;215,"+6",IF(M108&gt;195,"+5",IF(M108&gt;175,"+4",IF(M108&gt;155,"+3",IF(M108&gt;135,"+2",IF(M108&gt;115,"+1",IF(M108&lt;50,-3,IF(M108&lt;70,-2,IF(M108&lt;90,-1,IF(M108&lt;116,"0",""))))))))))))))</f>
        <v>-3</v>
      </c>
      <c r="O113" s="44" t="str">
        <f>IF(O111&gt;0,O111*O112+P113,"")</f>
        <v/>
      </c>
      <c r="P113" s="151">
        <f>IF(O108&gt;295,"+10",IF(O108&gt;275&gt;"+9",IF(O108&gt;255,"+8",IF(O108&gt;235,"+7",IF(O108&gt;215,"+6",IF(O108&gt;195,"+5",IF(O108&gt;175,"+4",IF(O108&gt;155,"+3",IF(O108&gt;135,"+2",IF(O108&gt;115,"+1",IF(O108&lt;50,-3,IF(O108&lt;70,-2,IF(O108&lt;90,-1,IF(O108&lt;116,"0",""))))))))))))))</f>
        <v>-3</v>
      </c>
      <c r="Q113" s="140" t="str">
        <f>IF(C110="HYPO","Achtung!!! HYPO",IF(E110="HYPO","Achtung!!! HYPO",IF(G110="HYPO","Achtung!!! HYPO",IF(I110="HYPO","Achtung!!! HYPO",IF(K110="HYPO","Achtung!!! HYPO",IF(M110="HYPO","Achtung!!! HYPO",IF(O110="HYPO","Achtung!!! HYPO","")))))))</f>
        <v/>
      </c>
      <c r="R113" s="46"/>
      <c r="S113" s="47"/>
    </row>
    <row r="114" spans="1:19" ht="34.5" thickBot="1">
      <c r="A114" s="48"/>
      <c r="B114" s="49" t="s">
        <v>16</v>
      </c>
      <c r="C114" s="50"/>
      <c r="D114" s="51"/>
      <c r="E114" s="50"/>
      <c r="F114" s="51"/>
      <c r="G114" s="50"/>
      <c r="H114" s="51"/>
      <c r="I114" s="50"/>
      <c r="J114" s="51"/>
      <c r="K114" s="50"/>
      <c r="L114" s="51"/>
      <c r="M114" s="50"/>
      <c r="N114" s="52"/>
      <c r="O114" s="50" t="str">
        <f>IF(O108&gt;0,$G$3+P114,"")</f>
        <v/>
      </c>
      <c r="P114" s="257">
        <f>IF(O108&gt;295,"+10",IF(O108&gt;275&gt;"+9",IF(O108&gt;255,"+8",IF(O108&gt;235,"+7",IF(O108&gt;215,"+6",IF(O108&gt;195,"+5",IF(O108&gt;175,"+4",IF(O108&gt;155,"+3",IF(O108&gt;135,"+2",IF(O108&gt;115,"+1",IF(O108&lt;50,-3,IF(O108&lt;70,-2,IF(O108&lt;90,-1,IF(O108&lt;116,"0",""))))))))))))))</f>
        <v>-3</v>
      </c>
      <c r="Q114" s="53"/>
      <c r="R114" s="54"/>
      <c r="S114" s="55"/>
    </row>
    <row r="115" spans="1:19" s="203" customFormat="1" ht="9" customHeight="1" thickBot="1">
      <c r="A115" s="200"/>
      <c r="B115" s="201"/>
      <c r="C115" s="202"/>
      <c r="D115" s="202"/>
      <c r="E115" s="202"/>
      <c r="F115" s="202"/>
      <c r="G115" s="202"/>
      <c r="H115" s="202"/>
      <c r="I115" s="202"/>
      <c r="J115" s="202"/>
      <c r="K115" s="202"/>
      <c r="L115" s="202"/>
      <c r="M115" s="202"/>
      <c r="N115" s="202"/>
      <c r="O115" s="202"/>
      <c r="P115" s="202"/>
      <c r="Q115" s="202"/>
      <c r="R115" s="202"/>
    </row>
    <row r="116" spans="1:19" ht="15.75">
      <c r="A116" s="7" t="s">
        <v>4</v>
      </c>
      <c r="B116" s="59">
        <f>IF($B$6&gt;0,B106+1,"")</f>
        <v>41376</v>
      </c>
      <c r="C116" s="62" t="s">
        <v>5</v>
      </c>
      <c r="D116" s="61" t="s">
        <v>6</v>
      </c>
      <c r="E116" s="62" t="s">
        <v>5</v>
      </c>
      <c r="F116" s="61" t="s">
        <v>6</v>
      </c>
      <c r="G116" s="62" t="s">
        <v>5</v>
      </c>
      <c r="H116" s="61" t="s">
        <v>6</v>
      </c>
      <c r="I116" s="62" t="s">
        <v>5</v>
      </c>
      <c r="J116" s="61" t="s">
        <v>6</v>
      </c>
      <c r="K116" s="62" t="s">
        <v>5</v>
      </c>
      <c r="L116" s="61" t="s">
        <v>6</v>
      </c>
      <c r="M116" s="62" t="s">
        <v>5</v>
      </c>
      <c r="N116" s="61" t="s">
        <v>6</v>
      </c>
      <c r="O116" s="62" t="s">
        <v>5</v>
      </c>
      <c r="P116" s="61" t="s">
        <v>6</v>
      </c>
      <c r="Q116" s="12" t="s">
        <v>7</v>
      </c>
      <c r="R116" s="63"/>
      <c r="S116" s="64"/>
    </row>
    <row r="117" spans="1:19" ht="15.75" thickBot="1">
      <c r="A117" s="15" t="s">
        <v>8</v>
      </c>
      <c r="B117" s="16" t="str">
        <f>TEXT(WEEKDAY(B116),"TTTT")</f>
        <v>Freitag</v>
      </c>
      <c r="C117" s="67">
        <v>0.3125</v>
      </c>
      <c r="D117" s="66" t="s">
        <v>9</v>
      </c>
      <c r="E117" s="67">
        <v>0.47916666666666669</v>
      </c>
      <c r="F117" s="66" t="s">
        <v>9</v>
      </c>
      <c r="G117" s="67">
        <v>0.54166666666666663</v>
      </c>
      <c r="H117" s="66" t="s">
        <v>9</v>
      </c>
      <c r="I117" s="67">
        <v>0.64583333333333337</v>
      </c>
      <c r="J117" s="66" t="s">
        <v>9</v>
      </c>
      <c r="K117" s="67">
        <v>0.71875</v>
      </c>
      <c r="L117" s="66" t="s">
        <v>9</v>
      </c>
      <c r="M117" s="67">
        <v>0.77083333333333337</v>
      </c>
      <c r="N117" s="66" t="s">
        <v>9</v>
      </c>
      <c r="O117" s="67">
        <v>0.875</v>
      </c>
      <c r="P117" s="66" t="s">
        <v>9</v>
      </c>
      <c r="Q117" s="76"/>
      <c r="R117" s="69"/>
      <c r="S117" s="70"/>
    </row>
    <row r="118" spans="1:19">
      <c r="A118" s="22"/>
      <c r="B118" s="23" t="s">
        <v>10</v>
      </c>
      <c r="C118" s="24"/>
      <c r="D118" s="25"/>
      <c r="E118" s="24"/>
      <c r="F118" s="25"/>
      <c r="G118" s="24"/>
      <c r="H118" s="25"/>
      <c r="I118" s="24"/>
      <c r="J118" s="25"/>
      <c r="K118" s="24"/>
      <c r="L118" s="25"/>
      <c r="M118" s="24"/>
      <c r="N118" s="25"/>
      <c r="O118" s="24"/>
      <c r="P118" s="25"/>
      <c r="Q118" s="26" t="str">
        <f>IF(C121&gt;0,C117,IF(E121&gt;0,E117,IF(G121&gt;0,G117,"")))</f>
        <v/>
      </c>
      <c r="R118" s="27" t="str">
        <f>IF(C121&gt;0,"Frühstück",IF(E121&gt;0,"Frühstück",IF(G121&gt;0,"Frühstück","")))</f>
        <v/>
      </c>
      <c r="S118" s="28" t="str">
        <f>IF(D118="V","vor der Mahlzeit",IF(D118="N","nach der Mahlzeit",IF(F118="V","vor der Mahlzeit",IF(F118="N","nach der Mahlzeit",IF(H118="V","vor der Mahlzeit",IF(H118="N","nach der Mahlzeit",""))))))</f>
        <v/>
      </c>
    </row>
    <row r="119" spans="1:19">
      <c r="A119" s="29"/>
      <c r="B119" s="30" t="s">
        <v>11</v>
      </c>
      <c r="C119" s="31" t="str">
        <f>IF(C118&gt;0,C118-$G$1,"")</f>
        <v/>
      </c>
      <c r="D119" s="32"/>
      <c r="E119" s="31" t="str">
        <f>IF(E118&gt;0,E118-$G$1,"")</f>
        <v/>
      </c>
      <c r="F119" s="32"/>
      <c r="G119" s="31" t="str">
        <f>IF(G118&gt;0,G118-$G$1,"")</f>
        <v/>
      </c>
      <c r="H119" s="32"/>
      <c r="I119" s="31" t="str">
        <f>IF(I118&gt;0,I118-$G$1,"")</f>
        <v/>
      </c>
      <c r="J119" s="32"/>
      <c r="K119" s="31" t="str">
        <f>IF(K118&gt;0,K118-$G$1,"")</f>
        <v/>
      </c>
      <c r="L119" s="32"/>
      <c r="M119" s="31" t="str">
        <f>IF(M118&gt;0,M118-$G$1,"")</f>
        <v/>
      </c>
      <c r="N119" s="33"/>
      <c r="O119" s="31" t="str">
        <f>IF(O118&gt;0,O118-$G$1,"")</f>
        <v/>
      </c>
      <c r="P119" s="32"/>
      <c r="Q119" s="34" t="str">
        <f>IF(G121&gt;0,G117,IF(I121&gt;0,I117,IF(K121&gt;0,K117,"")))</f>
        <v/>
      </c>
      <c r="R119" s="27" t="str">
        <f>IF(G121&gt;0,"Mittagessen",IF(I121&gt;0,"Mittagessen",IF(K121&gt;0,"Mittagessen","")))</f>
        <v/>
      </c>
      <c r="S119" s="35" t="str">
        <f>IF(H118="V","vor der Mahlzeit",IF(H118="N","nach der Mahlzeit",IF(J118="V","vor der Mahlzeit",IF(J118="N","nach der Mahlzeit",IF(L118="V","vor der Mahlzeit",IF(L118="N","nach der Mahlzeit",""))))))</f>
        <v/>
      </c>
    </row>
    <row r="120" spans="1:19">
      <c r="A120" s="29"/>
      <c r="B120" s="36" t="s">
        <v>12</v>
      </c>
      <c r="C120" s="45" t="str">
        <f>IF($R$1=0,"",IF(C118=0,"",IF(C118&lt;=$R$1,"HYPO","")))</f>
        <v/>
      </c>
      <c r="D120" s="139"/>
      <c r="E120" s="45" t="str">
        <f>IF($R$1=0,"",IF(E118=0,"",IF(E118&lt;=$R$1,"HYPO","")))</f>
        <v/>
      </c>
      <c r="F120" s="139"/>
      <c r="G120" s="45" t="str">
        <f>IF($R$1=0,"",IF(G118=0,"",IF(G118&lt;=$R$1,"HYPO","")))</f>
        <v/>
      </c>
      <c r="H120" s="139"/>
      <c r="I120" s="45" t="str">
        <f>IF($R$1=0,"",IF(I118=0,"",IF(I118&lt;=$R$1,"HYPO","")))</f>
        <v/>
      </c>
      <c r="J120" s="139"/>
      <c r="K120" s="45" t="str">
        <f>IF($R$1=0,"",IF(K118=0,"",IF(K118&lt;=$R$1,"HYPO","")))</f>
        <v/>
      </c>
      <c r="L120" s="139"/>
      <c r="M120" s="45" t="str">
        <f>IF($R$1=0,"",IF(M118=0,"",IF(M118&lt;=$R$1,"HYPO","")))</f>
        <v/>
      </c>
      <c r="N120" s="145"/>
      <c r="O120" s="45" t="str">
        <f>IF($R$1=0,"",IF(O118=0,"",IF(O118&lt;=$R$1,"HYPO","")))</f>
        <v/>
      </c>
      <c r="P120" s="139"/>
      <c r="Q120" s="34" t="str">
        <f>IF(M121&gt;0,M117,IF(O121&gt;0,O117,""))</f>
        <v/>
      </c>
      <c r="R120" s="27" t="str">
        <f>IF(M121&gt;0,"Abendessen",IF(O121&gt;0,"Abendessen",""))</f>
        <v/>
      </c>
      <c r="S120" s="35" t="str">
        <f>IF(P118="V","vor der Mahlzeit",IF(P118="N","nach der Mahlzeit",IF(N118="V","vor der Mahlzeit",IF(N118="N","nach der Mahlzeit",IF(L118="V","vor der Mahlzeit",IF(L118="N","nach der Mahlzeit",""))))))</f>
        <v/>
      </c>
    </row>
    <row r="121" spans="1:19">
      <c r="A121" s="29"/>
      <c r="B121" s="36" t="s">
        <v>13</v>
      </c>
      <c r="C121" s="38"/>
      <c r="D121" s="39"/>
      <c r="E121" s="38"/>
      <c r="F121" s="39"/>
      <c r="G121" s="38"/>
      <c r="H121" s="39"/>
      <c r="I121" s="38"/>
      <c r="J121" s="39"/>
      <c r="K121" s="38"/>
      <c r="L121" s="39"/>
      <c r="M121" s="38"/>
      <c r="N121" s="40"/>
      <c r="O121" s="38"/>
      <c r="P121" s="39"/>
      <c r="Q121" s="34" t="str">
        <f>IF(O118&gt;0,O117,"")</f>
        <v/>
      </c>
      <c r="R121" s="41" t="str">
        <f>IF(O118&gt;0,"Levemir Langzeit","")</f>
        <v/>
      </c>
      <c r="S121" s="42" t="str">
        <f>IF(P119="V","vor der Mahlzeit",IF(P119="N","nach der Mahlzeit",IF(N119="V","vor der Mahlzeit",IF(N119="N","nach der Mahlzeit",IF(L119="V","vor der Mahlzeit",IF(L119="N","nach der Mahlzeit",IF(P118="K","keine Messung","")))))))</f>
        <v/>
      </c>
    </row>
    <row r="122" spans="1:19" s="203" customFormat="1">
      <c r="A122" s="220"/>
      <c r="B122" s="221" t="s">
        <v>14</v>
      </c>
      <c r="C122" s="222" t="str">
        <f>IF(C121&gt;0,$R$3,"")</f>
        <v/>
      </c>
      <c r="D122" s="207"/>
      <c r="E122" s="222" t="str">
        <f>IF(E121&gt;0,$R$3,"")</f>
        <v/>
      </c>
      <c r="F122" s="207"/>
      <c r="G122" s="222" t="str">
        <f>IF(G121&gt;0,$R$3,"")</f>
        <v/>
      </c>
      <c r="H122" s="207"/>
      <c r="I122" s="222" t="str">
        <f>IF(I121&gt;0,$R$3,"")</f>
        <v/>
      </c>
      <c r="J122" s="207"/>
      <c r="K122" s="222" t="str">
        <f>IF(K121&gt;0,$R$3,"")</f>
        <v/>
      </c>
      <c r="L122" s="207"/>
      <c r="M122" s="222" t="str">
        <f>IF(M121&gt;0,$R$3,"")</f>
        <v/>
      </c>
      <c r="N122" s="207"/>
      <c r="O122" s="222" t="str">
        <f>IF(O121&gt;0,$R$3,"")</f>
        <v/>
      </c>
      <c r="P122" s="207"/>
      <c r="Q122" s="238"/>
      <c r="R122" s="224"/>
      <c r="S122" s="225"/>
    </row>
    <row r="123" spans="1:19" ht="33.75">
      <c r="A123" s="29"/>
      <c r="B123" s="43" t="s">
        <v>15</v>
      </c>
      <c r="C123" s="44" t="str">
        <f>IF(C121&gt;0,C121*C122+D123,"")</f>
        <v/>
      </c>
      <c r="D123" s="151">
        <f>IF(C118&gt;295,"+10",IF(C118&gt;275&gt;"+9",IF(C118&gt;255,"+8",IF(C118&gt;235,"+7",IF(C118&gt;215,"+6",IF(C118&gt;195,"+5",IF(C118&gt;175,"+4",IF(C118&gt;155,"+3",IF(C118&gt;135,"+2",IF(C118&gt;115,"+1",IF(C118&lt;50,-3,IF(C118&lt;70,-2,IF(C118&lt;90,-1,IF(C118&lt;116,"0",""))))))))))))))</f>
        <v>-3</v>
      </c>
      <c r="E123" s="44" t="str">
        <f>IF(E121&gt;0,E121*E122+F123,"")</f>
        <v/>
      </c>
      <c r="F123" s="151">
        <f>IF(E118&gt;295,"+10",IF(E118&gt;275&gt;"+9",IF(E118&gt;255,"+8",IF(E118&gt;235,"+7",IF(E118&gt;215,"+6",IF(E118&gt;195,"+5",IF(E118&gt;175,"+4",IF(E118&gt;155,"+3",IF(E118&gt;135,"+2",IF(E118&gt;115,"+1",IF(E118&lt;50,-3,IF(E118&lt;70,-2,IF(E118&lt;90,-1,IF(E118&lt;116,"0",""))))))))))))))</f>
        <v>-3</v>
      </c>
      <c r="G123" s="44" t="str">
        <f>IF(G121&gt;0,G121*G122+H123,"")</f>
        <v/>
      </c>
      <c r="H123" s="151">
        <f>IF(G118&gt;295,"+10",IF(G118&gt;275&gt;"+9",IF(G118&gt;255,"+8",IF(G118&gt;235,"+7",IF(G118&gt;215,"+6",IF(G118&gt;195,"+5",IF(G118&gt;175,"+4",IF(G118&gt;155,"+3",IF(G118&gt;135,"+2",IF(G118&gt;115,"+1",IF(G118&lt;50,-3,IF(G118&lt;70,-2,IF(G118&lt;90,-1,IF(G118&lt;116,"0",""))))))))))))))</f>
        <v>-3</v>
      </c>
      <c r="I123" s="44" t="str">
        <f>IF(I121&gt;0,I121*I122+J123,"")</f>
        <v/>
      </c>
      <c r="J123" s="151">
        <f>IF(I118&gt;295,"+10",IF(I118&gt;275&gt;"+9",IF(I118&gt;255,"+8",IF(I118&gt;235,"+7",IF(I118&gt;215,"+6",IF(I118&gt;195,"+5",IF(I118&gt;175,"+4",IF(I118&gt;155,"+3",IF(I118&gt;135,"+2",IF(I118&gt;115,"+1",IF(I118&lt;50,-3,IF(I118&lt;70,-2,IF(I118&lt;90,-1,IF(I118&lt;116,"0",""))))))))))))))</f>
        <v>-3</v>
      </c>
      <c r="K123" s="44" t="str">
        <f>IF(K121&gt;0,K121*K122+L123,"")</f>
        <v/>
      </c>
      <c r="L123" s="151">
        <f>IF(K118&gt;295,"+10",IF(K118&gt;275&gt;"+9",IF(K118&gt;255,"+8",IF(K118&gt;235,"+7",IF(K118&gt;215,"+6",IF(K118&gt;195,"+5",IF(K118&gt;175,"+4",IF(K118&gt;155,"+3",IF(K118&gt;135,"+2",IF(K118&gt;115,"+1",IF(K118&lt;50,-3,IF(K118&lt;70,-2,IF(K118&lt;90,-1,IF(K118&lt;116,"0",""))))))))))))))</f>
        <v>-3</v>
      </c>
      <c r="M123" s="44" t="str">
        <f>IF(M121&gt;0,M121*M122+N123,"")</f>
        <v/>
      </c>
      <c r="N123" s="151">
        <f>IF(M118&gt;295,"+10",IF(M118&gt;275&gt;"+9",IF(M118&gt;255,"+8",IF(M118&gt;235,"+7",IF(M118&gt;215,"+6",IF(M118&gt;195,"+5",IF(M118&gt;175,"+4",IF(M118&gt;155,"+3",IF(M118&gt;135,"+2",IF(M118&gt;115,"+1",IF(M118&lt;50,-3,IF(M118&lt;70,-2,IF(M118&lt;90,-1,IF(M118&lt;116,"0",""))))))))))))))</f>
        <v>-3</v>
      </c>
      <c r="O123" s="44" t="str">
        <f>IF(O121&gt;0,O121*O122+P123,"")</f>
        <v/>
      </c>
      <c r="P123" s="151">
        <f>IF(O118&gt;295,"+10",IF(O118&gt;275&gt;"+9",IF(O118&gt;255,"+8",IF(O118&gt;235,"+7",IF(O118&gt;215,"+6",IF(O118&gt;195,"+5",IF(O118&gt;175,"+4",IF(O118&gt;155,"+3",IF(O118&gt;135,"+2",IF(O118&gt;115,"+1",IF(O118&lt;50,-3,IF(O118&lt;70,-2,IF(O118&lt;90,-1,IF(O118&lt;116,"0",""))))))))))))))</f>
        <v>-3</v>
      </c>
      <c r="Q123" s="140" t="str">
        <f>IF(C120="HYPO","Achtung!!! HYPO",IF(E120="HYPO","Achtung!!! HYPO",IF(G120="HYPO","Achtung!!! HYPO",IF(I120="HYPO","Achtung!!! HYPO",IF(K120="HYPO","Achtung!!! HYPO",IF(M120="HYPO","Achtung!!! HYPO",IF(O120="HYPO","Achtung!!! HYPO","")))))))</f>
        <v/>
      </c>
      <c r="R123" s="46"/>
      <c r="S123" s="47"/>
    </row>
    <row r="124" spans="1:19" ht="34.5" thickBot="1">
      <c r="A124" s="48"/>
      <c r="B124" s="49" t="s">
        <v>16</v>
      </c>
      <c r="C124" s="50"/>
      <c r="D124" s="51"/>
      <c r="E124" s="50"/>
      <c r="F124" s="51"/>
      <c r="G124" s="50"/>
      <c r="H124" s="51"/>
      <c r="I124" s="50"/>
      <c r="J124" s="51"/>
      <c r="K124" s="50"/>
      <c r="L124" s="51"/>
      <c r="M124" s="50"/>
      <c r="N124" s="52"/>
      <c r="O124" s="50" t="str">
        <f>IF(O118&gt;0,$G$3+P124,"")</f>
        <v/>
      </c>
      <c r="P124" s="257">
        <f>IF(O118&gt;295,"+10",IF(O118&gt;275&gt;"+9",IF(O118&gt;255,"+8",IF(O118&gt;235,"+7",IF(O118&gt;215,"+6",IF(O118&gt;195,"+5",IF(O118&gt;175,"+4",IF(O118&gt;155,"+3",IF(O118&gt;135,"+2",IF(O118&gt;115,"+1",IF(O118&lt;50,-3,IF(O118&lt;70,-2,IF(O118&lt;90,-1,IF(O118&lt;116,"0",""))))))))))))))</f>
        <v>-3</v>
      </c>
      <c r="Q124" s="53"/>
      <c r="R124" s="54"/>
      <c r="S124" s="55"/>
    </row>
    <row r="125" spans="1:19" s="203" customFormat="1" ht="9" customHeight="1" thickBot="1">
      <c r="A125" s="200"/>
      <c r="B125" s="201"/>
      <c r="C125" s="202"/>
      <c r="D125" s="202"/>
      <c r="E125" s="202"/>
      <c r="F125" s="202"/>
      <c r="G125" s="202"/>
      <c r="H125" s="202"/>
      <c r="I125" s="202"/>
      <c r="J125" s="202"/>
      <c r="K125" s="202"/>
      <c r="L125" s="202"/>
      <c r="M125" s="202"/>
      <c r="N125" s="202"/>
      <c r="O125" s="202"/>
      <c r="P125" s="202"/>
      <c r="Q125" s="202"/>
      <c r="R125" s="202"/>
    </row>
    <row r="126" spans="1:19" ht="15.75">
      <c r="A126" s="7" t="s">
        <v>4</v>
      </c>
      <c r="B126" s="59">
        <f>IF($B$6&gt;0,B116+1,"")</f>
        <v>41377</v>
      </c>
      <c r="C126" s="62" t="s">
        <v>5</v>
      </c>
      <c r="D126" s="61" t="s">
        <v>6</v>
      </c>
      <c r="E126" s="62" t="s">
        <v>5</v>
      </c>
      <c r="F126" s="61" t="s">
        <v>6</v>
      </c>
      <c r="G126" s="62" t="s">
        <v>5</v>
      </c>
      <c r="H126" s="61" t="s">
        <v>6</v>
      </c>
      <c r="I126" s="62" t="s">
        <v>5</v>
      </c>
      <c r="J126" s="61" t="s">
        <v>6</v>
      </c>
      <c r="K126" s="62" t="s">
        <v>5</v>
      </c>
      <c r="L126" s="61" t="s">
        <v>6</v>
      </c>
      <c r="M126" s="62" t="s">
        <v>5</v>
      </c>
      <c r="N126" s="61" t="s">
        <v>6</v>
      </c>
      <c r="O126" s="62" t="s">
        <v>5</v>
      </c>
      <c r="P126" s="61" t="s">
        <v>6</v>
      </c>
      <c r="Q126" s="12" t="s">
        <v>7</v>
      </c>
      <c r="R126" s="63"/>
      <c r="S126" s="64"/>
    </row>
    <row r="127" spans="1:19" ht="15.75" thickBot="1">
      <c r="A127" s="15" t="s">
        <v>8</v>
      </c>
      <c r="B127" s="16" t="str">
        <f>TEXT(WEEKDAY(B126),"TTTT")</f>
        <v>Samstag</v>
      </c>
      <c r="C127" s="67">
        <v>0.3125</v>
      </c>
      <c r="D127" s="66" t="s">
        <v>9</v>
      </c>
      <c r="E127" s="67">
        <v>0.34375</v>
      </c>
      <c r="F127" s="66" t="s">
        <v>9</v>
      </c>
      <c r="G127" s="67">
        <v>0.47916666666666669</v>
      </c>
      <c r="H127" s="66" t="s">
        <v>9</v>
      </c>
      <c r="I127" s="67">
        <v>0.58333333333333337</v>
      </c>
      <c r="J127" s="66" t="s">
        <v>9</v>
      </c>
      <c r="K127" s="67">
        <v>0.64583333333333337</v>
      </c>
      <c r="L127" s="66" t="s">
        <v>9</v>
      </c>
      <c r="M127" s="67">
        <v>0.75</v>
      </c>
      <c r="N127" s="66" t="s">
        <v>9</v>
      </c>
      <c r="O127" s="67">
        <v>0.875</v>
      </c>
      <c r="P127" s="66" t="s">
        <v>9</v>
      </c>
      <c r="Q127" s="77"/>
      <c r="R127" s="69"/>
      <c r="S127" s="78" t="s">
        <v>17</v>
      </c>
    </row>
    <row r="128" spans="1:19">
      <c r="A128" s="22"/>
      <c r="B128" s="23" t="s">
        <v>10</v>
      </c>
      <c r="C128" s="24"/>
      <c r="D128" s="25"/>
      <c r="E128" s="24"/>
      <c r="F128" s="25"/>
      <c r="G128" s="24"/>
      <c r="H128" s="25"/>
      <c r="I128" s="24"/>
      <c r="J128" s="25"/>
      <c r="K128" s="24"/>
      <c r="L128" s="25"/>
      <c r="M128" s="24"/>
      <c r="N128" s="25"/>
      <c r="O128" s="24"/>
      <c r="P128" s="25"/>
      <c r="Q128" s="26" t="str">
        <f>IF(C131&gt;0,C127,IF(E131&gt;0,E127,IF(G131&gt;0,G127,"")))</f>
        <v/>
      </c>
      <c r="R128" s="27" t="str">
        <f>IF(C131&gt;0,"Frühstück",IF(E131&gt;0,"Frühstück",IF(G131&gt;0,"Frühstück","")))</f>
        <v/>
      </c>
      <c r="S128" s="28" t="str">
        <f>IF(D128="V","vor der Mahlzeit",IF(D128="N","nach der Mahlzeit",IF(F128="V","vor der Mahlzeit",IF(F128="N","nach der Mahlzeit",IF(H128="V","vor der Mahlzeit",IF(H128="N","nach der Mahlzeit",""))))))</f>
        <v/>
      </c>
    </row>
    <row r="129" spans="1:19">
      <c r="A129" s="29"/>
      <c r="B129" s="30" t="s">
        <v>11</v>
      </c>
      <c r="C129" s="31" t="str">
        <f>IF(C128&gt;0,C128-$G$1,"")</f>
        <v/>
      </c>
      <c r="D129" s="32"/>
      <c r="E129" s="31" t="str">
        <f>IF(E128&gt;0,E128-$G$1,"")</f>
        <v/>
      </c>
      <c r="F129" s="32"/>
      <c r="G129" s="31" t="str">
        <f>IF(G128&gt;0,G128-$G$1,"")</f>
        <v/>
      </c>
      <c r="H129" s="32"/>
      <c r="I129" s="31" t="str">
        <f>IF(I128&gt;0,I128-$G$1,"")</f>
        <v/>
      </c>
      <c r="J129" s="32"/>
      <c r="K129" s="31" t="str">
        <f>IF(K128&gt;0,K128-$G$1,"")</f>
        <v/>
      </c>
      <c r="L129" s="32"/>
      <c r="M129" s="31" t="str">
        <f>IF(M128&gt;0,M128-$G$1,"")</f>
        <v/>
      </c>
      <c r="N129" s="33"/>
      <c r="O129" s="31" t="str">
        <f>IF(O128&gt;0,O128-$G$1,"")</f>
        <v/>
      </c>
      <c r="P129" s="32"/>
      <c r="Q129" s="34" t="str">
        <f>IF(G131&gt;0,G127,IF(I131&gt;0,I127,IF(K131&gt;0,K127,"")))</f>
        <v/>
      </c>
      <c r="R129" s="27" t="str">
        <f>IF(G131&gt;0,"Mittagessen",IF(I131&gt;0,"Mittagessen",IF(K131&gt;0,"Mittagessen","")))</f>
        <v/>
      </c>
      <c r="S129" s="35" t="str">
        <f>IF(H128="V","vor der Mahlzeit",IF(H128="N","nach der Mahlzeit",IF(J128="V","vor der Mahlzeit",IF(J128="N","nach der Mahlzeit",IF(L128="V","vor der Mahlzeit",IF(L128="N","nach der Mahlzeit",""))))))</f>
        <v/>
      </c>
    </row>
    <row r="130" spans="1:19">
      <c r="A130" s="29"/>
      <c r="B130" s="36" t="s">
        <v>12</v>
      </c>
      <c r="C130" s="45" t="str">
        <f>IF($R$1=0,"",IF(C128=0,"",IF(C128&lt;=$R$1,"HYPO","")))</f>
        <v/>
      </c>
      <c r="D130" s="139"/>
      <c r="E130" s="45" t="str">
        <f>IF($R$1=0,"",IF(E128=0,"",IF(E128&lt;=$R$1,"HYPO","")))</f>
        <v/>
      </c>
      <c r="F130" s="139"/>
      <c r="G130" s="45" t="str">
        <f>IF($R$1=0,"",IF(G128=0,"",IF(G128&lt;=$R$1,"HYPO","")))</f>
        <v/>
      </c>
      <c r="H130" s="139"/>
      <c r="I130" s="45" t="str">
        <f>IF($R$1=0,"",IF(I128=0,"",IF(I128&lt;=$R$1,"HYPO","")))</f>
        <v/>
      </c>
      <c r="J130" s="139"/>
      <c r="K130" s="45" t="str">
        <f>IF($R$1=0,"",IF(K128=0,"",IF(K128&lt;=$R$1,"HYPO","")))</f>
        <v/>
      </c>
      <c r="L130" s="139"/>
      <c r="M130" s="45" t="str">
        <f>IF($R$1=0,"",IF(M128=0,"",IF(M128&lt;=$R$1,"HYPO","")))</f>
        <v/>
      </c>
      <c r="N130" s="145"/>
      <c r="O130" s="45" t="str">
        <f>IF($R$1=0,"",IF(O128=0,"",IF(O128&lt;=$R$1,"HYPO","")))</f>
        <v/>
      </c>
      <c r="P130" s="139"/>
      <c r="Q130" s="34" t="str">
        <f>IF(M131&gt;0,M127,IF(O131&gt;0,O127,""))</f>
        <v/>
      </c>
      <c r="R130" s="27" t="str">
        <f>IF(M131&gt;0,"Abendessen",IF(O131&gt;0,"Abendessen",""))</f>
        <v/>
      </c>
      <c r="S130" s="35" t="str">
        <f>IF(P128="V","vor der Mahlzeit",IF(P128="N","nach der Mahlzeit",IF(N128="V","vor der Mahlzeit",IF(N128="N","nach der Mahlzeit",IF(L128="V","vor der Mahlzeit",IF(L128="N","nach der Mahlzeit",""))))))</f>
        <v/>
      </c>
    </row>
    <row r="131" spans="1:19">
      <c r="A131" s="29"/>
      <c r="B131" s="36" t="s">
        <v>13</v>
      </c>
      <c r="C131" s="38"/>
      <c r="D131" s="39"/>
      <c r="E131" s="38"/>
      <c r="F131" s="39"/>
      <c r="G131" s="38"/>
      <c r="H131" s="39"/>
      <c r="I131" s="38"/>
      <c r="J131" s="39"/>
      <c r="K131" s="38"/>
      <c r="L131" s="39"/>
      <c r="M131" s="38"/>
      <c r="N131" s="40"/>
      <c r="O131" s="38"/>
      <c r="P131" s="39"/>
      <c r="Q131" s="34" t="str">
        <f>IF(O128&gt;0,O127,"")</f>
        <v/>
      </c>
      <c r="R131" s="41" t="str">
        <f>IF(O128&gt;0,"Levemir Langzeit","")</f>
        <v/>
      </c>
      <c r="S131" s="42" t="str">
        <f>IF(P129="V","vor der Mahlzeit",IF(P129="N","nach der Mahlzeit",IF(N129="V","vor der Mahlzeit",IF(N129="N","nach der Mahlzeit",IF(L129="V","vor der Mahlzeit",IF(L129="N","nach der Mahlzeit",IF(P128="K","keine Messung","")))))))</f>
        <v/>
      </c>
    </row>
    <row r="132" spans="1:19" s="203" customFormat="1">
      <c r="A132" s="220"/>
      <c r="B132" s="221" t="s">
        <v>14</v>
      </c>
      <c r="C132" s="222" t="str">
        <f>IF(C131&gt;0,$R$3,"")</f>
        <v/>
      </c>
      <c r="D132" s="207"/>
      <c r="E132" s="222" t="str">
        <f>IF(E131&gt;0,$R$3,"")</f>
        <v/>
      </c>
      <c r="F132" s="207"/>
      <c r="G132" s="222" t="str">
        <f>IF(G131&gt;0,$R$3,"")</f>
        <v/>
      </c>
      <c r="H132" s="207"/>
      <c r="I132" s="222" t="str">
        <f>IF(I131&gt;0,$R$3,"")</f>
        <v/>
      </c>
      <c r="J132" s="207"/>
      <c r="K132" s="222" t="str">
        <f>IF(K131&gt;0,$R$3,"")</f>
        <v/>
      </c>
      <c r="L132" s="207"/>
      <c r="M132" s="222" t="str">
        <f>IF(M131&gt;0,$R$3,"")</f>
        <v/>
      </c>
      <c r="N132" s="207"/>
      <c r="O132" s="222" t="str">
        <f>IF(O131&gt;0,$R$3,"")</f>
        <v/>
      </c>
      <c r="P132" s="207"/>
      <c r="Q132" s="238"/>
      <c r="R132" s="224"/>
      <c r="S132" s="225"/>
    </row>
    <row r="133" spans="1:19" ht="33.75">
      <c r="A133" s="29"/>
      <c r="B133" s="43" t="s">
        <v>15</v>
      </c>
      <c r="C133" s="44" t="str">
        <f>IF(C131&gt;0,C131*C132+D133,"")</f>
        <v/>
      </c>
      <c r="D133" s="151">
        <f>IF(C128&gt;295,"+10",IF(C128&gt;275&gt;"+9",IF(C128&gt;255,"+8",IF(C128&gt;235,"+7",IF(C128&gt;215,"+6",IF(C128&gt;195,"+5",IF(C128&gt;175,"+4",IF(C128&gt;155,"+3",IF(C128&gt;135,"+2",IF(C128&gt;115,"+1",IF(C128&lt;50,-3,IF(C128&lt;70,-2,IF(C128&lt;90,-1,IF(C128&lt;116,"0",""))))))))))))))</f>
        <v>-3</v>
      </c>
      <c r="E133" s="44" t="str">
        <f>IF(E131&gt;0,E131*E132+F133,"")</f>
        <v/>
      </c>
      <c r="F133" s="151">
        <f>IF(E128&gt;295,"+10",IF(E128&gt;275&gt;"+9",IF(E128&gt;255,"+8",IF(E128&gt;235,"+7",IF(E128&gt;215,"+6",IF(E128&gt;195,"+5",IF(E128&gt;175,"+4",IF(E128&gt;155,"+3",IF(E128&gt;135,"+2",IF(E128&gt;115,"+1",IF(E128&lt;50,-3,IF(E128&lt;70,-2,IF(E128&lt;90,-1,IF(E128&lt;116,"0",""))))))))))))))</f>
        <v>-3</v>
      </c>
      <c r="G133" s="44" t="str">
        <f>IF(G131&gt;0,G131*G132+H133,"")</f>
        <v/>
      </c>
      <c r="H133" s="151">
        <f>IF(G128&gt;295,"+10",IF(G128&gt;275&gt;"+9",IF(G128&gt;255,"+8",IF(G128&gt;235,"+7",IF(G128&gt;215,"+6",IF(G128&gt;195,"+5",IF(G128&gt;175,"+4",IF(G128&gt;155,"+3",IF(G128&gt;135,"+2",IF(G128&gt;115,"+1",IF(G128&lt;50,-3,IF(G128&lt;70,-2,IF(G128&lt;90,-1,IF(G128&lt;116,"0",""))))))))))))))</f>
        <v>-3</v>
      </c>
      <c r="I133" s="44" t="str">
        <f>IF(I131&gt;0,I131*I132+J133,"")</f>
        <v/>
      </c>
      <c r="J133" s="151">
        <f>IF(I128&gt;295,"+10",IF(I128&gt;275&gt;"+9",IF(I128&gt;255,"+8",IF(I128&gt;235,"+7",IF(I128&gt;215,"+6",IF(I128&gt;195,"+5",IF(I128&gt;175,"+4",IF(I128&gt;155,"+3",IF(I128&gt;135,"+2",IF(I128&gt;115,"+1",IF(I128&lt;50,-3,IF(I128&lt;70,-2,IF(I128&lt;90,-1,IF(I128&lt;116,"0",""))))))))))))))</f>
        <v>-3</v>
      </c>
      <c r="K133" s="44" t="str">
        <f>IF(K131&gt;0,K131*K132+L133,"")</f>
        <v/>
      </c>
      <c r="L133" s="151">
        <f>IF(K128&gt;295,"+10",IF(K128&gt;275&gt;"+9",IF(K128&gt;255,"+8",IF(K128&gt;235,"+7",IF(K128&gt;215,"+6",IF(K128&gt;195,"+5",IF(K128&gt;175,"+4",IF(K128&gt;155,"+3",IF(K128&gt;135,"+2",IF(K128&gt;115,"+1",IF(K128&lt;50,-3,IF(K128&lt;70,-2,IF(K128&lt;90,-1,IF(K128&lt;116,"0",""))))))))))))))</f>
        <v>-3</v>
      </c>
      <c r="M133" s="44" t="str">
        <f>IF(M131&gt;0,M131*M132+N133,"")</f>
        <v/>
      </c>
      <c r="N133" s="151">
        <f>IF(M128&gt;295,"+10",IF(M128&gt;275&gt;"+9",IF(M128&gt;255,"+8",IF(M128&gt;235,"+7",IF(M128&gt;215,"+6",IF(M128&gt;195,"+5",IF(M128&gt;175,"+4",IF(M128&gt;155,"+3",IF(M128&gt;135,"+2",IF(M128&gt;115,"+1",IF(M128&lt;50,-3,IF(M128&lt;70,-2,IF(M128&lt;90,-1,IF(M128&lt;116,"0",""))))))))))))))</f>
        <v>-3</v>
      </c>
      <c r="O133" s="44" t="str">
        <f>IF(O131&gt;0,O131*O132+P133,"")</f>
        <v/>
      </c>
      <c r="P133" s="151">
        <f>IF(O128&gt;295,"+10",IF(O128&gt;275&gt;"+9",IF(O128&gt;255,"+8",IF(O128&gt;235,"+7",IF(O128&gt;215,"+6",IF(O128&gt;195,"+5",IF(O128&gt;175,"+4",IF(O128&gt;155,"+3",IF(O128&gt;135,"+2",IF(O128&gt;115,"+1",IF(O128&lt;50,-3,IF(O128&lt;70,-2,IF(O128&lt;90,-1,IF(O128&lt;116,"0",""))))))))))))))</f>
        <v>-3</v>
      </c>
      <c r="Q133" s="140" t="str">
        <f>IF(C130="HYPO","Achtung!!! HYPO",IF(E130="HYPO","Achtung!!! HYPO",IF(G130="HYPO","Achtung!!! HYPO",IF(I130="HYPO","Achtung!!! HYPO",IF(K130="HYPO","Achtung!!! HYPO",IF(M130="HYPO","Achtung!!! HYPO",IF(O130="HYPO","Achtung!!! HYPO","")))))))</f>
        <v/>
      </c>
      <c r="R133" s="46"/>
      <c r="S133" s="47"/>
    </row>
    <row r="134" spans="1:19" ht="34.5" thickBot="1">
      <c r="A134" s="48"/>
      <c r="B134" s="49" t="s">
        <v>16</v>
      </c>
      <c r="C134" s="50"/>
      <c r="D134" s="51"/>
      <c r="E134" s="50"/>
      <c r="F134" s="51"/>
      <c r="G134" s="50"/>
      <c r="H134" s="51"/>
      <c r="I134" s="50"/>
      <c r="J134" s="51"/>
      <c r="K134" s="50"/>
      <c r="L134" s="51"/>
      <c r="M134" s="50"/>
      <c r="N134" s="52"/>
      <c r="O134" s="50" t="str">
        <f>IF(O128&gt;0,$G$3+P134,"")</f>
        <v/>
      </c>
      <c r="P134" s="257">
        <f>IF(O128&gt;295,"+10",IF(O128&gt;275&gt;"+9",IF(O128&gt;255,"+8",IF(O128&gt;235,"+7",IF(O128&gt;215,"+6",IF(O128&gt;195,"+5",IF(O128&gt;175,"+4",IF(O128&gt;155,"+3",IF(O128&gt;135,"+2",IF(O128&gt;115,"+1",IF(O128&lt;50,-3,IF(O128&lt;70,-2,IF(O128&lt;90,-1,IF(O128&lt;116,"0",""))))))))))))))</f>
        <v>-3</v>
      </c>
      <c r="Q134" s="79"/>
      <c r="R134" s="54"/>
      <c r="S134" s="55"/>
    </row>
    <row r="135" spans="1:19" s="203" customFormat="1" ht="9" customHeight="1" thickBot="1">
      <c r="A135" s="200"/>
      <c r="B135" s="201"/>
      <c r="C135" s="202"/>
      <c r="D135" s="202"/>
      <c r="E135" s="202"/>
      <c r="F135" s="202"/>
      <c r="G135" s="202"/>
      <c r="H135" s="202"/>
      <c r="I135" s="202"/>
      <c r="J135" s="202"/>
      <c r="K135" s="202"/>
      <c r="L135" s="202"/>
      <c r="M135" s="202"/>
      <c r="N135" s="202"/>
      <c r="O135" s="202"/>
      <c r="P135" s="202"/>
      <c r="Q135" s="202"/>
      <c r="R135" s="202"/>
    </row>
    <row r="136" spans="1:19" ht="15.75">
      <c r="A136" s="7" t="s">
        <v>4</v>
      </c>
      <c r="B136" s="59">
        <f>IF($B$6&gt;0,B126+1,"")</f>
        <v>41378</v>
      </c>
      <c r="C136" s="62" t="s">
        <v>5</v>
      </c>
      <c r="D136" s="61" t="s">
        <v>6</v>
      </c>
      <c r="E136" s="62" t="s">
        <v>5</v>
      </c>
      <c r="F136" s="61" t="s">
        <v>6</v>
      </c>
      <c r="G136" s="62" t="s">
        <v>5</v>
      </c>
      <c r="H136" s="61" t="s">
        <v>6</v>
      </c>
      <c r="I136" s="62" t="s">
        <v>5</v>
      </c>
      <c r="J136" s="61" t="s">
        <v>6</v>
      </c>
      <c r="K136" s="62" t="s">
        <v>5</v>
      </c>
      <c r="L136" s="61" t="s">
        <v>6</v>
      </c>
      <c r="M136" s="62" t="s">
        <v>5</v>
      </c>
      <c r="N136" s="61" t="s">
        <v>6</v>
      </c>
      <c r="O136" s="62" t="s">
        <v>5</v>
      </c>
      <c r="P136" s="61" t="s">
        <v>6</v>
      </c>
      <c r="Q136" s="12" t="s">
        <v>7</v>
      </c>
      <c r="R136" s="63"/>
      <c r="S136" s="64"/>
    </row>
    <row r="137" spans="1:19" ht="15.75" thickBot="1">
      <c r="A137" s="15" t="s">
        <v>8</v>
      </c>
      <c r="B137" s="16" t="str">
        <f>TEXT(WEEKDAY(B136),"TTTT")</f>
        <v>Sonntag</v>
      </c>
      <c r="C137" s="67">
        <v>0.3125</v>
      </c>
      <c r="D137" s="66" t="s">
        <v>9</v>
      </c>
      <c r="E137" s="67">
        <v>0.39583333333333331</v>
      </c>
      <c r="F137" s="66" t="s">
        <v>9</v>
      </c>
      <c r="G137" s="67">
        <v>0.47916666666666669</v>
      </c>
      <c r="H137" s="66" t="s">
        <v>9</v>
      </c>
      <c r="I137" s="67">
        <v>0.58333333333333337</v>
      </c>
      <c r="J137" s="66" t="s">
        <v>9</v>
      </c>
      <c r="K137" s="67">
        <v>0.64583333333333337</v>
      </c>
      <c r="L137" s="66" t="s">
        <v>9</v>
      </c>
      <c r="M137" s="67">
        <v>0.75</v>
      </c>
      <c r="N137" s="66" t="s">
        <v>9</v>
      </c>
      <c r="O137" s="67">
        <v>0.875</v>
      </c>
      <c r="P137" s="66" t="s">
        <v>9</v>
      </c>
      <c r="Q137" s="76"/>
      <c r="R137" s="69"/>
      <c r="S137" s="70"/>
    </row>
    <row r="138" spans="1:19">
      <c r="A138" s="22"/>
      <c r="B138" s="23" t="s">
        <v>10</v>
      </c>
      <c r="C138" s="24"/>
      <c r="D138" s="25"/>
      <c r="E138" s="24"/>
      <c r="F138" s="25"/>
      <c r="G138" s="24"/>
      <c r="H138" s="25"/>
      <c r="I138" s="24"/>
      <c r="J138" s="25"/>
      <c r="K138" s="24"/>
      <c r="L138" s="25"/>
      <c r="M138" s="80"/>
      <c r="N138" s="25"/>
      <c r="O138" s="24"/>
      <c r="P138" s="25"/>
      <c r="Q138" s="26" t="str">
        <f>IF(C141&gt;0,C137,IF(E141&gt;0,E137,IF(G141&gt;0,G137,"")))</f>
        <v/>
      </c>
      <c r="R138" s="27" t="str">
        <f>IF(C141&gt;0,"Frühstück",IF(E141&gt;0,"Frühstück",IF(G141&gt;0,"Frühstück","")))</f>
        <v/>
      </c>
      <c r="S138" s="28" t="str">
        <f>IF(D138="V","vor der Mahlzeit",IF(D138="N","nach der Mahlzeit",IF(F138="V","vor der Mahlzeit",IF(F138="N","nach der Mahlzeit",IF(H138="V","vor der Mahlzeit",IF(H138="N","nach der Mahlzeit",""))))))</f>
        <v/>
      </c>
    </row>
    <row r="139" spans="1:19">
      <c r="A139" s="29"/>
      <c r="B139" s="30" t="s">
        <v>11</v>
      </c>
      <c r="C139" s="31" t="str">
        <f>IF(C138&gt;0,C138-$G$1,"")</f>
        <v/>
      </c>
      <c r="D139" s="32"/>
      <c r="E139" s="31" t="str">
        <f>IF(E138&gt;0,E138-$G$1,"")</f>
        <v/>
      </c>
      <c r="F139" s="32"/>
      <c r="G139" s="31" t="str">
        <f>IF(G138&gt;0,G138-$G$1,"")</f>
        <v/>
      </c>
      <c r="H139" s="32"/>
      <c r="I139" s="31" t="str">
        <f>IF(I138&gt;0,I138-$G$1,"")</f>
        <v/>
      </c>
      <c r="J139" s="32"/>
      <c r="K139" s="31" t="str">
        <f>IF(K138&gt;0,K138-$G$1,"")</f>
        <v/>
      </c>
      <c r="L139" s="32"/>
      <c r="M139" s="31" t="str">
        <f>IF(M138&gt;0,M138-$G$1,"")</f>
        <v/>
      </c>
      <c r="N139" s="33"/>
      <c r="O139" s="31" t="str">
        <f>IF(O138&gt;0,O138-$G$1,"")</f>
        <v/>
      </c>
      <c r="P139" s="32"/>
      <c r="Q139" s="34" t="str">
        <f>IF(G141&gt;0,G137,IF(I141&gt;0,I137,IF(K141&gt;0,K137,"")))</f>
        <v/>
      </c>
      <c r="R139" s="27" t="str">
        <f>IF(G141&gt;0,"Mittagessen",IF(I141&gt;0,"Mittagessen",IF(K141&gt;0,"Mittagessen","")))</f>
        <v/>
      </c>
      <c r="S139" s="35" t="str">
        <f>IF(H138="V","vor der Mahlzeit",IF(H138="N","nach der Mahlzeit",IF(J138="V","vor der Mahlzeit",IF(J138="N","nach der Mahlzeit",IF(L138="V","vor der Mahlzeit",IF(L138="N","nach der Mahlzeit",""))))))</f>
        <v/>
      </c>
    </row>
    <row r="140" spans="1:19">
      <c r="A140" s="29"/>
      <c r="B140" s="36" t="s">
        <v>12</v>
      </c>
      <c r="C140" s="45" t="str">
        <f>IF($R$1=0,"",IF(C138=0,"",IF(C138&lt;=$R$1,"HYPO","")))</f>
        <v/>
      </c>
      <c r="D140" s="139"/>
      <c r="E140" s="45" t="str">
        <f>IF($R$1=0,"",IF(E138=0,"",IF(E138&lt;=$R$1,"HYPO","")))</f>
        <v/>
      </c>
      <c r="F140" s="139"/>
      <c r="G140" s="45" t="str">
        <f>IF($R$1=0,"",IF(G138=0,"",IF(G138&lt;=$R$1,"HYPO","")))</f>
        <v/>
      </c>
      <c r="H140" s="139"/>
      <c r="I140" s="45" t="str">
        <f>IF($R$1=0,"",IF(I138=0,"",IF(I138&lt;=$R$1,"HYPO","")))</f>
        <v/>
      </c>
      <c r="J140" s="139"/>
      <c r="K140" s="45" t="str">
        <f>IF($R$1=0,"",IF(K138=0,"",IF(K138&lt;=$R$1,"HYPO","")))</f>
        <v/>
      </c>
      <c r="L140" s="139"/>
      <c r="M140" s="45" t="str">
        <f>IF($R$1=0,"",IF(M138=0,"",IF(M138&lt;=$R$1,"HYPO","")))</f>
        <v/>
      </c>
      <c r="N140" s="145"/>
      <c r="O140" s="45" t="str">
        <f>IF($R$1=0,"",IF(O138=0,"",IF(O138&lt;=$R$1,"HYPO","")))</f>
        <v/>
      </c>
      <c r="P140" s="139"/>
      <c r="Q140" s="34" t="str">
        <f>IF(M141&gt;0,M137,IF(O141&gt;0,O137,""))</f>
        <v/>
      </c>
      <c r="R140" s="27" t="str">
        <f>IF(M141&gt;0,"Abendessen",IF(O141&gt;0,"Abendessen",""))</f>
        <v/>
      </c>
      <c r="S140" s="35" t="str">
        <f>IF(P138="V","vor der Mahlzeit",IF(P138="N","nach der Mahlzeit",IF(N138="V","vor der Mahlzeit",IF(N138="N","nach der Mahlzeit",IF(L138="V","vor der Mahlzeit",IF(L138="N","nach der Mahlzeit",""))))))</f>
        <v/>
      </c>
    </row>
    <row r="141" spans="1:19">
      <c r="A141" s="29"/>
      <c r="B141" s="36" t="s">
        <v>13</v>
      </c>
      <c r="C141" s="38"/>
      <c r="D141" s="39"/>
      <c r="E141" s="38"/>
      <c r="F141" s="39"/>
      <c r="G141" s="38"/>
      <c r="H141" s="39"/>
      <c r="I141" s="38"/>
      <c r="J141" s="39"/>
      <c r="K141" s="38"/>
      <c r="L141" s="39"/>
      <c r="M141" s="38"/>
      <c r="N141" s="40"/>
      <c r="O141" s="38"/>
      <c r="P141" s="39"/>
      <c r="Q141" s="34" t="str">
        <f>IF(O138&gt;0,O137,"")</f>
        <v/>
      </c>
      <c r="R141" s="41" t="str">
        <f>IF(O138&gt;0,"Levemir Langzeit","")</f>
        <v/>
      </c>
      <c r="S141" s="42" t="str">
        <f>IF(P139="V","vor der Mahlzeit",IF(P139="N","nach der Mahlzeit",IF(N139="V","vor der Mahlzeit",IF(N139="N","nach der Mahlzeit",IF(L139="V","vor der Mahlzeit",IF(L139="N","nach der Mahlzeit",IF(P138="K","keine Messung","")))))))</f>
        <v/>
      </c>
    </row>
    <row r="142" spans="1:19" s="203" customFormat="1">
      <c r="A142" s="220"/>
      <c r="B142" s="221" t="s">
        <v>14</v>
      </c>
      <c r="C142" s="222" t="str">
        <f>IF(C141&gt;0,$R$3,"")</f>
        <v/>
      </c>
      <c r="D142" s="207"/>
      <c r="E142" s="222" t="str">
        <f>IF(E141&gt;0,$R$3,"")</f>
        <v/>
      </c>
      <c r="F142" s="207"/>
      <c r="G142" s="222" t="str">
        <f>IF(G141&gt;0,$R$3,"")</f>
        <v/>
      </c>
      <c r="H142" s="207"/>
      <c r="I142" s="222" t="str">
        <f>IF(I141&gt;0,$R$3,"")</f>
        <v/>
      </c>
      <c r="J142" s="207"/>
      <c r="K142" s="222" t="str">
        <f>IF(K141&gt;0,$R$3,"")</f>
        <v/>
      </c>
      <c r="L142" s="207"/>
      <c r="M142" s="222" t="str">
        <f>IF(M141&gt;0,$R$3,"")</f>
        <v/>
      </c>
      <c r="N142" s="207"/>
      <c r="O142" s="222" t="str">
        <f>IF(O141&gt;0,$R$3,"")</f>
        <v/>
      </c>
      <c r="P142" s="207"/>
      <c r="Q142" s="238"/>
      <c r="R142" s="224"/>
      <c r="S142" s="225"/>
    </row>
    <row r="143" spans="1:19" ht="33.75">
      <c r="A143" s="29"/>
      <c r="B143" s="43" t="s">
        <v>15</v>
      </c>
      <c r="C143" s="44" t="str">
        <f>IF(C141&gt;0,C141*C142+D143,"")</f>
        <v/>
      </c>
      <c r="D143" s="151">
        <f>IF(C138&gt;295,"+10",IF(C138&gt;275&gt;"+9",IF(C138&gt;255,"+8",IF(C138&gt;235,"+7",IF(C138&gt;215,"+6",IF(C138&gt;195,"+5",IF(C138&gt;175,"+4",IF(C138&gt;155,"+3",IF(C138&gt;135,"+2",IF(C138&gt;115,"+1",IF(C138&lt;50,-3,IF(C138&lt;70,-2,IF(C138&lt;90,-1,IF(C138&lt;116,"0",""))))))))))))))</f>
        <v>-3</v>
      </c>
      <c r="E143" s="44" t="str">
        <f>IF(E141&gt;0,E141*E142+F143,"")</f>
        <v/>
      </c>
      <c r="F143" s="151">
        <f>IF(E138&gt;295,"+10",IF(E138&gt;275&gt;"+9",IF(E138&gt;255,"+8",IF(E138&gt;235,"+7",IF(E138&gt;215,"+6",IF(E138&gt;195,"+5",IF(E138&gt;175,"+4",IF(E138&gt;155,"+3",IF(E138&gt;135,"+2",IF(E138&gt;115,"+1",IF(E138&lt;50,-3,IF(E138&lt;70,-2,IF(E138&lt;90,-1,IF(E138&lt;116,"0",""))))))))))))))</f>
        <v>-3</v>
      </c>
      <c r="G143" s="44" t="str">
        <f>IF(G141&gt;0,G141*G142+H143,"")</f>
        <v/>
      </c>
      <c r="H143" s="151">
        <f>IF(G138&gt;295,"+10",IF(G138&gt;275&gt;"+9",IF(G138&gt;255,"+8",IF(G138&gt;235,"+7",IF(G138&gt;215,"+6",IF(G138&gt;195,"+5",IF(G138&gt;175,"+4",IF(G138&gt;155,"+3",IF(G138&gt;135,"+2",IF(G138&gt;115,"+1",IF(G138&lt;50,-3,IF(G138&lt;70,-2,IF(G138&lt;90,-1,IF(G138&lt;116,"0",""))))))))))))))</f>
        <v>-3</v>
      </c>
      <c r="I143" s="44" t="str">
        <f>IF(I141&gt;0,I141*I142+J143,"")</f>
        <v/>
      </c>
      <c r="J143" s="151">
        <f>IF(I138&gt;295,"+10",IF(I138&gt;275&gt;"+9",IF(I138&gt;255,"+8",IF(I138&gt;235,"+7",IF(I138&gt;215,"+6",IF(I138&gt;195,"+5",IF(I138&gt;175,"+4",IF(I138&gt;155,"+3",IF(I138&gt;135,"+2",IF(I138&gt;115,"+1",IF(I138&lt;50,-3,IF(I138&lt;70,-2,IF(I138&lt;90,-1,IF(I138&lt;116,"0",""))))))))))))))</f>
        <v>-3</v>
      </c>
      <c r="K143" s="44" t="str">
        <f>IF(K141&gt;0,K141*K142+L143,"")</f>
        <v/>
      </c>
      <c r="L143" s="151">
        <f>IF(K138&gt;295,"+10",IF(K138&gt;275&gt;"+9",IF(K138&gt;255,"+8",IF(K138&gt;235,"+7",IF(K138&gt;215,"+6",IF(K138&gt;195,"+5",IF(K138&gt;175,"+4",IF(K138&gt;155,"+3",IF(K138&gt;135,"+2",IF(K138&gt;115,"+1",IF(K138&lt;50,-3,IF(K138&lt;70,-2,IF(K138&lt;90,-1,IF(K138&lt;116,"0",""))))))))))))))</f>
        <v>-3</v>
      </c>
      <c r="M143" s="44" t="str">
        <f>IF(M141&gt;0,M141*M142+N143,"")</f>
        <v/>
      </c>
      <c r="N143" s="151">
        <f>IF(M138&gt;295,"+10",IF(M138&gt;275&gt;"+9",IF(M138&gt;255,"+8",IF(M138&gt;235,"+7",IF(M138&gt;215,"+6",IF(M138&gt;195,"+5",IF(M138&gt;175,"+4",IF(M138&gt;155,"+3",IF(M138&gt;135,"+2",IF(M138&gt;115,"+1",IF(M138&lt;50,-3,IF(M138&lt;70,-2,IF(M138&lt;90,-1,IF(M138&lt;116,"0",""))))))))))))))</f>
        <v>-3</v>
      </c>
      <c r="O143" s="44" t="str">
        <f>IF(O141&gt;0,O141*O142+P143,"")</f>
        <v/>
      </c>
      <c r="P143" s="151">
        <f>IF(O138&gt;295,"+10",IF(O138&gt;275&gt;"+9",IF(O138&gt;255,"+8",IF(O138&gt;235,"+7",IF(O138&gt;215,"+6",IF(O138&gt;195,"+5",IF(O138&gt;175,"+4",IF(O138&gt;155,"+3",IF(O138&gt;135,"+2",IF(O138&gt;115,"+1",IF(O138&lt;50,-3,IF(O138&lt;70,-2,IF(O138&lt;90,-1,IF(O138&lt;116,"0",""))))))))))))))</f>
        <v>-3</v>
      </c>
      <c r="Q143" s="140" t="str">
        <f>IF(C140="HYPO","Achtung!!! HYPO",IF(E140="HYPO","Achtung!!! HYPO",IF(G140="HYPO","Achtung!!! HYPO",IF(I140="HYPO","Achtung!!! HYPO",IF(K140="HYPO","Achtung!!! HYPO",IF(M140="HYPO","Achtung!!! HYPO",IF(O140="HYPO","Achtung!!! HYPO","")))))))</f>
        <v/>
      </c>
      <c r="R143" s="46"/>
      <c r="S143" s="47"/>
    </row>
    <row r="144" spans="1:19" ht="34.5" thickBot="1">
      <c r="A144" s="48"/>
      <c r="B144" s="49" t="s">
        <v>16</v>
      </c>
      <c r="C144" s="50"/>
      <c r="D144" s="51"/>
      <c r="E144" s="50"/>
      <c r="F144" s="51"/>
      <c r="G144" s="50"/>
      <c r="H144" s="51"/>
      <c r="I144" s="50"/>
      <c r="J144" s="51"/>
      <c r="K144" s="50"/>
      <c r="L144" s="51"/>
      <c r="M144" s="50"/>
      <c r="N144" s="52"/>
      <c r="O144" s="50" t="str">
        <f>IF(O138&gt;0,$G$3+P144,"")</f>
        <v/>
      </c>
      <c r="P144" s="257">
        <f>IF(O138&gt;295,"+10",IF(O138&gt;275&gt;"+9",IF(O138&gt;255,"+8",IF(O138&gt;235,"+7",IF(O138&gt;215,"+6",IF(O138&gt;195,"+5",IF(O138&gt;175,"+4",IF(O138&gt;155,"+3",IF(O138&gt;135,"+2",IF(O138&gt;115,"+1",IF(O138&lt;50,-3,IF(O138&lt;70,-2,IF(O138&lt;90,-1,IF(O138&lt;116,"0",""))))))))))))))</f>
        <v>-3</v>
      </c>
      <c r="Q144" s="79"/>
      <c r="R144" s="54"/>
      <c r="S144" s="55"/>
    </row>
    <row r="145" spans="1:19" s="203" customFormat="1" ht="9" customHeight="1" thickBot="1">
      <c r="A145" s="200"/>
      <c r="B145" s="201"/>
      <c r="C145" s="202"/>
      <c r="D145" s="202"/>
      <c r="E145" s="202"/>
      <c r="F145" s="202"/>
      <c r="G145" s="202"/>
      <c r="H145" s="202"/>
      <c r="I145" s="202"/>
      <c r="J145" s="202"/>
      <c r="K145" s="202"/>
      <c r="L145" s="202"/>
      <c r="M145" s="202"/>
      <c r="N145" s="202"/>
      <c r="O145" s="202"/>
      <c r="P145" s="235"/>
      <c r="Q145" s="236"/>
      <c r="R145" s="202"/>
    </row>
    <row r="146" spans="1:19" ht="15.75">
      <c r="A146" s="7" t="s">
        <v>4</v>
      </c>
      <c r="B146" s="59">
        <f>IF($B$6&gt;0,B136+1,"")</f>
        <v>41379</v>
      </c>
      <c r="C146" s="62" t="s">
        <v>5</v>
      </c>
      <c r="D146" s="61" t="s">
        <v>6</v>
      </c>
      <c r="E146" s="62" t="s">
        <v>5</v>
      </c>
      <c r="F146" s="61" t="s">
        <v>6</v>
      </c>
      <c r="G146" s="62" t="s">
        <v>5</v>
      </c>
      <c r="H146" s="61" t="s">
        <v>6</v>
      </c>
      <c r="I146" s="62" t="s">
        <v>5</v>
      </c>
      <c r="J146" s="61" t="s">
        <v>6</v>
      </c>
      <c r="K146" s="62" t="s">
        <v>5</v>
      </c>
      <c r="L146" s="61" t="s">
        <v>6</v>
      </c>
      <c r="M146" s="62" t="s">
        <v>5</v>
      </c>
      <c r="N146" s="61" t="s">
        <v>6</v>
      </c>
      <c r="O146" s="62" t="s">
        <v>5</v>
      </c>
      <c r="P146" s="61" t="s">
        <v>6</v>
      </c>
      <c r="Q146" s="12" t="s">
        <v>7</v>
      </c>
      <c r="R146" s="63"/>
      <c r="S146" s="64"/>
    </row>
    <row r="147" spans="1:19" ht="15.75" thickBot="1">
      <c r="A147" s="15" t="s">
        <v>8</v>
      </c>
      <c r="B147" s="16" t="str">
        <f>TEXT(WEEKDAY(B146),"TTTT")</f>
        <v>Montag</v>
      </c>
      <c r="C147" s="67">
        <v>0.3125</v>
      </c>
      <c r="D147" s="66" t="s">
        <v>9</v>
      </c>
      <c r="E147" s="67">
        <v>0.38541666666666669</v>
      </c>
      <c r="F147" s="66" t="s">
        <v>9</v>
      </c>
      <c r="G147" s="67">
        <v>0.47916666666666669</v>
      </c>
      <c r="H147" s="66" t="s">
        <v>9</v>
      </c>
      <c r="I147" s="67">
        <v>0.5625</v>
      </c>
      <c r="J147" s="66" t="s">
        <v>9</v>
      </c>
      <c r="K147" s="67">
        <v>0.64583333333333337</v>
      </c>
      <c r="L147" s="66" t="s">
        <v>9</v>
      </c>
      <c r="M147" s="67">
        <v>0.70833333333333337</v>
      </c>
      <c r="N147" s="66" t="s">
        <v>9</v>
      </c>
      <c r="O147" s="67">
        <v>0.875</v>
      </c>
      <c r="P147" s="66" t="s">
        <v>9</v>
      </c>
      <c r="Q147" s="76"/>
      <c r="R147" s="69"/>
      <c r="S147" s="70"/>
    </row>
    <row r="148" spans="1:19">
      <c r="A148" s="22"/>
      <c r="B148" s="23" t="s">
        <v>10</v>
      </c>
      <c r="C148" s="24"/>
      <c r="D148" s="83"/>
      <c r="E148" s="24"/>
      <c r="F148" s="25"/>
      <c r="G148" s="24"/>
      <c r="H148" s="25"/>
      <c r="I148" s="80"/>
      <c r="J148" s="25"/>
      <c r="K148" s="24"/>
      <c r="L148" s="25"/>
      <c r="M148" s="24"/>
      <c r="N148" s="25"/>
      <c r="O148" s="24"/>
      <c r="P148" s="25"/>
      <c r="Q148" s="26" t="str">
        <f>IF(C151&gt;0,C147,IF(E151&gt;0,E147,IF(G151&gt;0,G147,"")))</f>
        <v/>
      </c>
      <c r="R148" s="27" t="str">
        <f>IF(C151&gt;0,"Frühstück",IF(E151&gt;0,"Frühstück",IF(G151&gt;0,"Frühstück","")))</f>
        <v/>
      </c>
      <c r="S148" s="28" t="str">
        <f>IF(D148="V","vor der Mahlzeit",IF(D148="N","nach der Mahlzeit",IF(F148="V","vor der Mahlzeit",IF(F148="N","nach der Mahlzeit",IF(H148="V","vor der Mahlzeit",IF(H148="N","nach der Mahlzeit",""))))))</f>
        <v/>
      </c>
    </row>
    <row r="149" spans="1:19">
      <c r="A149" s="29"/>
      <c r="B149" s="30" t="s">
        <v>11</v>
      </c>
      <c r="C149" s="31" t="str">
        <f>IF(C148&gt;0,C148-$G$1,"")</f>
        <v/>
      </c>
      <c r="D149" s="84"/>
      <c r="E149" s="31" t="str">
        <f>IF(E148&gt;0,E148-$G$1,"")</f>
        <v/>
      </c>
      <c r="F149" s="32"/>
      <c r="G149" s="31" t="str">
        <f>IF(G148&gt;0,G148-$G$1,"")</f>
        <v/>
      </c>
      <c r="H149" s="32"/>
      <c r="I149" s="31" t="str">
        <f>IF(I148&gt;0,I148-$G$1,"")</f>
        <v/>
      </c>
      <c r="J149" s="32"/>
      <c r="K149" s="31" t="str">
        <f>IF(K148&gt;0,K148-$G$1,"")</f>
        <v/>
      </c>
      <c r="L149" s="32"/>
      <c r="M149" s="31" t="str">
        <f>IF(M148&gt;0,M148-$G$1,"")</f>
        <v/>
      </c>
      <c r="N149" s="33"/>
      <c r="O149" s="31" t="str">
        <f>IF(O148&gt;0,O148-$G$1,"")</f>
        <v/>
      </c>
      <c r="P149" s="32"/>
      <c r="Q149" s="34" t="str">
        <f>IF(G151&gt;0,G147,IF(I151&gt;0,I147,IF(K151&gt;0,K147,"")))</f>
        <v/>
      </c>
      <c r="R149" s="27" t="str">
        <f>IF(G151&gt;0,"Mittagessen",IF(I151&gt;0,"Mittagessen",IF(K151&gt;0,"Mittagessen","")))</f>
        <v/>
      </c>
      <c r="S149" s="35" t="str">
        <f>IF(H148="V","vor der Mahlzeit",IF(H148="N","nach der Mahlzeit",IF(J148="V","vor der Mahlzeit",IF(J148="N","nach der Mahlzeit",IF(L148="V","vor der Mahlzeit",IF(L148="N","nach der Mahlzeit",""))))))</f>
        <v/>
      </c>
    </row>
    <row r="150" spans="1:19">
      <c r="A150" s="29"/>
      <c r="B150" s="36" t="s">
        <v>12</v>
      </c>
      <c r="C150" s="45" t="str">
        <f>IF($R$1=0,"",IF(C148=0,"",IF(C148&lt;=$R$1,"HYPO","")))</f>
        <v/>
      </c>
      <c r="D150" s="139"/>
      <c r="E150" s="45" t="str">
        <f>IF($R$1=0,"",IF(E148=0,"",IF(E148&lt;=$R$1,"HYPO","")))</f>
        <v/>
      </c>
      <c r="F150" s="139"/>
      <c r="G150" s="45" t="str">
        <f>IF($R$1=0,"",IF(G148=0,"",IF(G148&lt;=$R$1,"HYPO","")))</f>
        <v/>
      </c>
      <c r="H150" s="139"/>
      <c r="I150" s="45" t="str">
        <f>IF($R$1=0,"",IF(I148=0,"",IF(I148&lt;=$R$1,"HYPO","")))</f>
        <v/>
      </c>
      <c r="J150" s="139"/>
      <c r="K150" s="45" t="str">
        <f>IF($R$1=0,"",IF(K148=0,"",IF(K148&lt;=$R$1,"HYPO","")))</f>
        <v/>
      </c>
      <c r="L150" s="139"/>
      <c r="M150" s="45" t="str">
        <f>IF($R$1=0,"",IF(M148=0,"",IF(M148&lt;=$R$1,"HYPO","")))</f>
        <v/>
      </c>
      <c r="N150" s="145"/>
      <c r="O150" s="45" t="str">
        <f>IF($R$1=0,"",IF(O148=0,"",IF(O148&lt;=$R$1,"HYPO","")))</f>
        <v/>
      </c>
      <c r="P150" s="139"/>
      <c r="Q150" s="34" t="str">
        <f>IF(M151&gt;0,M147,IF(O151&gt;0,O147,""))</f>
        <v/>
      </c>
      <c r="R150" s="27" t="str">
        <f>IF(M151&gt;0,"Abendessen",IF(O151&gt;0,"Abendessen",""))</f>
        <v/>
      </c>
      <c r="S150" s="35" t="str">
        <f>IF(P148="V","vor der Mahlzeit",IF(P148="N","nach der Mahlzeit",IF(N148="V","vor der Mahlzeit",IF(N148="N","nach der Mahlzeit",IF(L148="V","vor der Mahlzeit",IF(L148="N","nach der Mahlzeit",""))))))</f>
        <v/>
      </c>
    </row>
    <row r="151" spans="1:19">
      <c r="A151" s="29"/>
      <c r="B151" s="36" t="s">
        <v>13</v>
      </c>
      <c r="C151" s="38"/>
      <c r="D151" s="39"/>
      <c r="E151" s="38"/>
      <c r="F151" s="39"/>
      <c r="G151" s="38"/>
      <c r="H151" s="39"/>
      <c r="I151" s="38"/>
      <c r="J151" s="39"/>
      <c r="K151" s="38"/>
      <c r="L151" s="39"/>
      <c r="M151" s="38"/>
      <c r="N151" s="40"/>
      <c r="O151" s="38"/>
      <c r="P151" s="39"/>
      <c r="Q151" s="34" t="str">
        <f>IF(O148&gt;0,O147,"")</f>
        <v/>
      </c>
      <c r="R151" s="41" t="str">
        <f>IF(O148&gt;0,"Levemir Langzeit","")</f>
        <v/>
      </c>
      <c r="S151" s="42" t="str">
        <f>IF(P149="V","vor der Mahlzeit",IF(P149="N","nach der Mahlzeit",IF(N149="V","vor der Mahlzeit",IF(N149="N","nach der Mahlzeit",IF(L149="V","vor der Mahlzeit",IF(L149="N","nach der Mahlzeit",IF(P148="K","keine Messung","")))))))</f>
        <v/>
      </c>
    </row>
    <row r="152" spans="1:19" s="203" customFormat="1">
      <c r="A152" s="220"/>
      <c r="B152" s="221" t="s">
        <v>14</v>
      </c>
      <c r="C152" s="222" t="str">
        <f>IF(C151&gt;0,$R$3,"")</f>
        <v/>
      </c>
      <c r="D152" s="207"/>
      <c r="E152" s="222" t="str">
        <f>IF(E151&gt;0,$R$3,"")</f>
        <v/>
      </c>
      <c r="F152" s="207"/>
      <c r="G152" s="222" t="str">
        <f>IF(G151&gt;0,$R$3,"")</f>
        <v/>
      </c>
      <c r="H152" s="207"/>
      <c r="I152" s="222" t="str">
        <f>IF(I151&gt;0,$R$3,"")</f>
        <v/>
      </c>
      <c r="J152" s="207"/>
      <c r="K152" s="222" t="str">
        <f>IF(K151&gt;0,$R$3,"")</f>
        <v/>
      </c>
      <c r="L152" s="207"/>
      <c r="M152" s="222" t="str">
        <f>IF(M151&gt;0,$R$3,"")</f>
        <v/>
      </c>
      <c r="N152" s="207"/>
      <c r="O152" s="222" t="str">
        <f>IF(O151&gt;0,$R$3,"")</f>
        <v/>
      </c>
      <c r="P152" s="207"/>
      <c r="Q152" s="223"/>
      <c r="R152" s="224"/>
      <c r="S152" s="225"/>
    </row>
    <row r="153" spans="1:19" ht="33.75">
      <c r="A153" s="29"/>
      <c r="B153" s="43" t="s">
        <v>15</v>
      </c>
      <c r="C153" s="44" t="str">
        <f>IF(C151&gt;0,C151*C152+D153,"")</f>
        <v/>
      </c>
      <c r="D153" s="151">
        <f>IF(C148&gt;295,"+10",IF(C148&gt;275&gt;"+9",IF(C148&gt;255,"+8",IF(C148&gt;235,"+7",IF(C148&gt;215,"+6",IF(C148&gt;195,"+5",IF(C148&gt;175,"+4",IF(C148&gt;155,"+3",IF(C148&gt;135,"+2",IF(C148&gt;115,"+1",IF(C148&lt;50,-3,IF(C148&lt;70,-2,IF(C148&lt;90,-1,IF(C148&lt;116,"0",""))))))))))))))</f>
        <v>-3</v>
      </c>
      <c r="E153" s="44" t="str">
        <f>IF(E151&gt;0,E151*E152+F153,"")</f>
        <v/>
      </c>
      <c r="F153" s="151">
        <f>IF(E148&gt;295,"+10",IF(E148&gt;275&gt;"+9",IF(E148&gt;255,"+8",IF(E148&gt;235,"+7",IF(E148&gt;215,"+6",IF(E148&gt;195,"+5",IF(E148&gt;175,"+4",IF(E148&gt;155,"+3",IF(E148&gt;135,"+2",IF(E148&gt;115,"+1",IF(E148&lt;50,-3,IF(E148&lt;70,-2,IF(E148&lt;90,-1,IF(E148&lt;116,"0",""))))))))))))))</f>
        <v>-3</v>
      </c>
      <c r="G153" s="44" t="str">
        <f>IF(G151&gt;0,G151*G152+H153,"")</f>
        <v/>
      </c>
      <c r="H153" s="151">
        <f>IF(G148&gt;295,"+10",IF(G148&gt;275&gt;"+9",IF(G148&gt;255,"+8",IF(G148&gt;235,"+7",IF(G148&gt;215,"+6",IF(G148&gt;195,"+5",IF(G148&gt;175,"+4",IF(G148&gt;155,"+3",IF(G148&gt;135,"+2",IF(G148&gt;115,"+1",IF(G148&lt;50,-3,IF(G148&lt;70,-2,IF(G148&lt;90,-1,IF(G148&lt;116,"0",""))))))))))))))</f>
        <v>-3</v>
      </c>
      <c r="I153" s="44" t="str">
        <f>IF(I151&gt;0,I151*I152+J153,"")</f>
        <v/>
      </c>
      <c r="J153" s="151">
        <f>IF(I148&gt;295,"+10",IF(I148&gt;275&gt;"+9",IF(I148&gt;255,"+8",IF(I148&gt;235,"+7",IF(I148&gt;215,"+6",IF(I148&gt;195,"+5",IF(I148&gt;175,"+4",IF(I148&gt;155,"+3",IF(I148&gt;135,"+2",IF(I148&gt;115,"+1",IF(I148&lt;50,-3,IF(I148&lt;70,-2,IF(I148&lt;90,-1,IF(I148&lt;116,"0",""))))))))))))))</f>
        <v>-3</v>
      </c>
      <c r="K153" s="44" t="str">
        <f>IF(K151&gt;0,K151*K152+L153,"")</f>
        <v/>
      </c>
      <c r="L153" s="151">
        <f>IF(K148&gt;295,"+10",IF(K148&gt;275&gt;"+9",IF(K148&gt;255,"+8",IF(K148&gt;235,"+7",IF(K148&gt;215,"+6",IF(K148&gt;195,"+5",IF(K148&gt;175,"+4",IF(K148&gt;155,"+3",IF(K148&gt;135,"+2",IF(K148&gt;115,"+1",IF(K148&lt;50,-3,IF(K148&lt;70,-2,IF(K148&lt;90,-1,IF(K148&lt;116,"0",""))))))))))))))</f>
        <v>-3</v>
      </c>
      <c r="M153" s="44" t="str">
        <f>IF(M151&gt;0,M151*M152+N153,"")</f>
        <v/>
      </c>
      <c r="N153" s="151">
        <f>IF(M148&gt;295,"+10",IF(M148&gt;275&gt;"+9",IF(M148&gt;255,"+8",IF(M148&gt;235,"+7",IF(M148&gt;215,"+6",IF(M148&gt;195,"+5",IF(M148&gt;175,"+4",IF(M148&gt;155,"+3",IF(M148&gt;135,"+2",IF(M148&gt;115,"+1",IF(M148&lt;50,-3,IF(M148&lt;70,-2,IF(M148&lt;90,-1,IF(M148&lt;116,"0",""))))))))))))))</f>
        <v>-3</v>
      </c>
      <c r="O153" s="44" t="str">
        <f>IF(O151&gt;0,O151*O152+P153,"")</f>
        <v/>
      </c>
      <c r="P153" s="151">
        <f>IF(O148&gt;295,"+10",IF(O148&gt;275&gt;"+9",IF(O148&gt;255,"+8",IF(O148&gt;235,"+7",IF(O148&gt;215,"+6",IF(O148&gt;195,"+5",IF(O148&gt;175,"+4",IF(O148&gt;155,"+3",IF(O148&gt;135,"+2",IF(O148&gt;115,"+1",IF(O148&lt;50,-3,IF(O148&lt;70,-2,IF(O148&lt;90,-1,IF(O148&lt;116,"0",""))))))))))))))</f>
        <v>-3</v>
      </c>
      <c r="Q153" s="140" t="str">
        <f>IF(C150="HYPO","Achtung!!! HYPO",IF(E150="HYPO","Achtung!!! HYPO",IF(G150="HYPO","Achtung!!! HYPO",IF(I150="HYPO","Achtung!!! HYPO",IF(K150="HYPO","Achtung!!! HYPO",IF(M150="HYPO","Achtung!!! HYPO",IF(O150="HYPO","Achtung!!! HYPO","")))))))</f>
        <v/>
      </c>
      <c r="R153" s="46"/>
      <c r="S153" s="47"/>
    </row>
    <row r="154" spans="1:19" ht="34.5" thickBot="1">
      <c r="A154" s="48"/>
      <c r="B154" s="49" t="s">
        <v>16</v>
      </c>
      <c r="C154" s="50"/>
      <c r="D154" s="51"/>
      <c r="E154" s="50"/>
      <c r="F154" s="51"/>
      <c r="G154" s="50"/>
      <c r="H154" s="51"/>
      <c r="I154" s="50"/>
      <c r="J154" s="51"/>
      <c r="K154" s="50"/>
      <c r="L154" s="51"/>
      <c r="M154" s="50"/>
      <c r="N154" s="52"/>
      <c r="O154" s="50" t="str">
        <f>IF(O148&gt;0,$G$3+P154,"")</f>
        <v/>
      </c>
      <c r="P154" s="257">
        <f>IF(O148&gt;295,"+10",IF(O148&gt;275&gt;"+9",IF(O148&gt;255,"+8",IF(O148&gt;235,"+7",IF(O148&gt;215,"+6",IF(O148&gt;195,"+5",IF(O148&gt;175,"+4",IF(O148&gt;155,"+3",IF(O148&gt;135,"+2",IF(O148&gt;115,"+1",IF(O148&lt;50,-3,IF(O148&lt;70,-2,IF(O148&lt;90,-1,IF(O148&lt;116,"0",""))))))))))))))</f>
        <v>-3</v>
      </c>
      <c r="Q154" s="85"/>
      <c r="R154" s="54"/>
      <c r="S154" s="55"/>
    </row>
    <row r="155" spans="1:19" s="203" customFormat="1" ht="9" customHeight="1" thickBot="1">
      <c r="A155" s="200"/>
      <c r="B155" s="201"/>
      <c r="C155" s="202"/>
      <c r="D155" s="202"/>
      <c r="E155" s="202"/>
      <c r="F155" s="202"/>
      <c r="G155" s="202"/>
      <c r="H155" s="202"/>
      <c r="I155" s="202"/>
      <c r="J155" s="202"/>
      <c r="K155" s="202"/>
      <c r="L155" s="202"/>
      <c r="M155" s="202"/>
      <c r="N155" s="202"/>
      <c r="O155" s="202"/>
      <c r="P155" s="202"/>
      <c r="Q155" s="202"/>
      <c r="R155" s="202"/>
    </row>
    <row r="156" spans="1:19" ht="15.75">
      <c r="A156" s="7" t="s">
        <v>4</v>
      </c>
      <c r="B156" s="59">
        <f>IF($B$6&gt;0,B146+1,"")</f>
        <v>41380</v>
      </c>
      <c r="C156" s="62" t="s">
        <v>5</v>
      </c>
      <c r="D156" s="61" t="s">
        <v>6</v>
      </c>
      <c r="E156" s="62" t="s">
        <v>5</v>
      </c>
      <c r="F156" s="61" t="s">
        <v>6</v>
      </c>
      <c r="G156" s="62" t="s">
        <v>5</v>
      </c>
      <c r="H156" s="61" t="s">
        <v>6</v>
      </c>
      <c r="I156" s="62" t="s">
        <v>5</v>
      </c>
      <c r="J156" s="61" t="s">
        <v>6</v>
      </c>
      <c r="K156" s="62" t="s">
        <v>5</v>
      </c>
      <c r="L156" s="61" t="s">
        <v>6</v>
      </c>
      <c r="M156" s="62" t="s">
        <v>5</v>
      </c>
      <c r="N156" s="61" t="s">
        <v>6</v>
      </c>
      <c r="O156" s="62" t="s">
        <v>5</v>
      </c>
      <c r="P156" s="61" t="s">
        <v>6</v>
      </c>
      <c r="Q156" s="12" t="s">
        <v>7</v>
      </c>
      <c r="R156" s="63"/>
      <c r="S156" s="64"/>
    </row>
    <row r="157" spans="1:19" ht="15.75" thickBot="1">
      <c r="A157" s="15" t="s">
        <v>8</v>
      </c>
      <c r="B157" s="16" t="str">
        <f>TEXT(WEEKDAY(B156),"TTTT")</f>
        <v>Dienstag</v>
      </c>
      <c r="C157" s="67">
        <v>0.3125</v>
      </c>
      <c r="D157" s="66" t="s">
        <v>9</v>
      </c>
      <c r="E157" s="67">
        <v>0.375</v>
      </c>
      <c r="F157" s="66" t="s">
        <v>9</v>
      </c>
      <c r="G157" s="67">
        <v>0.47916666666666669</v>
      </c>
      <c r="H157" s="66" t="s">
        <v>9</v>
      </c>
      <c r="I157" s="67">
        <v>0.60416666666666663</v>
      </c>
      <c r="J157" s="66" t="s">
        <v>9</v>
      </c>
      <c r="K157" s="67">
        <v>0.64583333333333337</v>
      </c>
      <c r="L157" s="66" t="s">
        <v>9</v>
      </c>
      <c r="M157" s="67">
        <v>0.75</v>
      </c>
      <c r="N157" s="66" t="s">
        <v>9</v>
      </c>
      <c r="O157" s="67">
        <v>0.875</v>
      </c>
      <c r="P157" s="66" t="s">
        <v>9</v>
      </c>
      <c r="Q157" s="68"/>
      <c r="R157" s="69"/>
      <c r="S157" s="70"/>
    </row>
    <row r="158" spans="1:19">
      <c r="A158" s="22"/>
      <c r="B158" s="23" t="s">
        <v>10</v>
      </c>
      <c r="C158" s="24"/>
      <c r="D158" s="25"/>
      <c r="E158" s="24"/>
      <c r="F158" s="25"/>
      <c r="G158" s="24"/>
      <c r="H158" s="25"/>
      <c r="I158" s="24"/>
      <c r="J158" s="25"/>
      <c r="K158" s="24"/>
      <c r="L158" s="25"/>
      <c r="M158" s="24"/>
      <c r="N158" s="25"/>
      <c r="O158" s="24"/>
      <c r="P158" s="25"/>
      <c r="Q158" s="26" t="str">
        <f>IF(C161&gt;0,C157,IF(E161&gt;0,E157,IF(G161&gt;0,G157,"")))</f>
        <v/>
      </c>
      <c r="R158" s="27" t="str">
        <f>IF(C161&gt;0,"Frühstück",IF(E161&gt;0,"Frühstück",IF(G161&gt;0,"Frühstück","")))</f>
        <v/>
      </c>
      <c r="S158" s="28" t="str">
        <f>IF(D158="V","vor der Mahlzeit",IF(D158="N","nach der Mahlzeit",IF(F158="V","vor der Mahlzeit",IF(F158="N","nach der Mahlzeit",IF(H158="V","vor der Mahlzeit",IF(H158="N","nach der Mahlzeit",""))))))</f>
        <v/>
      </c>
    </row>
    <row r="159" spans="1:19">
      <c r="A159" s="29"/>
      <c r="B159" s="30" t="s">
        <v>11</v>
      </c>
      <c r="C159" s="31" t="str">
        <f>IF(C158&gt;0,C158-$G$1,"")</f>
        <v/>
      </c>
      <c r="D159" s="32"/>
      <c r="E159" s="31" t="str">
        <f>IF(E158&gt;0,E158-$G$1,"")</f>
        <v/>
      </c>
      <c r="F159" s="32"/>
      <c r="G159" s="31" t="str">
        <f>IF(G158&gt;0,G158-$G$1,"")</f>
        <v/>
      </c>
      <c r="H159" s="32"/>
      <c r="I159" s="31" t="str">
        <f>IF(I158&gt;0,I158-$G$1,"")</f>
        <v/>
      </c>
      <c r="J159" s="32"/>
      <c r="K159" s="31" t="str">
        <f>IF(K158&gt;0,K158-$G$1,"")</f>
        <v/>
      </c>
      <c r="L159" s="32"/>
      <c r="M159" s="31" t="str">
        <f>IF(M158&gt;0,M158-$G$1,"")</f>
        <v/>
      </c>
      <c r="N159" s="33"/>
      <c r="O159" s="31" t="str">
        <f>IF(O158&gt;0,O158-$G$1,"")</f>
        <v/>
      </c>
      <c r="P159" s="32"/>
      <c r="Q159" s="34" t="str">
        <f>IF(G161&gt;0,G157,IF(I161&gt;0,I157,IF(K161&gt;0,K157,"")))</f>
        <v/>
      </c>
      <c r="R159" s="27" t="str">
        <f>IF(G161&gt;0,"Mittagessen",IF(I161&gt;0,"Mittagessen",IF(K161&gt;0,"Mittagessen","")))</f>
        <v/>
      </c>
      <c r="S159" s="35" t="str">
        <f>IF(H158="V","vor der Mahlzeit",IF(H158="N","nach der Mahlzeit",IF(J158="V","vor der Mahlzeit",IF(J158="N","nach der Mahlzeit",IF(L158="V","vor der Mahlzeit",IF(L158="N","nach der Mahlzeit",""))))))</f>
        <v/>
      </c>
    </row>
    <row r="160" spans="1:19">
      <c r="A160" s="29"/>
      <c r="B160" s="36" t="s">
        <v>12</v>
      </c>
      <c r="C160" s="45" t="str">
        <f>IF($R$1=0,"",IF(C158=0,"",IF(C158&lt;=$R$1,"HYPO","")))</f>
        <v/>
      </c>
      <c r="D160" s="139"/>
      <c r="E160" s="45" t="str">
        <f>IF($R$1=0,"",IF(E158=0,"",IF(E158&lt;=$R$1,"HYPO","")))</f>
        <v/>
      </c>
      <c r="F160" s="139"/>
      <c r="G160" s="45" t="str">
        <f>IF($R$1=0,"",IF(G158=0,"",IF(G158&lt;=$R$1,"HYPO","")))</f>
        <v/>
      </c>
      <c r="H160" s="139"/>
      <c r="I160" s="45" t="str">
        <f>IF($R$1=0,"",IF(I158=0,"",IF(I158&lt;=$R$1,"HYPO","")))</f>
        <v/>
      </c>
      <c r="J160" s="139"/>
      <c r="K160" s="45" t="str">
        <f>IF($R$1=0,"",IF(K158=0,"",IF(K158&lt;=$R$1,"HYPO","")))</f>
        <v/>
      </c>
      <c r="L160" s="139"/>
      <c r="M160" s="45" t="str">
        <f>IF($R$1=0,"",IF(M158=0,"",IF(M158&lt;=$R$1,"HYPO","")))</f>
        <v/>
      </c>
      <c r="N160" s="145"/>
      <c r="O160" s="45" t="str">
        <f>IF($R$1=0,"",IF(O158=0,"",IF(O158&lt;=$R$1,"HYPO","")))</f>
        <v/>
      </c>
      <c r="P160" s="139"/>
      <c r="Q160" s="34" t="str">
        <f>IF(M161&gt;0,M157,IF(O161&gt;0,O157,""))</f>
        <v/>
      </c>
      <c r="R160" s="27" t="str">
        <f>IF(M161&gt;0,"Abendessen",IF(O161&gt;0,"Abendessen",""))</f>
        <v/>
      </c>
      <c r="S160" s="35" t="str">
        <f>IF(P158="V","vor der Mahlzeit",IF(P158="N","nach der Mahlzeit",IF(N158="V","vor der Mahlzeit",IF(N158="N","nach der Mahlzeit",IF(L158="V","vor der Mahlzeit",IF(L158="N","nach der Mahlzeit",""))))))</f>
        <v/>
      </c>
    </row>
    <row r="161" spans="1:19">
      <c r="A161" s="29"/>
      <c r="B161" s="36" t="s">
        <v>13</v>
      </c>
      <c r="C161" s="38"/>
      <c r="D161" s="39"/>
      <c r="E161" s="38"/>
      <c r="F161" s="39"/>
      <c r="G161" s="38"/>
      <c r="H161" s="39"/>
      <c r="I161" s="38"/>
      <c r="J161" s="39"/>
      <c r="K161" s="38"/>
      <c r="L161" s="39"/>
      <c r="M161" s="38"/>
      <c r="N161" s="40"/>
      <c r="O161" s="38"/>
      <c r="P161" s="39"/>
      <c r="Q161" s="34" t="str">
        <f>IF(O158&gt;0,O157,"")</f>
        <v/>
      </c>
      <c r="R161" s="41" t="str">
        <f>IF(O158&gt;0,"Levemir Langzeit","")</f>
        <v/>
      </c>
      <c r="S161" s="42" t="str">
        <f>IF(P159="V","vor der Mahlzeit",IF(P159="N","nach der Mahlzeit",IF(N159="V","vor der Mahlzeit",IF(N159="N","nach der Mahlzeit",IF(L159="V","vor der Mahlzeit",IF(L159="N","nach der Mahlzeit",IF(P158="K","keine Messung","")))))))</f>
        <v/>
      </c>
    </row>
    <row r="162" spans="1:19" s="203" customFormat="1">
      <c r="A162" s="220"/>
      <c r="B162" s="221" t="s">
        <v>14</v>
      </c>
      <c r="C162" s="222" t="str">
        <f>IF(C161&gt;0,$R$3,"")</f>
        <v/>
      </c>
      <c r="D162" s="207"/>
      <c r="E162" s="222" t="str">
        <f>IF(E161&gt;0,$R$3,"")</f>
        <v/>
      </c>
      <c r="F162" s="207"/>
      <c r="G162" s="222" t="str">
        <f>IF(G161&gt;0,$R$3,"")</f>
        <v/>
      </c>
      <c r="H162" s="207"/>
      <c r="I162" s="222" t="str">
        <f>IF(I161&gt;0,$R$3,"")</f>
        <v/>
      </c>
      <c r="J162" s="207"/>
      <c r="K162" s="222" t="str">
        <f>IF(K161&gt;0,$R$3,"")</f>
        <v/>
      </c>
      <c r="L162" s="207"/>
      <c r="M162" s="222" t="str">
        <f>IF(M161&gt;0,$R$3,"")</f>
        <v/>
      </c>
      <c r="N162" s="207"/>
      <c r="O162" s="222" t="str">
        <f>IF(O161&gt;0,$R$3,"")</f>
        <v/>
      </c>
      <c r="P162" s="207"/>
      <c r="Q162" s="223"/>
      <c r="R162" s="224"/>
      <c r="S162" s="225"/>
    </row>
    <row r="163" spans="1:19" ht="33.75">
      <c r="A163" s="29"/>
      <c r="B163" s="43" t="s">
        <v>15</v>
      </c>
      <c r="C163" s="44" t="str">
        <f>IF(C161&gt;0,C161*C162+D163,"")</f>
        <v/>
      </c>
      <c r="D163" s="151">
        <f>IF(C158&gt;295,"+10",IF(C158&gt;275&gt;"+9",IF(C158&gt;255,"+8",IF(C158&gt;235,"+7",IF(C158&gt;215,"+6",IF(C158&gt;195,"+5",IF(C158&gt;175,"+4",IF(C158&gt;155,"+3",IF(C158&gt;135,"+2",IF(C158&gt;115,"+1",IF(C158&lt;50,-3,IF(C158&lt;70,-2,IF(C158&lt;90,-1,IF(C158&lt;116,"0",""))))))))))))))</f>
        <v>-3</v>
      </c>
      <c r="E163" s="44" t="str">
        <f>IF(E161&gt;0,E161*E162+F163,"")</f>
        <v/>
      </c>
      <c r="F163" s="151">
        <f>IF(E158&gt;295,"+10",IF(E158&gt;275&gt;"+9",IF(E158&gt;255,"+8",IF(E158&gt;235,"+7",IF(E158&gt;215,"+6",IF(E158&gt;195,"+5",IF(E158&gt;175,"+4",IF(E158&gt;155,"+3",IF(E158&gt;135,"+2",IF(E158&gt;115,"+1",IF(E158&lt;50,-3,IF(E158&lt;70,-2,IF(E158&lt;90,-1,IF(E158&lt;116,"0",""))))))))))))))</f>
        <v>-3</v>
      </c>
      <c r="G163" s="44" t="str">
        <f>IF(G161&gt;0,G161*G162+H163,"")</f>
        <v/>
      </c>
      <c r="H163" s="151">
        <f>IF(G158&gt;295,"+10",IF(G158&gt;275&gt;"+9",IF(G158&gt;255,"+8",IF(G158&gt;235,"+7",IF(G158&gt;215,"+6",IF(G158&gt;195,"+5",IF(G158&gt;175,"+4",IF(G158&gt;155,"+3",IF(G158&gt;135,"+2",IF(G158&gt;115,"+1",IF(G158&lt;50,-3,IF(G158&lt;70,-2,IF(G158&lt;90,-1,IF(G158&lt;116,"0",""))))))))))))))</f>
        <v>-3</v>
      </c>
      <c r="I163" s="44" t="str">
        <f>IF(I161&gt;0,I161*I162+J163,"")</f>
        <v/>
      </c>
      <c r="J163" s="151">
        <f>IF(I158&gt;295,"+10",IF(I158&gt;275&gt;"+9",IF(I158&gt;255,"+8",IF(I158&gt;235,"+7",IF(I158&gt;215,"+6",IF(I158&gt;195,"+5",IF(I158&gt;175,"+4",IF(I158&gt;155,"+3",IF(I158&gt;135,"+2",IF(I158&gt;115,"+1",IF(I158&lt;50,-3,IF(I158&lt;70,-2,IF(I158&lt;90,-1,IF(I158&lt;116,"0",""))))))))))))))</f>
        <v>-3</v>
      </c>
      <c r="K163" s="44" t="str">
        <f>IF(K161&gt;0,K161*K162+L163,"")</f>
        <v/>
      </c>
      <c r="L163" s="151">
        <f>IF(K158&gt;295,"+10",IF(K158&gt;275&gt;"+9",IF(K158&gt;255,"+8",IF(K158&gt;235,"+7",IF(K158&gt;215,"+6",IF(K158&gt;195,"+5",IF(K158&gt;175,"+4",IF(K158&gt;155,"+3",IF(K158&gt;135,"+2",IF(K158&gt;115,"+1",IF(K158&lt;50,-3,IF(K158&lt;70,-2,IF(K158&lt;90,-1,IF(K158&lt;116,"0",""))))))))))))))</f>
        <v>-3</v>
      </c>
      <c r="M163" s="44" t="str">
        <f>IF(M161&gt;0,M161*M162+N163,"")</f>
        <v/>
      </c>
      <c r="N163" s="151">
        <f>IF(M158&gt;295,"+10",IF(M158&gt;275&gt;"+9",IF(M158&gt;255,"+8",IF(M158&gt;235,"+7",IF(M158&gt;215,"+6",IF(M158&gt;195,"+5",IF(M158&gt;175,"+4",IF(M158&gt;155,"+3",IF(M158&gt;135,"+2",IF(M158&gt;115,"+1",IF(M158&lt;50,-3,IF(M158&lt;70,-2,IF(M158&lt;90,-1,IF(M158&lt;116,"0",""))))))))))))))</f>
        <v>-3</v>
      </c>
      <c r="O163" s="44" t="str">
        <f>IF(O161&gt;0,O161*O162+P163,"")</f>
        <v/>
      </c>
      <c r="P163" s="151">
        <f>IF(O158&gt;295,"+10",IF(O158&gt;275&gt;"+9",IF(O158&gt;255,"+8",IF(O158&gt;235,"+7",IF(O158&gt;215,"+6",IF(O158&gt;195,"+5",IF(O158&gt;175,"+4",IF(O158&gt;155,"+3",IF(O158&gt;135,"+2",IF(O158&gt;115,"+1",IF(O158&lt;50,-3,IF(O158&lt;70,-2,IF(O158&lt;90,-1,IF(O158&lt;116,"0",""))))))))))))))</f>
        <v>-3</v>
      </c>
      <c r="Q163" s="140" t="str">
        <f>IF(C160="HYPO","Achtung!!! HYPO",IF(E160="HYPO","Achtung!!! HYPO",IF(G160="HYPO","Achtung!!! HYPO",IF(I160="HYPO","Achtung!!! HYPO",IF(K160="HYPO","Achtung!!! HYPO",IF(M160="HYPO","Achtung!!! HYPO",IF(O160="HYPO","Achtung!!! HYPO","")))))))</f>
        <v/>
      </c>
      <c r="R163" s="46"/>
      <c r="S163" s="47"/>
    </row>
    <row r="164" spans="1:19" ht="34.5" thickBot="1">
      <c r="A164" s="48"/>
      <c r="B164" s="49" t="s">
        <v>16</v>
      </c>
      <c r="C164" s="50"/>
      <c r="D164" s="51"/>
      <c r="E164" s="50"/>
      <c r="F164" s="51"/>
      <c r="G164" s="50"/>
      <c r="H164" s="51"/>
      <c r="I164" s="50"/>
      <c r="J164" s="51"/>
      <c r="K164" s="50"/>
      <c r="L164" s="51"/>
      <c r="M164" s="50"/>
      <c r="N164" s="52"/>
      <c r="O164" s="50" t="str">
        <f>IF(O158&gt;0,$G$3+P164,"")</f>
        <v/>
      </c>
      <c r="P164" s="257">
        <f>IF(O158&gt;295,"+10",IF(O158&gt;275&gt;"+9",IF(O158&gt;255,"+8",IF(O158&gt;235,"+7",IF(O158&gt;215,"+6",IF(O158&gt;195,"+5",IF(O158&gt;175,"+4",IF(O158&gt;155,"+3",IF(O158&gt;135,"+2",IF(O158&gt;115,"+1",IF(O158&lt;50,-3,IF(O158&lt;70,-2,IF(O158&lt;90,-1,IF(O158&lt;116,"0",""))))))))))))))</f>
        <v>-3</v>
      </c>
      <c r="Q164" s="79"/>
      <c r="R164" s="54"/>
      <c r="S164" s="55"/>
    </row>
    <row r="165" spans="1:19" s="203" customFormat="1" ht="9" customHeight="1" thickBot="1"/>
    <row r="166" spans="1:19" ht="15.75">
      <c r="A166" s="7" t="s">
        <v>4</v>
      </c>
      <c r="B166" s="59">
        <f>IF($B$6&gt;0,B156+1,"")</f>
        <v>41381</v>
      </c>
      <c r="C166" s="62" t="s">
        <v>5</v>
      </c>
      <c r="D166" s="61" t="s">
        <v>6</v>
      </c>
      <c r="E166" s="62" t="s">
        <v>5</v>
      </c>
      <c r="F166" s="61" t="s">
        <v>6</v>
      </c>
      <c r="G166" s="62" t="s">
        <v>5</v>
      </c>
      <c r="H166" s="61" t="s">
        <v>6</v>
      </c>
      <c r="I166" s="62" t="s">
        <v>5</v>
      </c>
      <c r="J166" s="61" t="s">
        <v>6</v>
      </c>
      <c r="K166" s="62" t="s">
        <v>5</v>
      </c>
      <c r="L166" s="61" t="s">
        <v>6</v>
      </c>
      <c r="M166" s="62" t="s">
        <v>5</v>
      </c>
      <c r="N166" s="61" t="s">
        <v>6</v>
      </c>
      <c r="O166" s="62" t="s">
        <v>5</v>
      </c>
      <c r="P166" s="61" t="s">
        <v>6</v>
      </c>
      <c r="Q166" s="12" t="s">
        <v>7</v>
      </c>
      <c r="R166" s="63"/>
      <c r="S166" s="64"/>
    </row>
    <row r="167" spans="1:19" ht="15.75" thickBot="1">
      <c r="A167" s="15" t="s">
        <v>8</v>
      </c>
      <c r="B167" s="16" t="str">
        <f>TEXT(WEEKDAY(B166),"TTTT")</f>
        <v>Mittwoch</v>
      </c>
      <c r="C167" s="67">
        <v>0.3125</v>
      </c>
      <c r="D167" s="66" t="s">
        <v>9</v>
      </c>
      <c r="E167" s="67">
        <v>0.38541666666666669</v>
      </c>
      <c r="F167" s="66" t="s">
        <v>9</v>
      </c>
      <c r="G167" s="67">
        <v>0.47916666666666669</v>
      </c>
      <c r="H167" s="66" t="s">
        <v>9</v>
      </c>
      <c r="I167" s="67">
        <v>0.5625</v>
      </c>
      <c r="J167" s="66" t="s">
        <v>9</v>
      </c>
      <c r="K167" s="67">
        <v>0.64583333333333337</v>
      </c>
      <c r="L167" s="66" t="s">
        <v>9</v>
      </c>
      <c r="M167" s="67">
        <v>0.70833333333333337</v>
      </c>
      <c r="N167" s="66" t="s">
        <v>9</v>
      </c>
      <c r="O167" s="67">
        <v>0.875</v>
      </c>
      <c r="P167" s="66" t="s">
        <v>9</v>
      </c>
      <c r="Q167" s="76"/>
      <c r="R167" s="69"/>
      <c r="S167" s="70"/>
    </row>
    <row r="168" spans="1:19">
      <c r="A168" s="22"/>
      <c r="B168" s="23" t="s">
        <v>10</v>
      </c>
      <c r="C168" s="24"/>
      <c r="D168" s="25"/>
      <c r="E168" s="24"/>
      <c r="F168" s="25"/>
      <c r="G168" s="24"/>
      <c r="H168" s="25"/>
      <c r="I168" s="80"/>
      <c r="J168" s="25"/>
      <c r="K168" s="24"/>
      <c r="L168" s="25"/>
      <c r="M168" s="24"/>
      <c r="N168" s="25"/>
      <c r="O168" s="24"/>
      <c r="P168" s="25"/>
      <c r="Q168" s="26" t="str">
        <f>IF(C171&gt;0,C167,IF(E171&gt;0,E167,IF(G171&gt;0,G167,"")))</f>
        <v/>
      </c>
      <c r="R168" s="27" t="str">
        <f>IF(C171&gt;0,"Frühstück",IF(E171&gt;0,"Frühstück",IF(G171&gt;0,"Frühstück","")))</f>
        <v/>
      </c>
      <c r="S168" s="28" t="str">
        <f>IF(D168="V","vor der Mahlzeit",IF(D168="N","nach der Mahlzeit",IF(F168="V","vor der Mahlzeit",IF(F168="N","nach der Mahlzeit",IF(H168="V","vor der Mahlzeit",IF(H168="N","nach der Mahlzeit",""))))))</f>
        <v/>
      </c>
    </row>
    <row r="169" spans="1:19">
      <c r="A169" s="29"/>
      <c r="B169" s="30" t="s">
        <v>11</v>
      </c>
      <c r="C169" s="31" t="str">
        <f>IF(C168&gt;0,C168-$G$1,"")</f>
        <v/>
      </c>
      <c r="D169" s="32"/>
      <c r="E169" s="31" t="str">
        <f>IF(E168&gt;0,E168-$G$1,"")</f>
        <v/>
      </c>
      <c r="F169" s="32"/>
      <c r="G169" s="31" t="str">
        <f>IF(G168&gt;0,G168-$G$1,"")</f>
        <v/>
      </c>
      <c r="H169" s="32"/>
      <c r="I169" s="31" t="str">
        <f>IF(I168&gt;0,I168-$G$1,"")</f>
        <v/>
      </c>
      <c r="J169" s="32"/>
      <c r="K169" s="31" t="str">
        <f>IF(K168&gt;0,K168-$G$1,"")</f>
        <v/>
      </c>
      <c r="L169" s="32"/>
      <c r="M169" s="31" t="str">
        <f>IF(M168&gt;0,M168-$G$1,"")</f>
        <v/>
      </c>
      <c r="N169" s="33"/>
      <c r="O169" s="31" t="str">
        <f>IF(O168&gt;0,O168-$G$1,"")</f>
        <v/>
      </c>
      <c r="P169" s="32"/>
      <c r="Q169" s="34" t="str">
        <f>IF(G171&gt;0,G167,IF(I171&gt;0,I167,IF(K171&gt;0,K167,"")))</f>
        <v/>
      </c>
      <c r="R169" s="27" t="str">
        <f>IF(G171&gt;0,"Mittagessen",IF(I171&gt;0,"Mittagessen",IF(K171&gt;0,"Mittagessen","")))</f>
        <v/>
      </c>
      <c r="S169" s="35" t="str">
        <f>IF(H168="V","vor der Mahlzeit",IF(H168="N","nach der Mahlzeit",IF(J168="V","vor der Mahlzeit",IF(J168="N","nach der Mahlzeit",IF(L168="V","vor der Mahlzeit",IF(L168="N","nach der Mahlzeit",""))))))</f>
        <v/>
      </c>
    </row>
    <row r="170" spans="1:19">
      <c r="A170" s="29"/>
      <c r="B170" s="36" t="s">
        <v>12</v>
      </c>
      <c r="C170" s="45" t="str">
        <f>IF($R$1=0,"",IF(C168=0,"",IF(C168&lt;=$R$1,"HYPO","")))</f>
        <v/>
      </c>
      <c r="D170" s="139"/>
      <c r="E170" s="45" t="str">
        <f>IF($R$1=0,"",IF(E168=0,"",IF(E168&lt;=$R$1,"HYPO","")))</f>
        <v/>
      </c>
      <c r="F170" s="139"/>
      <c r="G170" s="45" t="str">
        <f>IF($R$1=0,"",IF(G168=0,"",IF(G168&lt;=$R$1,"HYPO","")))</f>
        <v/>
      </c>
      <c r="H170" s="139"/>
      <c r="I170" s="45" t="str">
        <f>IF($R$1=0,"",IF(I168=0,"",IF(I168&lt;=$R$1,"HYPO","")))</f>
        <v/>
      </c>
      <c r="J170" s="139"/>
      <c r="K170" s="45" t="str">
        <f>IF($R$1=0,"",IF(K168=0,"",IF(K168&lt;=$R$1,"HYPO","")))</f>
        <v/>
      </c>
      <c r="L170" s="139"/>
      <c r="M170" s="45" t="str">
        <f>IF($R$1=0,"",IF(M168=0,"",IF(M168&lt;=$R$1,"HYPO","")))</f>
        <v/>
      </c>
      <c r="N170" s="145"/>
      <c r="O170" s="45" t="str">
        <f>IF($R$1=0,"",IF(O168=0,"",IF(O168&lt;=$R$1,"HYPO","")))</f>
        <v/>
      </c>
      <c r="P170" s="139"/>
      <c r="Q170" s="34" t="str">
        <f>IF(M171&gt;0,M167,IF(O171&gt;0,O167,""))</f>
        <v/>
      </c>
      <c r="R170" s="27" t="str">
        <f>IF(M171&gt;0,"Abendessen",IF(O171&gt;0,"Abendessen",""))</f>
        <v/>
      </c>
      <c r="S170" s="35" t="str">
        <f>IF(P168="V","vor der Mahlzeit",IF(P168="N","nach der Mahlzeit",IF(N168="V","vor der Mahlzeit",IF(N168="N","nach der Mahlzeit",IF(L168="V","vor der Mahlzeit",IF(L168="N","nach der Mahlzeit",""))))))</f>
        <v/>
      </c>
    </row>
    <row r="171" spans="1:19">
      <c r="A171" s="29"/>
      <c r="B171" s="36" t="s">
        <v>13</v>
      </c>
      <c r="C171" s="38"/>
      <c r="D171" s="39"/>
      <c r="E171" s="38"/>
      <c r="F171" s="39"/>
      <c r="G171" s="38"/>
      <c r="H171" s="39"/>
      <c r="I171" s="38"/>
      <c r="J171" s="39"/>
      <c r="K171" s="38"/>
      <c r="L171" s="39"/>
      <c r="M171" s="38"/>
      <c r="N171" s="40"/>
      <c r="O171" s="38"/>
      <c r="P171" s="39"/>
      <c r="Q171" s="34" t="str">
        <f>IF(O168&gt;0,O167,"")</f>
        <v/>
      </c>
      <c r="R171" s="41" t="str">
        <f>IF(O168&gt;0,"Levemir Langzeit","")</f>
        <v/>
      </c>
      <c r="S171" s="42" t="str">
        <f>IF(P169="V","vor der Mahlzeit",IF(P169="N","nach der Mahlzeit",IF(N169="V","vor der Mahlzeit",IF(N169="N","nach der Mahlzeit",IF(L169="V","vor der Mahlzeit",IF(L169="N","nach der Mahlzeit",IF(P168="K","keine Messung","")))))))</f>
        <v/>
      </c>
    </row>
    <row r="172" spans="1:19" s="203" customFormat="1">
      <c r="A172" s="220"/>
      <c r="B172" s="221" t="s">
        <v>14</v>
      </c>
      <c r="C172" s="222" t="str">
        <f>IF(C171&gt;0,$R$3,"")</f>
        <v/>
      </c>
      <c r="D172" s="207"/>
      <c r="E172" s="222" t="str">
        <f>IF(E171&gt;0,$R$3,"")</f>
        <v/>
      </c>
      <c r="F172" s="207"/>
      <c r="G172" s="222" t="str">
        <f>IF(G171&gt;0,$R$3,"")</f>
        <v/>
      </c>
      <c r="H172" s="207"/>
      <c r="I172" s="222" t="str">
        <f>IF(I171&gt;0,$R$3,"")</f>
        <v/>
      </c>
      <c r="J172" s="207"/>
      <c r="K172" s="222" t="str">
        <f>IF(K171&gt;0,$R$3,"")</f>
        <v/>
      </c>
      <c r="L172" s="207"/>
      <c r="M172" s="222" t="str">
        <f>IF(M171&gt;0,$R$3,"")</f>
        <v/>
      </c>
      <c r="N172" s="207"/>
      <c r="O172" s="222" t="str">
        <f>IF(O171&gt;0,$R$3,"")</f>
        <v/>
      </c>
      <c r="P172" s="207"/>
      <c r="Q172" s="223"/>
      <c r="R172" s="224"/>
      <c r="S172" s="225"/>
    </row>
    <row r="173" spans="1:19" ht="33.75">
      <c r="A173" s="29"/>
      <c r="B173" s="43" t="s">
        <v>15</v>
      </c>
      <c r="C173" s="44" t="str">
        <f>IF(C171&gt;0,C171*C172+D173,"")</f>
        <v/>
      </c>
      <c r="D173" s="151">
        <f>IF(C168&gt;295,"+10",IF(C168&gt;275&gt;"+9",IF(C168&gt;255,"+8",IF(C168&gt;235,"+7",IF(C168&gt;215,"+6",IF(C168&gt;195,"+5",IF(C168&gt;175,"+4",IF(C168&gt;155,"+3",IF(C168&gt;135,"+2",IF(C168&gt;115,"+1",IF(C168&lt;50,-3,IF(C168&lt;70,-2,IF(C168&lt;90,-1,IF(C168&lt;116,"0",""))))))))))))))</f>
        <v>-3</v>
      </c>
      <c r="E173" s="44" t="str">
        <f>IF(E171&gt;0,E171*E172+F173,"")</f>
        <v/>
      </c>
      <c r="F173" s="151">
        <f>IF(E168&gt;295,"+10",IF(E168&gt;275&gt;"+9",IF(E168&gt;255,"+8",IF(E168&gt;235,"+7",IF(E168&gt;215,"+6",IF(E168&gt;195,"+5",IF(E168&gt;175,"+4",IF(E168&gt;155,"+3",IF(E168&gt;135,"+2",IF(E168&gt;115,"+1",IF(E168&lt;50,-3,IF(E168&lt;70,-2,IF(E168&lt;90,-1,IF(E168&lt;116,"0",""))))))))))))))</f>
        <v>-3</v>
      </c>
      <c r="G173" s="44" t="str">
        <f>IF(G171&gt;0,G171*G172+H173,"")</f>
        <v/>
      </c>
      <c r="H173" s="151">
        <f>IF(G168&gt;295,"+10",IF(G168&gt;275&gt;"+9",IF(G168&gt;255,"+8",IF(G168&gt;235,"+7",IF(G168&gt;215,"+6",IF(G168&gt;195,"+5",IF(G168&gt;175,"+4",IF(G168&gt;155,"+3",IF(G168&gt;135,"+2",IF(G168&gt;115,"+1",IF(G168&lt;50,-3,IF(G168&lt;70,-2,IF(G168&lt;90,-1,IF(G168&lt;116,"0",""))))))))))))))</f>
        <v>-3</v>
      </c>
      <c r="I173" s="44" t="str">
        <f>IF(I171&gt;0,I171*I172+J173,"")</f>
        <v/>
      </c>
      <c r="J173" s="151">
        <f>IF(I168&gt;295,"+10",IF(I168&gt;275&gt;"+9",IF(I168&gt;255,"+8",IF(I168&gt;235,"+7",IF(I168&gt;215,"+6",IF(I168&gt;195,"+5",IF(I168&gt;175,"+4",IF(I168&gt;155,"+3",IF(I168&gt;135,"+2",IF(I168&gt;115,"+1",IF(I168&lt;50,-3,IF(I168&lt;70,-2,IF(I168&lt;90,-1,IF(I168&lt;116,"0",""))))))))))))))</f>
        <v>-3</v>
      </c>
      <c r="K173" s="44" t="str">
        <f>IF(K171&gt;0,K171*K172+L173,"")</f>
        <v/>
      </c>
      <c r="L173" s="151">
        <f>IF(K168&gt;295,"+10",IF(K168&gt;275&gt;"+9",IF(K168&gt;255,"+8",IF(K168&gt;235,"+7",IF(K168&gt;215,"+6",IF(K168&gt;195,"+5",IF(K168&gt;175,"+4",IF(K168&gt;155,"+3",IF(K168&gt;135,"+2",IF(K168&gt;115,"+1",IF(K168&lt;50,-3,IF(K168&lt;70,-2,IF(K168&lt;90,-1,IF(K168&lt;116,"0",""))))))))))))))</f>
        <v>-3</v>
      </c>
      <c r="M173" s="44" t="str">
        <f>IF(M171&gt;0,M171*M172+N173,"")</f>
        <v/>
      </c>
      <c r="N173" s="151">
        <f>IF(M168&gt;295,"+10",IF(M168&gt;275&gt;"+9",IF(M168&gt;255,"+8",IF(M168&gt;235,"+7",IF(M168&gt;215,"+6",IF(M168&gt;195,"+5",IF(M168&gt;175,"+4",IF(M168&gt;155,"+3",IF(M168&gt;135,"+2",IF(M168&gt;115,"+1",IF(M168&lt;50,-3,IF(M168&lt;70,-2,IF(M168&lt;90,-1,IF(M168&lt;116,"0",""))))))))))))))</f>
        <v>-3</v>
      </c>
      <c r="O173" s="44" t="str">
        <f>IF(O171&gt;0,O171*O172+P173,"")</f>
        <v/>
      </c>
      <c r="P173" s="151">
        <f>IF(O168&gt;295,"+10",IF(O168&gt;275&gt;"+9",IF(O168&gt;255,"+8",IF(O168&gt;235,"+7",IF(O168&gt;215,"+6",IF(O168&gt;195,"+5",IF(O168&gt;175,"+4",IF(O168&gt;155,"+3",IF(O168&gt;135,"+2",IF(O168&gt;115,"+1",IF(O168&lt;50,-3,IF(O168&lt;70,-2,IF(O168&lt;90,-1,IF(O168&lt;116,"0",""))))))))))))))</f>
        <v>-3</v>
      </c>
      <c r="Q173" s="140" t="str">
        <f>IF(C170="HYPO","Achtung!!! HYPO",IF(E170="HYPO","Achtung!!! HYPO",IF(G170="HYPO","Achtung!!! HYPO",IF(I170="HYPO","Achtung!!! HYPO",IF(K170="HYPO","Achtung!!! HYPO",IF(M170="HYPO","Achtung!!! HYPO",IF(O170="HYPO","Achtung!!! HYPO","")))))))</f>
        <v/>
      </c>
      <c r="R173" s="46"/>
      <c r="S173" s="47"/>
    </row>
    <row r="174" spans="1:19" ht="34.5" thickBot="1">
      <c r="A174" s="48"/>
      <c r="B174" s="49" t="s">
        <v>16</v>
      </c>
      <c r="C174" s="50"/>
      <c r="D174" s="51"/>
      <c r="E174" s="50"/>
      <c r="F174" s="51"/>
      <c r="G174" s="50"/>
      <c r="H174" s="51"/>
      <c r="I174" s="50"/>
      <c r="J174" s="51"/>
      <c r="K174" s="50"/>
      <c r="L174" s="51"/>
      <c r="M174" s="50"/>
      <c r="N174" s="52"/>
      <c r="O174" s="50" t="str">
        <f>IF(O168&gt;0,$G$3+P174,"")</f>
        <v/>
      </c>
      <c r="P174" s="257">
        <f>IF(O168&gt;295,"+10",IF(O168&gt;275&gt;"+9",IF(O168&gt;255,"+8",IF(O168&gt;235,"+7",IF(O168&gt;215,"+6",IF(O168&gt;195,"+5",IF(O168&gt;175,"+4",IF(O168&gt;155,"+3",IF(O168&gt;135,"+2",IF(O168&gt;115,"+1",IF(O168&lt;50,-3,IF(O168&lt;70,-2,IF(O168&lt;90,-1,IF(O168&lt;116,"0",""))))))))))))))</f>
        <v>-3</v>
      </c>
      <c r="Q174" s="85"/>
      <c r="R174" s="54"/>
      <c r="S174" s="55"/>
    </row>
    <row r="175" spans="1:19" s="203" customFormat="1" ht="9" customHeight="1" thickBot="1">
      <c r="A175" s="200"/>
      <c r="B175" s="201"/>
      <c r="C175" s="202"/>
      <c r="D175" s="202"/>
      <c r="E175" s="202"/>
      <c r="F175" s="202"/>
      <c r="G175" s="202"/>
      <c r="H175" s="202"/>
      <c r="I175" s="202"/>
      <c r="J175" s="202"/>
      <c r="K175" s="202"/>
      <c r="L175" s="202"/>
      <c r="M175" s="202"/>
      <c r="N175" s="202"/>
      <c r="O175" s="202"/>
      <c r="P175" s="202"/>
      <c r="Q175" s="202"/>
      <c r="R175" s="202"/>
    </row>
    <row r="176" spans="1:19" ht="15.75">
      <c r="A176" s="7" t="s">
        <v>4</v>
      </c>
      <c r="B176" s="59">
        <f>IF($B$6&gt;0,B166+1,"")</f>
        <v>41382</v>
      </c>
      <c r="C176" s="62" t="s">
        <v>5</v>
      </c>
      <c r="D176" s="61" t="s">
        <v>6</v>
      </c>
      <c r="E176" s="62" t="s">
        <v>5</v>
      </c>
      <c r="F176" s="61" t="s">
        <v>6</v>
      </c>
      <c r="G176" s="62" t="s">
        <v>5</v>
      </c>
      <c r="H176" s="61" t="s">
        <v>6</v>
      </c>
      <c r="I176" s="62" t="s">
        <v>5</v>
      </c>
      <c r="J176" s="61" t="s">
        <v>6</v>
      </c>
      <c r="K176" s="62" t="s">
        <v>5</v>
      </c>
      <c r="L176" s="61" t="s">
        <v>6</v>
      </c>
      <c r="M176" s="62" t="s">
        <v>5</v>
      </c>
      <c r="N176" s="61" t="s">
        <v>6</v>
      </c>
      <c r="O176" s="62" t="s">
        <v>5</v>
      </c>
      <c r="P176" s="61" t="s">
        <v>6</v>
      </c>
      <c r="Q176" s="12" t="s">
        <v>7</v>
      </c>
      <c r="R176" s="63"/>
      <c r="S176" s="64"/>
    </row>
    <row r="177" spans="1:19" ht="15.75" thickBot="1">
      <c r="A177" s="15" t="s">
        <v>8</v>
      </c>
      <c r="B177" s="16" t="str">
        <f>TEXT(WEEKDAY(B176),"TTTT")</f>
        <v>Donnerstag</v>
      </c>
      <c r="C177" s="67">
        <v>0.3125</v>
      </c>
      <c r="D177" s="66" t="s">
        <v>9</v>
      </c>
      <c r="E177" s="67">
        <v>0.375</v>
      </c>
      <c r="F177" s="66" t="s">
        <v>9</v>
      </c>
      <c r="G177" s="67">
        <v>0.47916666666666669</v>
      </c>
      <c r="H177" s="66" t="s">
        <v>9</v>
      </c>
      <c r="I177" s="67">
        <v>0.60416666666666663</v>
      </c>
      <c r="J177" s="66" t="s">
        <v>9</v>
      </c>
      <c r="K177" s="67">
        <v>0.64583333333333337</v>
      </c>
      <c r="L177" s="66" t="s">
        <v>9</v>
      </c>
      <c r="M177" s="67">
        <v>0.75</v>
      </c>
      <c r="N177" s="66" t="s">
        <v>9</v>
      </c>
      <c r="O177" s="67">
        <v>0.875</v>
      </c>
      <c r="P177" s="66" t="s">
        <v>9</v>
      </c>
      <c r="Q177" s="68"/>
      <c r="R177" s="69"/>
      <c r="S177" s="70"/>
    </row>
    <row r="178" spans="1:19">
      <c r="A178" s="22"/>
      <c r="B178" s="23" t="s">
        <v>10</v>
      </c>
      <c r="C178" s="24"/>
      <c r="D178" s="25"/>
      <c r="E178" s="24"/>
      <c r="F178" s="25"/>
      <c r="G178" s="24"/>
      <c r="H178" s="25"/>
      <c r="I178" s="24"/>
      <c r="J178" s="25"/>
      <c r="K178" s="24"/>
      <c r="L178" s="25"/>
      <c r="M178" s="24"/>
      <c r="N178" s="25"/>
      <c r="O178" s="24"/>
      <c r="P178" s="25"/>
      <c r="Q178" s="26" t="str">
        <f>IF(C181&gt;0,C177,IF(E181&gt;0,E177,IF(G181&gt;0,G177,"")))</f>
        <v/>
      </c>
      <c r="R178" s="27" t="str">
        <f>IF(C181&gt;0,"Frühstück",IF(E181&gt;0,"Frühstück",IF(G181&gt;0,"Frühstück","")))</f>
        <v/>
      </c>
      <c r="S178" s="28" t="str">
        <f>IF(D178="V","vor der Mahlzeit",IF(D178="N","nach der Mahlzeit",IF(F178="V","vor der Mahlzeit",IF(F178="N","nach der Mahlzeit",IF(H178="V","vor der Mahlzeit",IF(H178="N","nach der Mahlzeit",""))))))</f>
        <v/>
      </c>
    </row>
    <row r="179" spans="1:19">
      <c r="A179" s="29"/>
      <c r="B179" s="30" t="s">
        <v>11</v>
      </c>
      <c r="C179" s="31" t="str">
        <f>IF(C178&gt;0,C178-$G$1,"")</f>
        <v/>
      </c>
      <c r="D179" s="32"/>
      <c r="E179" s="31" t="str">
        <f>IF(E178&gt;0,E178-$G$1,"")</f>
        <v/>
      </c>
      <c r="F179" s="32"/>
      <c r="G179" s="31" t="str">
        <f>IF(G178&gt;0,G178-$G$1,"")</f>
        <v/>
      </c>
      <c r="H179" s="32"/>
      <c r="I179" s="31" t="str">
        <f>IF(I178&gt;0,I178-$G$1,"")</f>
        <v/>
      </c>
      <c r="J179" s="32"/>
      <c r="K179" s="31" t="str">
        <f>IF(K178&gt;0,K178-$G$1,"")</f>
        <v/>
      </c>
      <c r="L179" s="32"/>
      <c r="M179" s="31" t="str">
        <f>IF(M178&gt;0,M178-$G$1,"")</f>
        <v/>
      </c>
      <c r="N179" s="33"/>
      <c r="O179" s="31" t="str">
        <f>IF(O178&gt;0,O178-$G$1,"")</f>
        <v/>
      </c>
      <c r="P179" s="32"/>
      <c r="Q179" s="34" t="str">
        <f>IF(G181&gt;0,G177,IF(I181&gt;0,I177,IF(K181&gt;0,K177,"")))</f>
        <v/>
      </c>
      <c r="R179" s="27" t="str">
        <f>IF(G181&gt;0,"Mittagessen",IF(I181&gt;0,"Mittagessen",IF(K181&gt;0,"Mittagessen","")))</f>
        <v/>
      </c>
      <c r="S179" s="35" t="str">
        <f>IF(H178="V","vor der Mahlzeit",IF(H178="N","nach der Mahlzeit",IF(J178="V","vor der Mahlzeit",IF(J178="N","nach der Mahlzeit",IF(L178="V","vor der Mahlzeit",IF(L178="N","nach der Mahlzeit",""))))))</f>
        <v/>
      </c>
    </row>
    <row r="180" spans="1:19">
      <c r="A180" s="29"/>
      <c r="B180" s="36" t="s">
        <v>12</v>
      </c>
      <c r="C180" s="45" t="str">
        <f>IF($R$1=0,"",IF(C178=0,"",IF(C178&lt;=$R$1,"HYPO","")))</f>
        <v/>
      </c>
      <c r="D180" s="139"/>
      <c r="E180" s="45" t="str">
        <f>IF($R$1=0,"",IF(E178=0,"",IF(E178&lt;=$R$1,"HYPO","")))</f>
        <v/>
      </c>
      <c r="F180" s="139"/>
      <c r="G180" s="45" t="str">
        <f>IF($R$1=0,"",IF(G178=0,"",IF(G178&lt;=$R$1,"HYPO","")))</f>
        <v/>
      </c>
      <c r="H180" s="139"/>
      <c r="I180" s="45" t="str">
        <f>IF($R$1=0,"",IF(I178=0,"",IF(I178&lt;=$R$1,"HYPO","")))</f>
        <v/>
      </c>
      <c r="J180" s="139"/>
      <c r="K180" s="45" t="str">
        <f>IF($R$1=0,"",IF(K178=0,"",IF(K178&lt;=$R$1,"HYPO","")))</f>
        <v/>
      </c>
      <c r="L180" s="139"/>
      <c r="M180" s="45" t="str">
        <f>IF($R$1=0,"",IF(M178=0,"",IF(M178&lt;=$R$1,"HYPO","")))</f>
        <v/>
      </c>
      <c r="N180" s="145"/>
      <c r="O180" s="45" t="str">
        <f>IF($R$1=0,"",IF(O178=0,"",IF(O178&lt;=$R$1,"HYPO","")))</f>
        <v/>
      </c>
      <c r="P180" s="139"/>
      <c r="Q180" s="34" t="str">
        <f>IF(M181&gt;0,M177,IF(O181&gt;0,O177,""))</f>
        <v/>
      </c>
      <c r="R180" s="27" t="str">
        <f>IF(M181&gt;0,"Abendessen",IF(O181&gt;0,"Abendessen",""))</f>
        <v/>
      </c>
      <c r="S180" s="35" t="str">
        <f>IF(P178="V","vor der Mahlzeit",IF(P178="N","nach der Mahlzeit",IF(N178="V","vor der Mahlzeit",IF(N178="N","nach der Mahlzeit",IF(L178="V","vor der Mahlzeit",IF(L178="N","nach der Mahlzeit",""))))))</f>
        <v/>
      </c>
    </row>
    <row r="181" spans="1:19">
      <c r="A181" s="29"/>
      <c r="B181" s="36" t="s">
        <v>13</v>
      </c>
      <c r="C181" s="38"/>
      <c r="D181" s="39"/>
      <c r="E181" s="38"/>
      <c r="F181" s="39"/>
      <c r="G181" s="38"/>
      <c r="H181" s="39"/>
      <c r="I181" s="38"/>
      <c r="J181" s="39"/>
      <c r="K181" s="38"/>
      <c r="L181" s="39"/>
      <c r="M181" s="38"/>
      <c r="N181" s="40"/>
      <c r="O181" s="38"/>
      <c r="P181" s="39"/>
      <c r="Q181" s="34" t="str">
        <f>IF(O178&gt;0,O177,"")</f>
        <v/>
      </c>
      <c r="R181" s="41" t="str">
        <f>IF(O178&gt;0,"Levemir Langzeit","")</f>
        <v/>
      </c>
      <c r="S181" s="42" t="str">
        <f>IF(P179="V","vor der Mahlzeit",IF(P179="N","nach der Mahlzeit",IF(N179="V","vor der Mahlzeit",IF(N179="N","nach der Mahlzeit",IF(L179="V","vor der Mahlzeit",IF(L179="N","nach der Mahlzeit",IF(P178="K","keine Messung","")))))))</f>
        <v/>
      </c>
    </row>
    <row r="182" spans="1:19" s="203" customFormat="1">
      <c r="A182" s="220"/>
      <c r="B182" s="221" t="s">
        <v>14</v>
      </c>
      <c r="C182" s="222" t="str">
        <f>IF(C181&gt;0,$R$3,"")</f>
        <v/>
      </c>
      <c r="D182" s="207"/>
      <c r="E182" s="222" t="str">
        <f>IF(E181&gt;0,$R$3,"")</f>
        <v/>
      </c>
      <c r="F182" s="207"/>
      <c r="G182" s="222" t="str">
        <f>IF(G181&gt;0,$R$3,"")</f>
        <v/>
      </c>
      <c r="H182" s="207"/>
      <c r="I182" s="222" t="str">
        <f>IF(I181&gt;0,$R$3,"")</f>
        <v/>
      </c>
      <c r="J182" s="207"/>
      <c r="K182" s="222" t="str">
        <f>IF(K181&gt;0,$R$3,"")</f>
        <v/>
      </c>
      <c r="L182" s="207"/>
      <c r="M182" s="222" t="str">
        <f>IF(M181&gt;0,$R$3,"")</f>
        <v/>
      </c>
      <c r="N182" s="207"/>
      <c r="O182" s="222" t="str">
        <f>IF(O181&gt;0,$R$3,"")</f>
        <v/>
      </c>
      <c r="P182" s="207"/>
      <c r="Q182" s="223"/>
      <c r="R182" s="224"/>
      <c r="S182" s="225"/>
    </row>
    <row r="183" spans="1:19" ht="33.75">
      <c r="A183" s="29"/>
      <c r="B183" s="43" t="s">
        <v>15</v>
      </c>
      <c r="C183" s="44" t="str">
        <f>IF(C181&gt;0,C181*C182+D183,"")</f>
        <v/>
      </c>
      <c r="D183" s="151">
        <f>IF(C178&gt;295,"+10",IF(C178&gt;275&gt;"+9",IF(C178&gt;255,"+8",IF(C178&gt;235,"+7",IF(C178&gt;215,"+6",IF(C178&gt;195,"+5",IF(C178&gt;175,"+4",IF(C178&gt;155,"+3",IF(C178&gt;135,"+2",IF(C178&gt;115,"+1",IF(C178&lt;50,-3,IF(C178&lt;70,-2,IF(C178&lt;90,-1,IF(C178&lt;116,"0",""))))))))))))))</f>
        <v>-3</v>
      </c>
      <c r="E183" s="44" t="str">
        <f>IF(E181&gt;0,E181*E182+F183,"")</f>
        <v/>
      </c>
      <c r="F183" s="151">
        <f>IF(E178&gt;295,"+10",IF(E178&gt;275&gt;"+9",IF(E178&gt;255,"+8",IF(E178&gt;235,"+7",IF(E178&gt;215,"+6",IF(E178&gt;195,"+5",IF(E178&gt;175,"+4",IF(E178&gt;155,"+3",IF(E178&gt;135,"+2",IF(E178&gt;115,"+1",IF(E178&lt;50,-3,IF(E178&lt;70,-2,IF(E178&lt;90,-1,IF(E178&lt;116,"0",""))))))))))))))</f>
        <v>-3</v>
      </c>
      <c r="G183" s="44" t="str">
        <f>IF(G181&gt;0,G181*G182+H183,"")</f>
        <v/>
      </c>
      <c r="H183" s="151">
        <f>IF(G178&gt;295,"+10",IF(G178&gt;275&gt;"+9",IF(G178&gt;255,"+8",IF(G178&gt;235,"+7",IF(G178&gt;215,"+6",IF(G178&gt;195,"+5",IF(G178&gt;175,"+4",IF(G178&gt;155,"+3",IF(G178&gt;135,"+2",IF(G178&gt;115,"+1",IF(G178&lt;50,-3,IF(G178&lt;70,-2,IF(G178&lt;90,-1,IF(G178&lt;116,"0",""))))))))))))))</f>
        <v>-3</v>
      </c>
      <c r="I183" s="44" t="str">
        <f>IF(I181&gt;0,I181*I182+J183,"")</f>
        <v/>
      </c>
      <c r="J183" s="151">
        <f>IF(I178&gt;295,"+10",IF(I178&gt;275&gt;"+9",IF(I178&gt;255,"+8",IF(I178&gt;235,"+7",IF(I178&gt;215,"+6",IF(I178&gt;195,"+5",IF(I178&gt;175,"+4",IF(I178&gt;155,"+3",IF(I178&gt;135,"+2",IF(I178&gt;115,"+1",IF(I178&lt;50,-3,IF(I178&lt;70,-2,IF(I178&lt;90,-1,IF(I178&lt;116,"0",""))))))))))))))</f>
        <v>-3</v>
      </c>
      <c r="K183" s="44" t="str">
        <f>IF(K181&gt;0,K181*K182+L183,"")</f>
        <v/>
      </c>
      <c r="L183" s="151">
        <f>IF(K178&gt;295,"+10",IF(K178&gt;275&gt;"+9",IF(K178&gt;255,"+8",IF(K178&gt;235,"+7",IF(K178&gt;215,"+6",IF(K178&gt;195,"+5",IF(K178&gt;175,"+4",IF(K178&gt;155,"+3",IF(K178&gt;135,"+2",IF(K178&gt;115,"+1",IF(K178&lt;50,-3,IF(K178&lt;70,-2,IF(K178&lt;90,-1,IF(K178&lt;116,"0",""))))))))))))))</f>
        <v>-3</v>
      </c>
      <c r="M183" s="44" t="str">
        <f>IF(M181&gt;0,M181*M182+N183,"")</f>
        <v/>
      </c>
      <c r="N183" s="151">
        <f>IF(M178&gt;295,"+10",IF(M178&gt;275&gt;"+9",IF(M178&gt;255,"+8",IF(M178&gt;235,"+7",IF(M178&gt;215,"+6",IF(M178&gt;195,"+5",IF(M178&gt;175,"+4",IF(M178&gt;155,"+3",IF(M178&gt;135,"+2",IF(M178&gt;115,"+1",IF(M178&lt;50,-3,IF(M178&lt;70,-2,IF(M178&lt;90,-1,IF(M178&lt;116,"0",""))))))))))))))</f>
        <v>-3</v>
      </c>
      <c r="O183" s="44" t="str">
        <f>IF(O181&gt;0,O181*O182+P183,"")</f>
        <v/>
      </c>
      <c r="P183" s="151">
        <f>IF(O178&gt;295,"+10",IF(O178&gt;275&gt;"+9",IF(O178&gt;255,"+8",IF(O178&gt;235,"+7",IF(O178&gt;215,"+6",IF(O178&gt;195,"+5",IF(O178&gt;175,"+4",IF(O178&gt;155,"+3",IF(O178&gt;135,"+2",IF(O178&gt;115,"+1",IF(O178&lt;50,-3,IF(O178&lt;70,-2,IF(O178&lt;90,-1,IF(O178&lt;116,"0",""))))))))))))))</f>
        <v>-3</v>
      </c>
      <c r="Q183" s="140" t="str">
        <f>IF(C180="HYPO","Achtung!!! HYPO",IF(E180="HYPO","Achtung!!! HYPO",IF(G180="HYPO","Achtung!!! HYPO",IF(I180="HYPO","Achtung!!! HYPO",IF(K180="HYPO","Achtung!!! HYPO",IF(M180="HYPO","Achtung!!! HYPO",IF(O180="HYPO","Achtung!!! HYPO","")))))))</f>
        <v/>
      </c>
      <c r="R183" s="46"/>
      <c r="S183" s="47"/>
    </row>
    <row r="184" spans="1:19" ht="34.5" thickBot="1">
      <c r="A184" s="48"/>
      <c r="B184" s="49" t="s">
        <v>16</v>
      </c>
      <c r="C184" s="50"/>
      <c r="D184" s="51"/>
      <c r="E184" s="50"/>
      <c r="F184" s="51"/>
      <c r="G184" s="50"/>
      <c r="H184" s="51"/>
      <c r="I184" s="50"/>
      <c r="J184" s="51"/>
      <c r="K184" s="50"/>
      <c r="L184" s="51"/>
      <c r="M184" s="50"/>
      <c r="N184" s="52"/>
      <c r="O184" s="50" t="str">
        <f>IF(O178&gt;0,$G$3+P184,"")</f>
        <v/>
      </c>
      <c r="P184" s="257">
        <f>IF(O178&gt;295,"+10",IF(O178&gt;275&gt;"+9",IF(O178&gt;255,"+8",IF(O178&gt;235,"+7",IF(O178&gt;215,"+6",IF(O178&gt;195,"+5",IF(O178&gt;175,"+4",IF(O178&gt;155,"+3",IF(O178&gt;135,"+2",IF(O178&gt;115,"+1",IF(O178&lt;50,-3,IF(O178&lt;70,-2,IF(O178&lt;90,-1,IF(O178&lt;116,"0",""))))))))))))))</f>
        <v>-3</v>
      </c>
      <c r="Q184" s="79"/>
      <c r="R184" s="54"/>
      <c r="S184" s="55"/>
    </row>
    <row r="185" spans="1:19" s="203" customFormat="1" ht="9" customHeight="1" thickBot="1"/>
    <row r="186" spans="1:19" ht="15.75">
      <c r="A186" s="7" t="s">
        <v>4</v>
      </c>
      <c r="B186" s="59">
        <f>IF($B$6&gt;0,B176+1,"")</f>
        <v>41383</v>
      </c>
      <c r="C186" s="9" t="s">
        <v>5</v>
      </c>
      <c r="D186" s="10" t="s">
        <v>6</v>
      </c>
      <c r="E186" s="11" t="s">
        <v>5</v>
      </c>
      <c r="F186" s="10" t="s">
        <v>6</v>
      </c>
      <c r="G186" s="11" t="s">
        <v>5</v>
      </c>
      <c r="H186" s="10" t="s">
        <v>6</v>
      </c>
      <c r="I186" s="11" t="s">
        <v>5</v>
      </c>
      <c r="J186" s="10" t="s">
        <v>6</v>
      </c>
      <c r="K186" s="11" t="s">
        <v>5</v>
      </c>
      <c r="L186" s="10" t="s">
        <v>6</v>
      </c>
      <c r="M186" s="11" t="s">
        <v>5</v>
      </c>
      <c r="N186" s="10" t="s">
        <v>6</v>
      </c>
      <c r="O186" s="11" t="s">
        <v>5</v>
      </c>
      <c r="P186" s="10" t="s">
        <v>6</v>
      </c>
      <c r="Q186" s="12" t="s">
        <v>7</v>
      </c>
      <c r="R186" s="13"/>
      <c r="S186" s="14"/>
    </row>
    <row r="187" spans="1:19" ht="16.5" thickBot="1">
      <c r="A187" s="15" t="s">
        <v>8</v>
      </c>
      <c r="B187" s="16" t="str">
        <f>TEXT(WEEKDAY(B186),"TTTT")</f>
        <v>Freitag</v>
      </c>
      <c r="C187" s="17">
        <v>0.3125</v>
      </c>
      <c r="D187" s="18" t="s">
        <v>9</v>
      </c>
      <c r="E187" s="19">
        <v>0.39583333333333331</v>
      </c>
      <c r="F187" s="18" t="s">
        <v>9</v>
      </c>
      <c r="G187" s="19">
        <v>0.5625</v>
      </c>
      <c r="H187" s="18" t="s">
        <v>9</v>
      </c>
      <c r="I187" s="19">
        <v>0.625</v>
      </c>
      <c r="J187" s="18" t="s">
        <v>9</v>
      </c>
      <c r="K187" s="19">
        <v>0.73263888888888884</v>
      </c>
      <c r="L187" s="18" t="s">
        <v>9</v>
      </c>
      <c r="M187" s="19">
        <v>0.8125</v>
      </c>
      <c r="N187" s="18" t="s">
        <v>9</v>
      </c>
      <c r="O187" s="19">
        <v>0.875</v>
      </c>
      <c r="P187" s="18" t="s">
        <v>9</v>
      </c>
      <c r="Q187" s="20"/>
      <c r="R187" s="20"/>
      <c r="S187" s="21"/>
    </row>
    <row r="188" spans="1:19">
      <c r="A188" s="22"/>
      <c r="B188" s="23" t="s">
        <v>10</v>
      </c>
      <c r="C188" s="24"/>
      <c r="D188" s="25"/>
      <c r="E188" s="24"/>
      <c r="F188" s="25"/>
      <c r="G188" s="24"/>
      <c r="H188" s="25"/>
      <c r="I188" s="24"/>
      <c r="J188" s="25"/>
      <c r="K188" s="24"/>
      <c r="L188" s="25"/>
      <c r="M188" s="24"/>
      <c r="N188" s="25"/>
      <c r="O188" s="24"/>
      <c r="P188" s="25"/>
      <c r="Q188" s="26" t="str">
        <f>IF(C191&gt;0,C187,IF(E191&gt;0,E187,IF(G191&gt;0,G187,"")))</f>
        <v/>
      </c>
      <c r="R188" s="27" t="str">
        <f>IF(C191&gt;0,"Frühstück",IF(E191&gt;0,"Frühstück",IF(G191&gt;0,"Frühstück","")))</f>
        <v/>
      </c>
      <c r="S188" s="28" t="str">
        <f>IF(D188="V","vor der Mahlzeit",IF(D188="N","nach der Mahlzeit",IF(F188="V","vor der Mahlzeit",IF(F188="N","nach der Mahlzeit",IF(H188="V","vor der Mahlzeit",IF(H188="N","nach der Mahlzeit",""))))))</f>
        <v/>
      </c>
    </row>
    <row r="189" spans="1:19">
      <c r="A189" s="29"/>
      <c r="B189" s="30" t="s">
        <v>11</v>
      </c>
      <c r="C189" s="31" t="str">
        <f>IF(C188&gt;0,C188-$G$1,"")</f>
        <v/>
      </c>
      <c r="D189" s="32"/>
      <c r="E189" s="31" t="str">
        <f>IF(E188&gt;0,E188-$G$1,"")</f>
        <v/>
      </c>
      <c r="F189" s="32"/>
      <c r="G189" s="31" t="str">
        <f>IF(G188&gt;0,G188-$G$1,"")</f>
        <v/>
      </c>
      <c r="H189" s="32"/>
      <c r="I189" s="31" t="str">
        <f>IF(I188&gt;0,I188-$G$1,"")</f>
        <v/>
      </c>
      <c r="J189" s="32"/>
      <c r="K189" s="31" t="str">
        <f>IF(K188&gt;0,K188-$G$1,"")</f>
        <v/>
      </c>
      <c r="L189" s="32"/>
      <c r="M189" s="31" t="str">
        <f>IF(M188&gt;0,M188-$G$1,"")</f>
        <v/>
      </c>
      <c r="N189" s="33"/>
      <c r="O189" s="31" t="str">
        <f>IF(O188&gt;0,O188-$G$1,"")</f>
        <v/>
      </c>
      <c r="P189" s="32"/>
      <c r="Q189" s="34" t="str">
        <f>IF(G191&gt;0,G187,IF(I191&gt;0,I187,IF(K191&gt;0,K187,"")))</f>
        <v/>
      </c>
      <c r="R189" s="27" t="str">
        <f>IF(G191&gt;0,"Mittagessen",IF(I191&gt;0,"Mittagessen",IF(K191&gt;0,"Mittagessen","")))</f>
        <v/>
      </c>
      <c r="S189" s="35" t="str">
        <f>IF(H188="V","vor der Mahlzeit",IF(H188="N","nach der Mahlzeit",IF(J188="V","vor der Mahlzeit",IF(J188="N","nach der Mahlzeit",IF(L188="V","vor der Mahlzeit",IF(L188="N","nach der Mahlzeit",""))))))</f>
        <v/>
      </c>
    </row>
    <row r="190" spans="1:19">
      <c r="A190" s="29"/>
      <c r="B190" s="36" t="s">
        <v>12</v>
      </c>
      <c r="C190" s="45" t="str">
        <f>IF($R$1=0,"",IF(C188=0,"",IF(C188&lt;=$R$1,"HYPO","")))</f>
        <v/>
      </c>
      <c r="D190" s="139"/>
      <c r="E190" s="45" t="str">
        <f>IF($R$1=0,"",IF(E188=0,"",IF(E188&lt;=$R$1,"HYPO","")))</f>
        <v/>
      </c>
      <c r="F190" s="139"/>
      <c r="G190" s="45" t="str">
        <f>IF($R$1=0,"",IF(G188=0,"",IF(G188&lt;=$R$1,"HYPO","")))</f>
        <v/>
      </c>
      <c r="H190" s="139"/>
      <c r="I190" s="45" t="str">
        <f>IF($R$1=0,"",IF(I188=0,"",IF(I188&lt;=$R$1,"HYPO","")))</f>
        <v/>
      </c>
      <c r="J190" s="139"/>
      <c r="K190" s="45" t="str">
        <f>IF($R$1=0,"",IF(K188=0,"",IF(K188&lt;=$R$1,"HYPO","")))</f>
        <v/>
      </c>
      <c r="L190" s="139"/>
      <c r="M190" s="45" t="str">
        <f>IF($R$1=0,"",IF(M188=0,"",IF(M188&lt;=$R$1,"HYPO","")))</f>
        <v/>
      </c>
      <c r="N190" s="145"/>
      <c r="O190" s="45" t="str">
        <f>IF($R$1=0,"",IF(O188=0,"",IF(O188&lt;=$R$1,"HYPO","")))</f>
        <v/>
      </c>
      <c r="P190" s="139"/>
      <c r="Q190" s="34" t="str">
        <f>IF(M191&gt;0,M187,IF(O191&gt;0,O187,""))</f>
        <v/>
      </c>
      <c r="R190" s="27" t="str">
        <f>IF(M191&gt;0,"Abendessen",IF(O191&gt;0,"Abendessen",""))</f>
        <v/>
      </c>
      <c r="S190" s="35" t="str">
        <f>IF(P188="V","vor der Mahlzeit",IF(P188="N","nach der Mahlzeit",IF(N188="V","vor der Mahlzeit",IF(N188="N","nach der Mahlzeit",IF(L188="V","vor der Mahlzeit",IF(L188="N","nach der Mahlzeit",""))))))</f>
        <v/>
      </c>
    </row>
    <row r="191" spans="1:19">
      <c r="A191" s="29"/>
      <c r="B191" s="36" t="s">
        <v>13</v>
      </c>
      <c r="C191" s="38"/>
      <c r="D191" s="39"/>
      <c r="E191" s="38"/>
      <c r="F191" s="39"/>
      <c r="G191" s="38"/>
      <c r="H191" s="39"/>
      <c r="I191" s="38"/>
      <c r="J191" s="39"/>
      <c r="K191" s="38"/>
      <c r="L191" s="39"/>
      <c r="M191" s="38"/>
      <c r="N191" s="40"/>
      <c r="O191" s="38"/>
      <c r="P191" s="39"/>
      <c r="Q191" s="34" t="str">
        <f>IF(O188&gt;0,O187,"")</f>
        <v/>
      </c>
      <c r="R191" s="41" t="str">
        <f>IF(O188&gt;0,"Levemir Langzeit","")</f>
        <v/>
      </c>
      <c r="S191" s="42" t="str">
        <f>IF(P189="V","vor der Mahlzeit",IF(P189="N","nach der Mahlzeit",IF(N189="V","vor der Mahlzeit",IF(N189="N","nach der Mahlzeit",IF(L189="V","vor der Mahlzeit",IF(L189="N","nach der Mahlzeit",IF(P188="K","keine Messung","")))))))</f>
        <v/>
      </c>
    </row>
    <row r="192" spans="1:19" s="203" customFormat="1">
      <c r="A192" s="220"/>
      <c r="B192" s="221" t="s">
        <v>14</v>
      </c>
      <c r="C192" s="222" t="str">
        <f>IF(C191&gt;0,$R$3,"")</f>
        <v/>
      </c>
      <c r="D192" s="207"/>
      <c r="E192" s="222" t="str">
        <f>IF(E191&gt;0,$R$3,"")</f>
        <v/>
      </c>
      <c r="F192" s="207"/>
      <c r="G192" s="222" t="str">
        <f>IF(G191&gt;0,$R$3,"")</f>
        <v/>
      </c>
      <c r="H192" s="207"/>
      <c r="I192" s="222" t="str">
        <f>IF(I191&gt;0,$R$3,"")</f>
        <v/>
      </c>
      <c r="J192" s="207"/>
      <c r="K192" s="222" t="str">
        <f>IF(K191&gt;0,$R$3,"")</f>
        <v/>
      </c>
      <c r="L192" s="207"/>
      <c r="M192" s="222" t="str">
        <f>IF(M191&gt;0,$R$3,"")</f>
        <v/>
      </c>
      <c r="N192" s="207"/>
      <c r="O192" s="222" t="str">
        <f>IF(O191&gt;0,$R$3,"")</f>
        <v/>
      </c>
      <c r="P192" s="207"/>
      <c r="Q192" s="223"/>
      <c r="R192" s="224"/>
      <c r="S192" s="225"/>
    </row>
    <row r="193" spans="1:19" ht="33.75">
      <c r="A193" s="29"/>
      <c r="B193" s="43" t="s">
        <v>15</v>
      </c>
      <c r="C193" s="44" t="str">
        <f>IF(C191&gt;0,C191*C192+D193,"")</f>
        <v/>
      </c>
      <c r="D193" s="151">
        <f>IF(C188&gt;295,"+10",IF(C188&gt;275&gt;"+9",IF(C188&gt;255,"+8",IF(C188&gt;235,"+7",IF(C188&gt;215,"+6",IF(C188&gt;195,"+5",IF(C188&gt;175,"+4",IF(C188&gt;155,"+3",IF(C188&gt;135,"+2",IF(C188&gt;115,"+1",IF(C188&lt;50,-3,IF(C188&lt;70,-2,IF(C188&lt;90,-1,IF(C188&lt;116,"0",""))))))))))))))</f>
        <v>-3</v>
      </c>
      <c r="E193" s="44" t="str">
        <f>IF(E191&gt;0,E191*E192+F193,"")</f>
        <v/>
      </c>
      <c r="F193" s="151">
        <f>IF(E188&gt;295,"+10",IF(E188&gt;275&gt;"+9",IF(E188&gt;255,"+8",IF(E188&gt;235,"+7",IF(E188&gt;215,"+6",IF(E188&gt;195,"+5",IF(E188&gt;175,"+4",IF(E188&gt;155,"+3",IF(E188&gt;135,"+2",IF(E188&gt;115,"+1",IF(E188&lt;50,-3,IF(E188&lt;70,-2,IF(E188&lt;90,-1,IF(E188&lt;116,"0",""))))))))))))))</f>
        <v>-3</v>
      </c>
      <c r="G193" s="44" t="str">
        <f>IF(G191&gt;0,G191*G192+H193,"")</f>
        <v/>
      </c>
      <c r="H193" s="151">
        <f>IF(G188&gt;295,"+10",IF(G188&gt;275&gt;"+9",IF(G188&gt;255,"+8",IF(G188&gt;235,"+7",IF(G188&gt;215,"+6",IF(G188&gt;195,"+5",IF(G188&gt;175,"+4",IF(G188&gt;155,"+3",IF(G188&gt;135,"+2",IF(G188&gt;115,"+1",IF(G188&lt;50,-3,IF(G188&lt;70,-2,IF(G188&lt;90,-1,IF(G188&lt;116,"0",""))))))))))))))</f>
        <v>-3</v>
      </c>
      <c r="I193" s="44" t="str">
        <f>IF(I191&gt;0,I191*I192+J193,"")</f>
        <v/>
      </c>
      <c r="J193" s="151">
        <f>IF(I188&gt;295,"+10",IF(I188&gt;275&gt;"+9",IF(I188&gt;255,"+8",IF(I188&gt;235,"+7",IF(I188&gt;215,"+6",IF(I188&gt;195,"+5",IF(I188&gt;175,"+4",IF(I188&gt;155,"+3",IF(I188&gt;135,"+2",IF(I188&gt;115,"+1",IF(I188&lt;50,-3,IF(I188&lt;70,-2,IF(I188&lt;90,-1,IF(I188&lt;116,"0",""))))))))))))))</f>
        <v>-3</v>
      </c>
      <c r="K193" s="44" t="str">
        <f>IF(K191&gt;0,K191*K192+L193,"")</f>
        <v/>
      </c>
      <c r="L193" s="151">
        <f>IF(K188&gt;295,"+10",IF(K188&gt;275&gt;"+9",IF(K188&gt;255,"+8",IF(K188&gt;235,"+7",IF(K188&gt;215,"+6",IF(K188&gt;195,"+5",IF(K188&gt;175,"+4",IF(K188&gt;155,"+3",IF(K188&gt;135,"+2",IF(K188&gt;115,"+1",IF(K188&lt;50,-3,IF(K188&lt;70,-2,IF(K188&lt;90,-1,IF(K188&lt;116,"0",""))))))))))))))</f>
        <v>-3</v>
      </c>
      <c r="M193" s="44" t="str">
        <f>IF(M191&gt;0,M191*M192+N193,"")</f>
        <v/>
      </c>
      <c r="N193" s="151">
        <f>IF(M188&gt;295,"+10",IF(M188&gt;275&gt;"+9",IF(M188&gt;255,"+8",IF(M188&gt;235,"+7",IF(M188&gt;215,"+6",IF(M188&gt;195,"+5",IF(M188&gt;175,"+4",IF(M188&gt;155,"+3",IF(M188&gt;135,"+2",IF(M188&gt;115,"+1",IF(M188&lt;50,-3,IF(M188&lt;70,-2,IF(M188&lt;90,-1,IF(M188&lt;116,"0",""))))))))))))))</f>
        <v>-3</v>
      </c>
      <c r="O193" s="44" t="str">
        <f>IF(O191&gt;0,O191*O192+P193,"")</f>
        <v/>
      </c>
      <c r="P193" s="151">
        <f>IF(O188&gt;295,"+10",IF(O188&gt;275&gt;"+9",IF(O188&gt;255,"+8",IF(O188&gt;235,"+7",IF(O188&gt;215,"+6",IF(O188&gt;195,"+5",IF(O188&gt;175,"+4",IF(O188&gt;155,"+3",IF(O188&gt;135,"+2",IF(O188&gt;115,"+1",IF(O188&lt;50,-3,IF(O188&lt;70,-2,IF(O188&lt;90,-1,IF(O188&lt;116,"0",""))))))))))))))</f>
        <v>-3</v>
      </c>
      <c r="Q193" s="140" t="str">
        <f>IF(C190="HYPO","Achtung!!! HYPO",IF(E190="HYPO","Achtung!!! HYPO",IF(G190="HYPO","Achtung!!! HYPO",IF(I190="HYPO","Achtung!!! HYPO",IF(K190="HYPO","Achtung!!! HYPO",IF(M190="HYPO","Achtung!!! HYPO",IF(O190="HYPO","Achtung!!! HYPO","")))))))</f>
        <v/>
      </c>
      <c r="R193" s="46"/>
      <c r="S193" s="47"/>
    </row>
    <row r="194" spans="1:19" ht="34.5" thickBot="1">
      <c r="A194" s="48"/>
      <c r="B194" s="49" t="s">
        <v>16</v>
      </c>
      <c r="C194" s="50"/>
      <c r="D194" s="51"/>
      <c r="E194" s="50"/>
      <c r="F194" s="51"/>
      <c r="G194" s="50"/>
      <c r="H194" s="51"/>
      <c r="I194" s="50"/>
      <c r="J194" s="51"/>
      <c r="K194" s="50"/>
      <c r="L194" s="51"/>
      <c r="M194" s="50"/>
      <c r="N194" s="52"/>
      <c r="O194" s="50" t="str">
        <f>IF(O188&gt;0,$G$3+P194,"")</f>
        <v/>
      </c>
      <c r="P194" s="257">
        <f>IF(O188&gt;295,"+10",IF(O188&gt;275&gt;"+9",IF(O188&gt;255,"+8",IF(O188&gt;235,"+7",IF(O188&gt;215,"+6",IF(O188&gt;195,"+5",IF(O188&gt;175,"+4",IF(O188&gt;155,"+3",IF(O188&gt;135,"+2",IF(O188&gt;115,"+1",IF(O188&lt;50,-3,IF(O188&lt;70,-2,IF(O188&lt;90,-1,IF(O188&lt;116,"0",""))))))))))))))</f>
        <v>-3</v>
      </c>
      <c r="Q194" s="53"/>
      <c r="R194" s="54"/>
      <c r="S194" s="55"/>
    </row>
    <row r="195" spans="1:19" s="203" customFormat="1" ht="9" customHeight="1" thickBot="1">
      <c r="B195" s="234"/>
    </row>
    <row r="196" spans="1:19" ht="15.75">
      <c r="A196" s="7" t="s">
        <v>4</v>
      </c>
      <c r="B196" s="59">
        <f>IF($B$6&gt;0,B186+1,"")</f>
        <v>41384</v>
      </c>
      <c r="C196" s="60" t="s">
        <v>5</v>
      </c>
      <c r="D196" s="61" t="s">
        <v>6</v>
      </c>
      <c r="E196" s="62" t="s">
        <v>5</v>
      </c>
      <c r="F196" s="61" t="s">
        <v>6</v>
      </c>
      <c r="G196" s="62" t="s">
        <v>5</v>
      </c>
      <c r="H196" s="61" t="s">
        <v>6</v>
      </c>
      <c r="I196" s="62" t="s">
        <v>5</v>
      </c>
      <c r="J196" s="61" t="s">
        <v>6</v>
      </c>
      <c r="K196" s="62" t="s">
        <v>5</v>
      </c>
      <c r="L196" s="61" t="s">
        <v>6</v>
      </c>
      <c r="M196" s="62" t="s">
        <v>5</v>
      </c>
      <c r="N196" s="61" t="s">
        <v>6</v>
      </c>
      <c r="O196" s="62" t="s">
        <v>5</v>
      </c>
      <c r="P196" s="61" t="s">
        <v>6</v>
      </c>
      <c r="Q196" s="12" t="s">
        <v>7</v>
      </c>
      <c r="R196" s="63"/>
      <c r="S196" s="64"/>
    </row>
    <row r="197" spans="1:19" ht="15.75" thickBot="1">
      <c r="A197" s="15" t="s">
        <v>8</v>
      </c>
      <c r="B197" s="16" t="str">
        <f>TEXT(WEEKDAY(B196),"TTTT")</f>
        <v>Samstag</v>
      </c>
      <c r="C197" s="65">
        <v>0.3125</v>
      </c>
      <c r="D197" s="66" t="s">
        <v>9</v>
      </c>
      <c r="E197" s="67">
        <v>0.40625</v>
      </c>
      <c r="F197" s="66" t="s">
        <v>9</v>
      </c>
      <c r="G197" s="67">
        <v>0.47916666666666669</v>
      </c>
      <c r="H197" s="66" t="s">
        <v>9</v>
      </c>
      <c r="I197" s="67">
        <v>0.58333333333333337</v>
      </c>
      <c r="J197" s="66" t="s">
        <v>9</v>
      </c>
      <c r="K197" s="67">
        <v>0.72916666666666663</v>
      </c>
      <c r="L197" s="66" t="s">
        <v>9</v>
      </c>
      <c r="M197" s="67">
        <v>0.8125</v>
      </c>
      <c r="N197" s="66" t="s">
        <v>9</v>
      </c>
      <c r="O197" s="67">
        <v>0.875</v>
      </c>
      <c r="P197" s="66" t="s">
        <v>9</v>
      </c>
      <c r="Q197" s="68"/>
      <c r="R197" s="69"/>
      <c r="S197" s="70"/>
    </row>
    <row r="198" spans="1:19">
      <c r="A198" s="22"/>
      <c r="B198" s="23" t="s">
        <v>10</v>
      </c>
      <c r="C198" s="24"/>
      <c r="D198" s="25"/>
      <c r="E198" s="24"/>
      <c r="F198" s="25"/>
      <c r="G198" s="24"/>
      <c r="H198" s="25"/>
      <c r="I198" s="24"/>
      <c r="J198" s="25"/>
      <c r="K198" s="24"/>
      <c r="L198" s="25"/>
      <c r="M198" s="24"/>
      <c r="N198" s="25"/>
      <c r="O198" s="24"/>
      <c r="P198" s="25"/>
      <c r="Q198" s="26" t="str">
        <f>IF(C201&gt;0,C197,IF(E201&gt;0,E197,IF(G201&gt;0,G197,"")))</f>
        <v/>
      </c>
      <c r="R198" s="27" t="str">
        <f>IF(C201&gt;0,"Frühstück",IF(E201&gt;0,"Frühstück",IF(G201&gt;0,"Frühstück","")))</f>
        <v/>
      </c>
      <c r="S198" s="28" t="str">
        <f>IF(D198="V","vor der Mahlzeit",IF(D198="N","nach der Mahlzeit",IF(F198="V","vor der Mahlzeit",IF(F198="N","nach der Mahlzeit",IF(H198="V","vor der Mahlzeit",IF(H198="N","nach der Mahlzeit",""))))))</f>
        <v/>
      </c>
    </row>
    <row r="199" spans="1:19">
      <c r="A199" s="29"/>
      <c r="B199" s="30" t="s">
        <v>11</v>
      </c>
      <c r="C199" s="31" t="str">
        <f>IF(C198&gt;0,C198-$G$1,"")</f>
        <v/>
      </c>
      <c r="D199" s="32"/>
      <c r="E199" s="31" t="str">
        <f>IF(E198&gt;0,E198-$G$1,"")</f>
        <v/>
      </c>
      <c r="F199" s="32"/>
      <c r="G199" s="31" t="str">
        <f>IF(G198&gt;0,G198-$G$1,"")</f>
        <v/>
      </c>
      <c r="H199" s="32"/>
      <c r="I199" s="31" t="str">
        <f>IF(I198&gt;0,I198-$G$1,"")</f>
        <v/>
      </c>
      <c r="J199" s="32"/>
      <c r="K199" s="31" t="str">
        <f>IF(K198&gt;0,K198-$G$1,"")</f>
        <v/>
      </c>
      <c r="L199" s="32"/>
      <c r="M199" s="31" t="str">
        <f>IF(M198&gt;0,M198-$G$1,"")</f>
        <v/>
      </c>
      <c r="N199" s="33"/>
      <c r="O199" s="31" t="str">
        <f>IF(O198&gt;0,O198-$G$1,"")</f>
        <v/>
      </c>
      <c r="P199" s="32"/>
      <c r="Q199" s="34" t="str">
        <f>IF(G201&gt;0,G197,IF(I201&gt;0,I197,IF(K201&gt;0,K197,"")))</f>
        <v/>
      </c>
      <c r="R199" s="27" t="str">
        <f>IF(G201&gt;0,"Mittagessen",IF(I201&gt;0,"Mittagessen",IF(K201&gt;0,"Mittagessen","")))</f>
        <v/>
      </c>
      <c r="S199" s="35" t="str">
        <f>IF(H198="V","vor der Mahlzeit",IF(H198="N","nach der Mahlzeit",IF(J198="V","vor der Mahlzeit",IF(J198="N","nach der Mahlzeit",IF(L198="V","vor der Mahlzeit",IF(L198="N","nach der Mahlzeit",""))))))</f>
        <v/>
      </c>
    </row>
    <row r="200" spans="1:19">
      <c r="A200" s="29"/>
      <c r="B200" s="36" t="s">
        <v>12</v>
      </c>
      <c r="C200" s="45" t="str">
        <f>IF($R$1=0,"",IF(C198=0,"",IF(C198&lt;=$R$1,"HYPO","")))</f>
        <v/>
      </c>
      <c r="D200" s="139"/>
      <c r="E200" s="45" t="str">
        <f>IF($R$1=0,"",IF(E198=0,"",IF(E198&lt;=$R$1,"HYPO","")))</f>
        <v/>
      </c>
      <c r="F200" s="139"/>
      <c r="G200" s="45" t="str">
        <f>IF($R$1=0,"",IF(G198=0,"",IF(G198&lt;=$R$1,"HYPO","")))</f>
        <v/>
      </c>
      <c r="H200" s="139"/>
      <c r="I200" s="45" t="str">
        <f>IF($R$1=0,"",IF(I198=0,"",IF(I198&lt;=$R$1,"HYPO","")))</f>
        <v/>
      </c>
      <c r="J200" s="139"/>
      <c r="K200" s="45" t="str">
        <f>IF($R$1=0,"",IF(K198=0,"",IF(K198&lt;=$R$1,"HYPO","")))</f>
        <v/>
      </c>
      <c r="L200" s="139"/>
      <c r="M200" s="45" t="str">
        <f>IF($R$1=0,"",IF(M198=0,"",IF(M198&lt;=$R$1,"HYPO","")))</f>
        <v/>
      </c>
      <c r="N200" s="145"/>
      <c r="O200" s="45" t="str">
        <f>IF($R$1=0,"",IF(O198=0,"",IF(O198&lt;=$R$1,"HYPO","")))</f>
        <v/>
      </c>
      <c r="P200" s="139"/>
      <c r="Q200" s="34" t="str">
        <f>IF(M201&gt;0,M197,IF(O201&gt;0,O197,""))</f>
        <v/>
      </c>
      <c r="R200" s="27" t="str">
        <f>IF(M201&gt;0,"Abendessen",IF(O201&gt;0,"Abendessen",""))</f>
        <v/>
      </c>
      <c r="S200" s="35" t="str">
        <f>IF(P198="V","vor der Mahlzeit",IF(P198="N","nach der Mahlzeit",IF(N198="V","vor der Mahlzeit",IF(N198="N","nach der Mahlzeit",IF(L198="V","vor der Mahlzeit",IF(L198="N","nach der Mahlzeit",""))))))</f>
        <v/>
      </c>
    </row>
    <row r="201" spans="1:19">
      <c r="A201" s="29"/>
      <c r="B201" s="36" t="s">
        <v>13</v>
      </c>
      <c r="C201" s="38"/>
      <c r="D201" s="39"/>
      <c r="E201" s="38"/>
      <c r="F201" s="39"/>
      <c r="G201" s="38"/>
      <c r="H201" s="39"/>
      <c r="I201" s="38"/>
      <c r="J201" s="39"/>
      <c r="K201" s="38"/>
      <c r="L201" s="39"/>
      <c r="M201" s="38"/>
      <c r="N201" s="40"/>
      <c r="O201" s="38"/>
      <c r="P201" s="39"/>
      <c r="Q201" s="34" t="str">
        <f>IF(O198&gt;0,O197,"")</f>
        <v/>
      </c>
      <c r="R201" s="41" t="str">
        <f>IF(O198&gt;0,"Levemir Langzeit","")</f>
        <v/>
      </c>
      <c r="S201" s="42" t="str">
        <f>IF(P199="V","vor der Mahlzeit",IF(P199="N","nach der Mahlzeit",IF(N199="V","vor der Mahlzeit",IF(N199="N","nach der Mahlzeit",IF(L199="V","vor der Mahlzeit",IF(L199="N","nach der Mahlzeit",IF(P198="K","keine Messung","")))))))</f>
        <v/>
      </c>
    </row>
    <row r="202" spans="1:19" s="203" customFormat="1">
      <c r="A202" s="220"/>
      <c r="B202" s="221" t="s">
        <v>14</v>
      </c>
      <c r="C202" s="222" t="str">
        <f>IF(C201&gt;0,$R$3,"")</f>
        <v/>
      </c>
      <c r="D202" s="207"/>
      <c r="E202" s="222" t="str">
        <f>IF(E201&gt;0,$R$3,"")</f>
        <v/>
      </c>
      <c r="F202" s="207"/>
      <c r="G202" s="222" t="str">
        <f>IF(G201&gt;0,$R$3,"")</f>
        <v/>
      </c>
      <c r="H202" s="207"/>
      <c r="I202" s="222" t="str">
        <f>IF(I201&gt;0,$R$3,"")</f>
        <v/>
      </c>
      <c r="J202" s="207"/>
      <c r="K202" s="222" t="str">
        <f>IF(K201&gt;0,$R$3,"")</f>
        <v/>
      </c>
      <c r="L202" s="207"/>
      <c r="M202" s="222" t="str">
        <f>IF(M201&gt;0,$R$3,"")</f>
        <v/>
      </c>
      <c r="N202" s="207"/>
      <c r="O202" s="222" t="str">
        <f>IF(O201&gt;0,$R$3,"")</f>
        <v/>
      </c>
      <c r="P202" s="207"/>
      <c r="Q202" s="238"/>
      <c r="R202" s="224"/>
      <c r="S202" s="225"/>
    </row>
    <row r="203" spans="1:19" ht="33.75">
      <c r="A203" s="29"/>
      <c r="B203" s="43" t="s">
        <v>15</v>
      </c>
      <c r="C203" s="44" t="str">
        <f>IF(C201&gt;0,C201*C202+D203,"")</f>
        <v/>
      </c>
      <c r="D203" s="151">
        <f>IF(C198&gt;295,"+10",IF(C198&gt;275&gt;"+9",IF(C198&gt;255,"+8",IF(C198&gt;235,"+7",IF(C198&gt;215,"+6",IF(C198&gt;195,"+5",IF(C198&gt;175,"+4",IF(C198&gt;155,"+3",IF(C198&gt;135,"+2",IF(C198&gt;115,"+1",IF(C198&lt;50,-3,IF(C198&lt;70,-2,IF(C198&lt;90,-1,IF(C198&lt;116,"0",""))))))))))))))</f>
        <v>-3</v>
      </c>
      <c r="E203" s="44" t="str">
        <f>IF(E201&gt;0,E201*E202+F203,"")</f>
        <v/>
      </c>
      <c r="F203" s="151">
        <f>IF(E198&gt;295,"+10",IF(E198&gt;275&gt;"+9",IF(E198&gt;255,"+8",IF(E198&gt;235,"+7",IF(E198&gt;215,"+6",IF(E198&gt;195,"+5",IF(E198&gt;175,"+4",IF(E198&gt;155,"+3",IF(E198&gt;135,"+2",IF(E198&gt;115,"+1",IF(E198&lt;50,-3,IF(E198&lt;70,-2,IF(E198&lt;90,-1,IF(E198&lt;116,"0",""))))))))))))))</f>
        <v>-3</v>
      </c>
      <c r="G203" s="44" t="str">
        <f>IF(G201&gt;0,G201*G202+H203,"")</f>
        <v/>
      </c>
      <c r="H203" s="151">
        <f>IF(G198&gt;295,"+10",IF(G198&gt;275&gt;"+9",IF(G198&gt;255,"+8",IF(G198&gt;235,"+7",IF(G198&gt;215,"+6",IF(G198&gt;195,"+5",IF(G198&gt;175,"+4",IF(G198&gt;155,"+3",IF(G198&gt;135,"+2",IF(G198&gt;115,"+1",IF(G198&lt;50,-3,IF(G198&lt;70,-2,IF(G198&lt;90,-1,IF(G198&lt;116,"0",""))))))))))))))</f>
        <v>-3</v>
      </c>
      <c r="I203" s="44" t="str">
        <f>IF(I201&gt;0,I201*I202+J203,"")</f>
        <v/>
      </c>
      <c r="J203" s="151">
        <f>IF(I198&gt;295,"+10",IF(I198&gt;275&gt;"+9",IF(I198&gt;255,"+8",IF(I198&gt;235,"+7",IF(I198&gt;215,"+6",IF(I198&gt;195,"+5",IF(I198&gt;175,"+4",IF(I198&gt;155,"+3",IF(I198&gt;135,"+2",IF(I198&gt;115,"+1",IF(I198&lt;50,-3,IF(I198&lt;70,-2,IF(I198&lt;90,-1,IF(I198&lt;116,"0",""))))))))))))))</f>
        <v>-3</v>
      </c>
      <c r="K203" s="44" t="str">
        <f>IF(K201&gt;0,K201*K202+L203,"")</f>
        <v/>
      </c>
      <c r="L203" s="151">
        <f>IF(K198&gt;295,"+10",IF(K198&gt;275&gt;"+9",IF(K198&gt;255,"+8",IF(K198&gt;235,"+7",IF(K198&gt;215,"+6",IF(K198&gt;195,"+5",IF(K198&gt;175,"+4",IF(K198&gt;155,"+3",IF(K198&gt;135,"+2",IF(K198&gt;115,"+1",IF(K198&lt;50,-3,IF(K198&lt;70,-2,IF(K198&lt;90,-1,IF(K198&lt;116,"0",""))))))))))))))</f>
        <v>-3</v>
      </c>
      <c r="M203" s="44" t="str">
        <f>IF(M201&gt;0,M201*M202+N203,"")</f>
        <v/>
      </c>
      <c r="N203" s="151">
        <f>IF(M198&gt;295,"+10",IF(M198&gt;275&gt;"+9",IF(M198&gt;255,"+8",IF(M198&gt;235,"+7",IF(M198&gt;215,"+6",IF(M198&gt;195,"+5",IF(M198&gt;175,"+4",IF(M198&gt;155,"+3",IF(M198&gt;135,"+2",IF(M198&gt;115,"+1",IF(M198&lt;50,-3,IF(M198&lt;70,-2,IF(M198&lt;90,-1,IF(M198&lt;116,"0",""))))))))))))))</f>
        <v>-3</v>
      </c>
      <c r="O203" s="44" t="str">
        <f>IF(O201&gt;0,O201*O202+P203,"")</f>
        <v/>
      </c>
      <c r="P203" s="151">
        <f>IF(O198&gt;295,"+10",IF(O198&gt;275&gt;"+9",IF(O198&gt;255,"+8",IF(O198&gt;235,"+7",IF(O198&gt;215,"+6",IF(O198&gt;195,"+5",IF(O198&gt;175,"+4",IF(O198&gt;155,"+3",IF(O198&gt;135,"+2",IF(O198&gt;115,"+1",IF(O198&lt;50,-3,IF(O198&lt;70,-2,IF(O198&lt;90,-1,IF(O198&lt;116,"0",""))))))))))))))</f>
        <v>-3</v>
      </c>
      <c r="Q203" s="140" t="str">
        <f>IF(C200="HYPO","Achtung!!! HYPO",IF(E200="HYPO","Achtung!!! HYPO",IF(G200="HYPO","Achtung!!! HYPO",IF(I200="HYPO","Achtung!!! HYPO",IF(K200="HYPO","Achtung!!! HYPO",IF(M200="HYPO","Achtung!!! HYPO",IF(O200="HYPO","Achtung!!! HYPO","")))))))</f>
        <v/>
      </c>
      <c r="R203" s="46"/>
      <c r="S203" s="47"/>
    </row>
    <row r="204" spans="1:19" ht="34.5" thickBot="1">
      <c r="A204" s="48"/>
      <c r="B204" s="49" t="s">
        <v>16</v>
      </c>
      <c r="C204" s="50"/>
      <c r="D204" s="51"/>
      <c r="E204" s="50"/>
      <c r="F204" s="51"/>
      <c r="G204" s="50"/>
      <c r="H204" s="51"/>
      <c r="I204" s="50"/>
      <c r="J204" s="51"/>
      <c r="K204" s="50"/>
      <c r="L204" s="51"/>
      <c r="M204" s="50"/>
      <c r="N204" s="52"/>
      <c r="O204" s="50" t="str">
        <f>IF(O198&gt;0,$G$3+P204,"")</f>
        <v/>
      </c>
      <c r="P204" s="257">
        <f>IF(O198&gt;295,"+10",IF(O198&gt;275&gt;"+9",IF(O198&gt;255,"+8",IF(O198&gt;235,"+7",IF(O198&gt;215,"+6",IF(O198&gt;195,"+5",IF(O198&gt;175,"+4",IF(O198&gt;155,"+3",IF(O198&gt;135,"+2",IF(O198&gt;115,"+1",IF(O198&lt;50,-3,IF(O198&lt;70,-2,IF(O198&lt;90,-1,IF(O198&lt;116,"0",""))))))))))))))</f>
        <v>-3</v>
      </c>
      <c r="Q204" s="53"/>
      <c r="R204" s="54"/>
      <c r="S204" s="55"/>
    </row>
    <row r="205" spans="1:19" s="203" customFormat="1" ht="9" customHeight="1" thickBot="1">
      <c r="A205" s="200"/>
      <c r="B205" s="201"/>
      <c r="C205" s="202"/>
      <c r="D205" s="202"/>
      <c r="E205" s="202"/>
      <c r="F205" s="202"/>
      <c r="G205" s="202"/>
      <c r="H205" s="202"/>
      <c r="I205" s="202"/>
      <c r="J205" s="202"/>
      <c r="K205" s="202"/>
      <c r="L205" s="202"/>
      <c r="M205" s="202"/>
      <c r="N205" s="202"/>
      <c r="O205" s="202"/>
      <c r="P205" s="202"/>
      <c r="Q205" s="202"/>
      <c r="R205" s="202"/>
    </row>
    <row r="206" spans="1:19" ht="15.75">
      <c r="A206" s="7" t="s">
        <v>4</v>
      </c>
      <c r="B206" s="59">
        <f>IF($B$6&gt;0,B196+1,"")</f>
        <v>41385</v>
      </c>
      <c r="C206" s="62" t="s">
        <v>5</v>
      </c>
      <c r="D206" s="61" t="s">
        <v>6</v>
      </c>
      <c r="E206" s="62" t="s">
        <v>5</v>
      </c>
      <c r="F206" s="61" t="s">
        <v>6</v>
      </c>
      <c r="G206" s="62" t="s">
        <v>5</v>
      </c>
      <c r="H206" s="61" t="s">
        <v>6</v>
      </c>
      <c r="I206" s="62" t="s">
        <v>5</v>
      </c>
      <c r="J206" s="61" t="s">
        <v>6</v>
      </c>
      <c r="K206" s="62" t="s">
        <v>5</v>
      </c>
      <c r="L206" s="61" t="s">
        <v>6</v>
      </c>
      <c r="M206" s="62" t="s">
        <v>5</v>
      </c>
      <c r="N206" s="61" t="s">
        <v>6</v>
      </c>
      <c r="O206" s="62" t="s">
        <v>5</v>
      </c>
      <c r="P206" s="61" t="s">
        <v>6</v>
      </c>
      <c r="Q206" s="12" t="s">
        <v>7</v>
      </c>
      <c r="R206" s="63"/>
      <c r="S206" s="64"/>
    </row>
    <row r="207" spans="1:19" ht="15.75" thickBot="1">
      <c r="A207" s="15" t="s">
        <v>8</v>
      </c>
      <c r="B207" s="16" t="str">
        <f>TEXT(WEEKDAY(B206),"TTTT")</f>
        <v>Sonntag</v>
      </c>
      <c r="C207" s="67">
        <v>0.3125</v>
      </c>
      <c r="D207" s="66" t="s">
        <v>9</v>
      </c>
      <c r="E207" s="67">
        <v>0.47916666666666669</v>
      </c>
      <c r="F207" s="66" t="s">
        <v>9</v>
      </c>
      <c r="G207" s="67">
        <v>0.54166666666666663</v>
      </c>
      <c r="H207" s="66" t="s">
        <v>9</v>
      </c>
      <c r="I207" s="67">
        <v>0.64583333333333337</v>
      </c>
      <c r="J207" s="66" t="s">
        <v>9</v>
      </c>
      <c r="K207" s="67">
        <v>0.71875</v>
      </c>
      <c r="L207" s="66" t="s">
        <v>9</v>
      </c>
      <c r="M207" s="67">
        <v>0.77083333333333337</v>
      </c>
      <c r="N207" s="66" t="s">
        <v>9</v>
      </c>
      <c r="O207" s="67">
        <v>0.875</v>
      </c>
      <c r="P207" s="66" t="s">
        <v>9</v>
      </c>
      <c r="Q207" s="76"/>
      <c r="R207" s="69"/>
      <c r="S207" s="70"/>
    </row>
    <row r="208" spans="1:19">
      <c r="A208" s="22"/>
      <c r="B208" s="23" t="s">
        <v>10</v>
      </c>
      <c r="C208" s="24"/>
      <c r="D208" s="25"/>
      <c r="E208" s="24"/>
      <c r="F208" s="25"/>
      <c r="G208" s="24"/>
      <c r="H208" s="25"/>
      <c r="I208" s="24"/>
      <c r="J208" s="25"/>
      <c r="K208" s="24"/>
      <c r="L208" s="25"/>
      <c r="M208" s="24"/>
      <c r="N208" s="25"/>
      <c r="O208" s="24"/>
      <c r="P208" s="25"/>
      <c r="Q208" s="26" t="str">
        <f>IF(C211&gt;0,C207,IF(E211&gt;0,E207,IF(G211&gt;0,G207,"")))</f>
        <v/>
      </c>
      <c r="R208" s="27" t="str">
        <f>IF(C211&gt;0,"Frühstück",IF(E211&gt;0,"Frühstück",IF(G211&gt;0,"Frühstück","")))</f>
        <v/>
      </c>
      <c r="S208" s="28" t="str">
        <f>IF(D208="V","vor der Mahlzeit",IF(D208="N","nach der Mahlzeit",IF(F208="V","vor der Mahlzeit",IF(F208="N","nach der Mahlzeit",IF(H208="V","vor der Mahlzeit",IF(H208="N","nach der Mahlzeit",""))))))</f>
        <v/>
      </c>
    </row>
    <row r="209" spans="1:19">
      <c r="A209" s="29"/>
      <c r="B209" s="30" t="s">
        <v>11</v>
      </c>
      <c r="C209" s="31" t="str">
        <f>IF(C208&gt;0,C208-$G$1,"")</f>
        <v/>
      </c>
      <c r="D209" s="32"/>
      <c r="E209" s="31" t="str">
        <f>IF(E208&gt;0,E208-$G$1,"")</f>
        <v/>
      </c>
      <c r="F209" s="32"/>
      <c r="G209" s="31" t="str">
        <f>IF(G208&gt;0,G208-$G$1,"")</f>
        <v/>
      </c>
      <c r="H209" s="32"/>
      <c r="I209" s="31" t="str">
        <f>IF(I208&gt;0,I208-$G$1,"")</f>
        <v/>
      </c>
      <c r="J209" s="32"/>
      <c r="K209" s="31" t="str">
        <f>IF(K208&gt;0,K208-$G$1,"")</f>
        <v/>
      </c>
      <c r="L209" s="32"/>
      <c r="M209" s="31" t="str">
        <f>IF(M208&gt;0,M208-$G$1,"")</f>
        <v/>
      </c>
      <c r="N209" s="33"/>
      <c r="O209" s="31" t="str">
        <f>IF(O208&gt;0,O208-$G$1,"")</f>
        <v/>
      </c>
      <c r="P209" s="32"/>
      <c r="Q209" s="34" t="str">
        <f>IF(G211&gt;0,G207,IF(I211&gt;0,I207,IF(K211&gt;0,K207,"")))</f>
        <v/>
      </c>
      <c r="R209" s="27" t="str">
        <f>IF(G211&gt;0,"Mittagessen",IF(I211&gt;0,"Mittagessen",IF(K211&gt;0,"Mittagessen","")))</f>
        <v/>
      </c>
      <c r="S209" s="35" t="str">
        <f>IF(H208="V","vor der Mahlzeit",IF(H208="N","nach der Mahlzeit",IF(J208="V","vor der Mahlzeit",IF(J208="N","nach der Mahlzeit",IF(L208="V","vor der Mahlzeit",IF(L208="N","nach der Mahlzeit",""))))))</f>
        <v/>
      </c>
    </row>
    <row r="210" spans="1:19">
      <c r="A210" s="29"/>
      <c r="B210" s="36" t="s">
        <v>12</v>
      </c>
      <c r="C210" s="45" t="str">
        <f>IF($R$1=0,"",IF(C208=0,"",IF(C208&lt;=$R$1,"HYPO","")))</f>
        <v/>
      </c>
      <c r="D210" s="139"/>
      <c r="E210" s="45" t="str">
        <f>IF($R$1=0,"",IF(E208=0,"",IF(E208&lt;=$R$1,"HYPO","")))</f>
        <v/>
      </c>
      <c r="F210" s="139"/>
      <c r="G210" s="45" t="str">
        <f>IF($R$1=0,"",IF(G208=0,"",IF(G208&lt;=$R$1,"HYPO","")))</f>
        <v/>
      </c>
      <c r="H210" s="139"/>
      <c r="I210" s="45" t="str">
        <f>IF($R$1=0,"",IF(I208=0,"",IF(I208&lt;=$R$1,"HYPO","")))</f>
        <v/>
      </c>
      <c r="J210" s="139"/>
      <c r="K210" s="45" t="str">
        <f>IF($R$1=0,"",IF(K208=0,"",IF(K208&lt;=$R$1,"HYPO","")))</f>
        <v/>
      </c>
      <c r="L210" s="139"/>
      <c r="M210" s="45" t="str">
        <f>IF($R$1=0,"",IF(M208=0,"",IF(M208&lt;=$R$1,"HYPO","")))</f>
        <v/>
      </c>
      <c r="N210" s="145"/>
      <c r="O210" s="45" t="str">
        <f>IF($R$1=0,"",IF(O208=0,"",IF(O208&lt;=$R$1,"HYPO","")))</f>
        <v/>
      </c>
      <c r="P210" s="139"/>
      <c r="Q210" s="34" t="str">
        <f>IF(M211&gt;0,M207,IF(O211&gt;0,O207,""))</f>
        <v/>
      </c>
      <c r="R210" s="27" t="str">
        <f>IF(M211&gt;0,"Abendessen",IF(O211&gt;0,"Abendessen",""))</f>
        <v/>
      </c>
      <c r="S210" s="35" t="str">
        <f>IF(P208="V","vor der Mahlzeit",IF(P208="N","nach der Mahlzeit",IF(N208="V","vor der Mahlzeit",IF(N208="N","nach der Mahlzeit",IF(L208="V","vor der Mahlzeit",IF(L208="N","nach der Mahlzeit",""))))))</f>
        <v/>
      </c>
    </row>
    <row r="211" spans="1:19">
      <c r="A211" s="29"/>
      <c r="B211" s="36" t="s">
        <v>13</v>
      </c>
      <c r="C211" s="38"/>
      <c r="D211" s="39"/>
      <c r="E211" s="38"/>
      <c r="F211" s="39"/>
      <c r="G211" s="38"/>
      <c r="H211" s="39"/>
      <c r="I211" s="38"/>
      <c r="J211" s="39"/>
      <c r="K211" s="38"/>
      <c r="L211" s="39"/>
      <c r="M211" s="38"/>
      <c r="N211" s="40"/>
      <c r="O211" s="38"/>
      <c r="P211" s="39"/>
      <c r="Q211" s="34" t="str">
        <f>IF(O208&gt;0,O207,"")</f>
        <v/>
      </c>
      <c r="R211" s="41" t="str">
        <f>IF(O208&gt;0,"Levemir Langzeit","")</f>
        <v/>
      </c>
      <c r="S211" s="42" t="str">
        <f>IF(P209="V","vor der Mahlzeit",IF(P209="N","nach der Mahlzeit",IF(N209="V","vor der Mahlzeit",IF(N209="N","nach der Mahlzeit",IF(L209="V","vor der Mahlzeit",IF(L209="N","nach der Mahlzeit",IF(P208="K","keine Messung","")))))))</f>
        <v/>
      </c>
    </row>
    <row r="212" spans="1:19" s="203" customFormat="1">
      <c r="A212" s="220"/>
      <c r="B212" s="221" t="s">
        <v>14</v>
      </c>
      <c r="C212" s="222" t="str">
        <f>IF(C211&gt;0,$R$3,"")</f>
        <v/>
      </c>
      <c r="D212" s="207"/>
      <c r="E212" s="222" t="str">
        <f>IF(E211&gt;0,$R$3,"")</f>
        <v/>
      </c>
      <c r="F212" s="207"/>
      <c r="G212" s="222" t="str">
        <f>IF(G211&gt;0,$R$3,"")</f>
        <v/>
      </c>
      <c r="H212" s="207"/>
      <c r="I212" s="222" t="str">
        <f>IF(I211&gt;0,$R$3,"")</f>
        <v/>
      </c>
      <c r="J212" s="207"/>
      <c r="K212" s="222" t="str">
        <f>IF(K211&gt;0,$R$3,"")</f>
        <v/>
      </c>
      <c r="L212" s="207"/>
      <c r="M212" s="222" t="str">
        <f>IF(M211&gt;0,$R$3,"")</f>
        <v/>
      </c>
      <c r="N212" s="207"/>
      <c r="O212" s="222" t="str">
        <f>IF(O211&gt;0,$R$3,"")</f>
        <v/>
      </c>
      <c r="P212" s="207"/>
      <c r="Q212" s="238"/>
      <c r="R212" s="224"/>
      <c r="S212" s="225"/>
    </row>
    <row r="213" spans="1:19" ht="33.75">
      <c r="A213" s="29"/>
      <c r="B213" s="43" t="s">
        <v>15</v>
      </c>
      <c r="C213" s="44" t="str">
        <f>IF(C211&gt;0,C211*C212+D213,"")</f>
        <v/>
      </c>
      <c r="D213" s="151">
        <f>IF(C208&gt;295,"+10",IF(C208&gt;275&gt;"+9",IF(C208&gt;255,"+8",IF(C208&gt;235,"+7",IF(C208&gt;215,"+6",IF(C208&gt;195,"+5",IF(C208&gt;175,"+4",IF(C208&gt;155,"+3",IF(C208&gt;135,"+2",IF(C208&gt;115,"+1",IF(C208&lt;50,-3,IF(C208&lt;70,-2,IF(C208&lt;90,-1,IF(C208&lt;116,"0",""))))))))))))))</f>
        <v>-3</v>
      </c>
      <c r="E213" s="44" t="str">
        <f>IF(E211&gt;0,E211*E212+F213,"")</f>
        <v/>
      </c>
      <c r="F213" s="151">
        <f>IF(E208&gt;295,"+10",IF(E208&gt;275&gt;"+9",IF(E208&gt;255,"+8",IF(E208&gt;235,"+7",IF(E208&gt;215,"+6",IF(E208&gt;195,"+5",IF(E208&gt;175,"+4",IF(E208&gt;155,"+3",IF(E208&gt;135,"+2",IF(E208&gt;115,"+1",IF(E208&lt;50,-3,IF(E208&lt;70,-2,IF(E208&lt;90,-1,IF(E208&lt;116,"0",""))))))))))))))</f>
        <v>-3</v>
      </c>
      <c r="G213" s="44" t="str">
        <f>IF(G211&gt;0,G211*G212+H213,"")</f>
        <v/>
      </c>
      <c r="H213" s="151">
        <f>IF(G208&gt;295,"+10",IF(G208&gt;275&gt;"+9",IF(G208&gt;255,"+8",IF(G208&gt;235,"+7",IF(G208&gt;215,"+6",IF(G208&gt;195,"+5",IF(G208&gt;175,"+4",IF(G208&gt;155,"+3",IF(G208&gt;135,"+2",IF(G208&gt;115,"+1",IF(G208&lt;50,-3,IF(G208&lt;70,-2,IF(G208&lt;90,-1,IF(G208&lt;116,"0",""))))))))))))))</f>
        <v>-3</v>
      </c>
      <c r="I213" s="44" t="str">
        <f>IF(I211&gt;0,I211*I212+J213,"")</f>
        <v/>
      </c>
      <c r="J213" s="151">
        <f>IF(I208&gt;295,"+10",IF(I208&gt;275&gt;"+9",IF(I208&gt;255,"+8",IF(I208&gt;235,"+7",IF(I208&gt;215,"+6",IF(I208&gt;195,"+5",IF(I208&gt;175,"+4",IF(I208&gt;155,"+3",IF(I208&gt;135,"+2",IF(I208&gt;115,"+1",IF(I208&lt;50,-3,IF(I208&lt;70,-2,IF(I208&lt;90,-1,IF(I208&lt;116,"0",""))))))))))))))</f>
        <v>-3</v>
      </c>
      <c r="K213" s="44" t="str">
        <f>IF(K211&gt;0,K211*K212+L213,"")</f>
        <v/>
      </c>
      <c r="L213" s="151">
        <f>IF(K208&gt;295,"+10",IF(K208&gt;275&gt;"+9",IF(K208&gt;255,"+8",IF(K208&gt;235,"+7",IF(K208&gt;215,"+6",IF(K208&gt;195,"+5",IF(K208&gt;175,"+4",IF(K208&gt;155,"+3",IF(K208&gt;135,"+2",IF(K208&gt;115,"+1",IF(K208&lt;50,-3,IF(K208&lt;70,-2,IF(K208&lt;90,-1,IF(K208&lt;116,"0",""))))))))))))))</f>
        <v>-3</v>
      </c>
      <c r="M213" s="44" t="str">
        <f>IF(M211&gt;0,M211*M212+N213,"")</f>
        <v/>
      </c>
      <c r="N213" s="151">
        <f>IF(M208&gt;295,"+10",IF(M208&gt;275&gt;"+9",IF(M208&gt;255,"+8",IF(M208&gt;235,"+7",IF(M208&gt;215,"+6",IF(M208&gt;195,"+5",IF(M208&gt;175,"+4",IF(M208&gt;155,"+3",IF(M208&gt;135,"+2",IF(M208&gt;115,"+1",IF(M208&lt;50,-3,IF(M208&lt;70,-2,IF(M208&lt;90,-1,IF(M208&lt;116,"0",""))))))))))))))</f>
        <v>-3</v>
      </c>
      <c r="O213" s="44" t="str">
        <f>IF(O211&gt;0,O211*O212+P213,"")</f>
        <v/>
      </c>
      <c r="P213" s="151">
        <f>IF(O208&gt;295,"+10",IF(O208&gt;275&gt;"+9",IF(O208&gt;255,"+8",IF(O208&gt;235,"+7",IF(O208&gt;215,"+6",IF(O208&gt;195,"+5",IF(O208&gt;175,"+4",IF(O208&gt;155,"+3",IF(O208&gt;135,"+2",IF(O208&gt;115,"+1",IF(O208&lt;50,-3,IF(O208&lt;70,-2,IF(O208&lt;90,-1,IF(O208&lt;116,"0",""))))))))))))))</f>
        <v>-3</v>
      </c>
      <c r="Q213" s="140" t="str">
        <f>IF(C210="HYPO","Achtung!!! HYPO",IF(E210="HYPO","Achtung!!! HYPO",IF(G210="HYPO","Achtung!!! HYPO",IF(I210="HYPO","Achtung!!! HYPO",IF(K210="HYPO","Achtung!!! HYPO",IF(M210="HYPO","Achtung!!! HYPO",IF(O210="HYPO","Achtung!!! HYPO","")))))))</f>
        <v/>
      </c>
      <c r="R213" s="46"/>
      <c r="S213" s="47"/>
    </row>
    <row r="214" spans="1:19" ht="34.5" thickBot="1">
      <c r="A214" s="48"/>
      <c r="B214" s="49" t="s">
        <v>16</v>
      </c>
      <c r="C214" s="50"/>
      <c r="D214" s="51"/>
      <c r="E214" s="50"/>
      <c r="F214" s="51"/>
      <c r="G214" s="50"/>
      <c r="H214" s="51"/>
      <c r="I214" s="50"/>
      <c r="J214" s="51"/>
      <c r="K214" s="50"/>
      <c r="L214" s="51"/>
      <c r="M214" s="50"/>
      <c r="N214" s="52"/>
      <c r="O214" s="50" t="str">
        <f>IF(O208&gt;0,$G$3+P214,"")</f>
        <v/>
      </c>
      <c r="P214" s="257">
        <f>IF(O208&gt;295,"+10",IF(O208&gt;275&gt;"+9",IF(O208&gt;255,"+8",IF(O208&gt;235,"+7",IF(O208&gt;215,"+6",IF(O208&gt;195,"+5",IF(O208&gt;175,"+4",IF(O208&gt;155,"+3",IF(O208&gt;135,"+2",IF(O208&gt;115,"+1",IF(O208&lt;50,-3,IF(O208&lt;70,-2,IF(O208&lt;90,-1,IF(O208&lt;116,"0",""))))))))))))))</f>
        <v>-3</v>
      </c>
      <c r="Q214" s="53"/>
      <c r="R214" s="54"/>
      <c r="S214" s="55"/>
    </row>
    <row r="215" spans="1:19" s="203" customFormat="1" ht="9" customHeight="1" thickBot="1">
      <c r="A215" s="200"/>
      <c r="B215" s="201"/>
      <c r="C215" s="202"/>
      <c r="D215" s="202"/>
      <c r="E215" s="202"/>
      <c r="F215" s="202"/>
      <c r="G215" s="202"/>
      <c r="H215" s="202"/>
      <c r="I215" s="202"/>
      <c r="J215" s="202"/>
      <c r="K215" s="202"/>
      <c r="L215" s="202"/>
      <c r="M215" s="202"/>
      <c r="N215" s="202"/>
      <c r="O215" s="202"/>
      <c r="P215" s="202"/>
      <c r="Q215" s="202"/>
      <c r="R215" s="202"/>
    </row>
    <row r="216" spans="1:19" ht="15.75">
      <c r="A216" s="7" t="s">
        <v>4</v>
      </c>
      <c r="B216" s="59">
        <f>IF($B$6&gt;0,B206+1,"")</f>
        <v>41386</v>
      </c>
      <c r="C216" s="62" t="s">
        <v>5</v>
      </c>
      <c r="D216" s="61" t="s">
        <v>6</v>
      </c>
      <c r="E216" s="62" t="s">
        <v>5</v>
      </c>
      <c r="F216" s="61" t="s">
        <v>6</v>
      </c>
      <c r="G216" s="62" t="s">
        <v>5</v>
      </c>
      <c r="H216" s="61" t="s">
        <v>6</v>
      </c>
      <c r="I216" s="62" t="s">
        <v>5</v>
      </c>
      <c r="J216" s="61" t="s">
        <v>6</v>
      </c>
      <c r="K216" s="62" t="s">
        <v>5</v>
      </c>
      <c r="L216" s="61" t="s">
        <v>6</v>
      </c>
      <c r="M216" s="62" t="s">
        <v>5</v>
      </c>
      <c r="N216" s="61" t="s">
        <v>6</v>
      </c>
      <c r="O216" s="62" t="s">
        <v>5</v>
      </c>
      <c r="P216" s="61" t="s">
        <v>6</v>
      </c>
      <c r="Q216" s="12" t="s">
        <v>7</v>
      </c>
      <c r="R216" s="63"/>
      <c r="S216" s="64"/>
    </row>
    <row r="217" spans="1:19" ht="15.75" thickBot="1">
      <c r="A217" s="15" t="s">
        <v>8</v>
      </c>
      <c r="B217" s="16" t="str">
        <f>TEXT(WEEKDAY(B216),"TTTT")</f>
        <v>Montag</v>
      </c>
      <c r="C217" s="67">
        <v>0.3125</v>
      </c>
      <c r="D217" s="66" t="s">
        <v>9</v>
      </c>
      <c r="E217" s="67">
        <v>0.34375</v>
      </c>
      <c r="F217" s="66" t="s">
        <v>9</v>
      </c>
      <c r="G217" s="67">
        <v>0.47916666666666669</v>
      </c>
      <c r="H217" s="66" t="s">
        <v>9</v>
      </c>
      <c r="I217" s="67">
        <v>0.58333333333333337</v>
      </c>
      <c r="J217" s="66" t="s">
        <v>9</v>
      </c>
      <c r="K217" s="67">
        <v>0.64583333333333337</v>
      </c>
      <c r="L217" s="66" t="s">
        <v>9</v>
      </c>
      <c r="M217" s="67">
        <v>0.75</v>
      </c>
      <c r="N217" s="66" t="s">
        <v>9</v>
      </c>
      <c r="O217" s="67">
        <v>0.875</v>
      </c>
      <c r="P217" s="66" t="s">
        <v>9</v>
      </c>
      <c r="Q217" s="77"/>
      <c r="R217" s="69"/>
      <c r="S217" s="78" t="s">
        <v>17</v>
      </c>
    </row>
    <row r="218" spans="1:19">
      <c r="A218" s="22"/>
      <c r="B218" s="23" t="s">
        <v>10</v>
      </c>
      <c r="C218" s="24"/>
      <c r="D218" s="25"/>
      <c r="E218" s="24"/>
      <c r="F218" s="25"/>
      <c r="G218" s="24"/>
      <c r="H218" s="25"/>
      <c r="I218" s="24"/>
      <c r="J218" s="25"/>
      <c r="K218" s="24"/>
      <c r="L218" s="25"/>
      <c r="M218" s="24"/>
      <c r="N218" s="25"/>
      <c r="O218" s="24"/>
      <c r="P218" s="25"/>
      <c r="Q218" s="26" t="str">
        <f>IF(C221&gt;0,C217,IF(E221&gt;0,E217,IF(G221&gt;0,G217,"")))</f>
        <v/>
      </c>
      <c r="R218" s="27" t="str">
        <f>IF(C221&gt;0,"Frühstück",IF(E221&gt;0,"Frühstück",IF(G221&gt;0,"Frühstück","")))</f>
        <v/>
      </c>
      <c r="S218" s="28" t="str">
        <f>IF(D218="V","vor der Mahlzeit",IF(D218="N","nach der Mahlzeit",IF(F218="V","vor der Mahlzeit",IF(F218="N","nach der Mahlzeit",IF(H218="V","vor der Mahlzeit",IF(H218="N","nach der Mahlzeit",""))))))</f>
        <v/>
      </c>
    </row>
    <row r="219" spans="1:19">
      <c r="A219" s="29"/>
      <c r="B219" s="30" t="s">
        <v>11</v>
      </c>
      <c r="C219" s="31" t="str">
        <f>IF(C218&gt;0,C218-$G$1,"")</f>
        <v/>
      </c>
      <c r="D219" s="32"/>
      <c r="E219" s="31" t="str">
        <f>IF(E218&gt;0,E218-$G$1,"")</f>
        <v/>
      </c>
      <c r="F219" s="32"/>
      <c r="G219" s="31" t="str">
        <f>IF(G218&gt;0,G218-$G$1,"")</f>
        <v/>
      </c>
      <c r="H219" s="32"/>
      <c r="I219" s="31" t="str">
        <f>IF(I218&gt;0,I218-$G$1,"")</f>
        <v/>
      </c>
      <c r="J219" s="32"/>
      <c r="K219" s="31" t="str">
        <f>IF(K218&gt;0,K218-$G$1,"")</f>
        <v/>
      </c>
      <c r="L219" s="32"/>
      <c r="M219" s="31" t="str">
        <f>IF(M218&gt;0,M218-$G$1,"")</f>
        <v/>
      </c>
      <c r="N219" s="33"/>
      <c r="O219" s="31" t="str">
        <f>IF(O218&gt;0,O218-$G$1,"")</f>
        <v/>
      </c>
      <c r="P219" s="32"/>
      <c r="Q219" s="34" t="str">
        <f>IF(G221&gt;0,G217,IF(I221&gt;0,I217,IF(K221&gt;0,K217,"")))</f>
        <v/>
      </c>
      <c r="R219" s="27" t="str">
        <f>IF(G221&gt;0,"Mittagessen",IF(I221&gt;0,"Mittagessen",IF(K221&gt;0,"Mittagessen","")))</f>
        <v/>
      </c>
      <c r="S219" s="35" t="str">
        <f>IF(H218="V","vor der Mahlzeit",IF(H218="N","nach der Mahlzeit",IF(J218="V","vor der Mahlzeit",IF(J218="N","nach der Mahlzeit",IF(L218="V","vor der Mahlzeit",IF(L218="N","nach der Mahlzeit",""))))))</f>
        <v/>
      </c>
    </row>
    <row r="220" spans="1:19">
      <c r="A220" s="29"/>
      <c r="B220" s="36" t="s">
        <v>12</v>
      </c>
      <c r="C220" s="45" t="str">
        <f>IF($R$1=0,"",IF(C218=0,"",IF(C218&lt;=$R$1,"HYPO","")))</f>
        <v/>
      </c>
      <c r="D220" s="139"/>
      <c r="E220" s="45" t="str">
        <f>IF($R$1=0,"",IF(E218=0,"",IF(E218&lt;=$R$1,"HYPO","")))</f>
        <v/>
      </c>
      <c r="F220" s="139"/>
      <c r="G220" s="45" t="str">
        <f>IF($R$1=0,"",IF(G218=0,"",IF(G218&lt;=$R$1,"HYPO","")))</f>
        <v/>
      </c>
      <c r="H220" s="139"/>
      <c r="I220" s="45" t="str">
        <f>IF($R$1=0,"",IF(I218=0,"",IF(I218&lt;=$R$1,"HYPO","")))</f>
        <v/>
      </c>
      <c r="J220" s="139"/>
      <c r="K220" s="45" t="str">
        <f>IF($R$1=0,"",IF(K218=0,"",IF(K218&lt;=$R$1,"HYPO","")))</f>
        <v/>
      </c>
      <c r="L220" s="139"/>
      <c r="M220" s="45" t="str">
        <f>IF($R$1=0,"",IF(M218=0,"",IF(M218&lt;=$R$1,"HYPO","")))</f>
        <v/>
      </c>
      <c r="N220" s="145"/>
      <c r="O220" s="45" t="str">
        <f>IF($R$1=0,"",IF(O218=0,"",IF(O218&lt;=$R$1,"HYPO","")))</f>
        <v/>
      </c>
      <c r="P220" s="139"/>
      <c r="Q220" s="34" t="str">
        <f>IF(M221&gt;0,M217,IF(O221&gt;0,O217,""))</f>
        <v/>
      </c>
      <c r="R220" s="27" t="str">
        <f>IF(M221&gt;0,"Abendessen",IF(O221&gt;0,"Abendessen",""))</f>
        <v/>
      </c>
      <c r="S220" s="35" t="str">
        <f>IF(P218="V","vor der Mahlzeit",IF(P218="N","nach der Mahlzeit",IF(N218="V","vor der Mahlzeit",IF(N218="N","nach der Mahlzeit",IF(L218="V","vor der Mahlzeit",IF(L218="N","nach der Mahlzeit",""))))))</f>
        <v/>
      </c>
    </row>
    <row r="221" spans="1:19">
      <c r="A221" s="29"/>
      <c r="B221" s="36" t="s">
        <v>13</v>
      </c>
      <c r="C221" s="38"/>
      <c r="D221" s="39"/>
      <c r="E221" s="38"/>
      <c r="F221" s="39"/>
      <c r="G221" s="38"/>
      <c r="H221" s="39"/>
      <c r="I221" s="38"/>
      <c r="J221" s="39"/>
      <c r="K221" s="38"/>
      <c r="L221" s="39"/>
      <c r="M221" s="38"/>
      <c r="N221" s="40"/>
      <c r="O221" s="38"/>
      <c r="P221" s="39"/>
      <c r="Q221" s="34" t="str">
        <f>IF(O218&gt;0,O217,"")</f>
        <v/>
      </c>
      <c r="R221" s="41" t="str">
        <f>IF(O218&gt;0,"Levemir Langzeit","")</f>
        <v/>
      </c>
      <c r="S221" s="42" t="str">
        <f>IF(P219="V","vor der Mahlzeit",IF(P219="N","nach der Mahlzeit",IF(N219="V","vor der Mahlzeit",IF(N219="N","nach der Mahlzeit",IF(L219="V","vor der Mahlzeit",IF(L219="N","nach der Mahlzeit",IF(P218="K","keine Messung","")))))))</f>
        <v/>
      </c>
    </row>
    <row r="222" spans="1:19" s="203" customFormat="1">
      <c r="A222" s="220"/>
      <c r="B222" s="221" t="s">
        <v>14</v>
      </c>
      <c r="C222" s="222" t="str">
        <f>IF(C221&gt;0,$R$3,"")</f>
        <v/>
      </c>
      <c r="D222" s="207"/>
      <c r="E222" s="222" t="str">
        <f>IF(E221&gt;0,$R$3,"")</f>
        <v/>
      </c>
      <c r="F222" s="207"/>
      <c r="G222" s="222" t="str">
        <f>IF(G221&gt;0,$R$3,"")</f>
        <v/>
      </c>
      <c r="H222" s="207"/>
      <c r="I222" s="222" t="str">
        <f>IF(I221&gt;0,$R$3,"")</f>
        <v/>
      </c>
      <c r="J222" s="207"/>
      <c r="K222" s="222" t="str">
        <f>IF(K221&gt;0,$R$3,"")</f>
        <v/>
      </c>
      <c r="L222" s="207"/>
      <c r="M222" s="222" t="str">
        <f>IF(M221&gt;0,$R$3,"")</f>
        <v/>
      </c>
      <c r="N222" s="207"/>
      <c r="O222" s="222" t="str">
        <f>IF(O221&gt;0,$R$3,"")</f>
        <v/>
      </c>
      <c r="P222" s="207"/>
      <c r="Q222" s="238"/>
      <c r="R222" s="224"/>
      <c r="S222" s="225"/>
    </row>
    <row r="223" spans="1:19" ht="33.75">
      <c r="A223" s="29"/>
      <c r="B223" s="43" t="s">
        <v>15</v>
      </c>
      <c r="C223" s="44" t="str">
        <f>IF(C221&gt;0,C221*C222+D223,"")</f>
        <v/>
      </c>
      <c r="D223" s="151">
        <f>IF(C218&gt;295,"+10",IF(C218&gt;275&gt;"+9",IF(C218&gt;255,"+8",IF(C218&gt;235,"+7",IF(C218&gt;215,"+6",IF(C218&gt;195,"+5",IF(C218&gt;175,"+4",IF(C218&gt;155,"+3",IF(C218&gt;135,"+2",IF(C218&gt;115,"+1",IF(C218&lt;50,-3,IF(C218&lt;70,-2,IF(C218&lt;90,-1,IF(C218&lt;116,"0",""))))))))))))))</f>
        <v>-3</v>
      </c>
      <c r="E223" s="44" t="str">
        <f>IF(E221&gt;0,E221*E222+F223,"")</f>
        <v/>
      </c>
      <c r="F223" s="151">
        <f>IF(E218&gt;295,"+10",IF(E218&gt;275&gt;"+9",IF(E218&gt;255,"+8",IF(E218&gt;235,"+7",IF(E218&gt;215,"+6",IF(E218&gt;195,"+5",IF(E218&gt;175,"+4",IF(E218&gt;155,"+3",IF(E218&gt;135,"+2",IF(E218&gt;115,"+1",IF(E218&lt;50,-3,IF(E218&lt;70,-2,IF(E218&lt;90,-1,IF(E218&lt;116,"0",""))))))))))))))</f>
        <v>-3</v>
      </c>
      <c r="G223" s="44" t="str">
        <f>IF(G221&gt;0,G221*G222+H223,"")</f>
        <v/>
      </c>
      <c r="H223" s="151">
        <f>IF(G218&gt;295,"+10",IF(G218&gt;275&gt;"+9",IF(G218&gt;255,"+8",IF(G218&gt;235,"+7",IF(G218&gt;215,"+6",IF(G218&gt;195,"+5",IF(G218&gt;175,"+4",IF(G218&gt;155,"+3",IF(G218&gt;135,"+2",IF(G218&gt;115,"+1",IF(G218&lt;50,-3,IF(G218&lt;70,-2,IF(G218&lt;90,-1,IF(G218&lt;116,"0",""))))))))))))))</f>
        <v>-3</v>
      </c>
      <c r="I223" s="44" t="str">
        <f>IF(I221&gt;0,I221*I222+J223,"")</f>
        <v/>
      </c>
      <c r="J223" s="151">
        <f>IF(I218&gt;295,"+10",IF(I218&gt;275&gt;"+9",IF(I218&gt;255,"+8",IF(I218&gt;235,"+7",IF(I218&gt;215,"+6",IF(I218&gt;195,"+5",IF(I218&gt;175,"+4",IF(I218&gt;155,"+3",IF(I218&gt;135,"+2",IF(I218&gt;115,"+1",IF(I218&lt;50,-3,IF(I218&lt;70,-2,IF(I218&lt;90,-1,IF(I218&lt;116,"0",""))))))))))))))</f>
        <v>-3</v>
      </c>
      <c r="K223" s="44" t="str">
        <f>IF(K221&gt;0,K221*K222+L223,"")</f>
        <v/>
      </c>
      <c r="L223" s="151">
        <f>IF(K218&gt;295,"+10",IF(K218&gt;275&gt;"+9",IF(K218&gt;255,"+8",IF(K218&gt;235,"+7",IF(K218&gt;215,"+6",IF(K218&gt;195,"+5",IF(K218&gt;175,"+4",IF(K218&gt;155,"+3",IF(K218&gt;135,"+2",IF(K218&gt;115,"+1",IF(K218&lt;50,-3,IF(K218&lt;70,-2,IF(K218&lt;90,-1,IF(K218&lt;116,"0",""))))))))))))))</f>
        <v>-3</v>
      </c>
      <c r="M223" s="44" t="str">
        <f>IF(M221&gt;0,M221*M222+N223,"")</f>
        <v/>
      </c>
      <c r="N223" s="151">
        <f>IF(M218&gt;295,"+10",IF(M218&gt;275&gt;"+9",IF(M218&gt;255,"+8",IF(M218&gt;235,"+7",IF(M218&gt;215,"+6",IF(M218&gt;195,"+5",IF(M218&gt;175,"+4",IF(M218&gt;155,"+3",IF(M218&gt;135,"+2",IF(M218&gt;115,"+1",IF(M218&lt;50,-3,IF(M218&lt;70,-2,IF(M218&lt;90,-1,IF(M218&lt;116,"0",""))))))))))))))</f>
        <v>-3</v>
      </c>
      <c r="O223" s="44" t="str">
        <f>IF(O221&gt;0,O221*O222+P223,"")</f>
        <v/>
      </c>
      <c r="P223" s="151">
        <f>IF(O218&gt;295,"+10",IF(O218&gt;275&gt;"+9",IF(O218&gt;255,"+8",IF(O218&gt;235,"+7",IF(O218&gt;215,"+6",IF(O218&gt;195,"+5",IF(O218&gt;175,"+4",IF(O218&gt;155,"+3",IF(O218&gt;135,"+2",IF(O218&gt;115,"+1",IF(O218&lt;50,-3,IF(O218&lt;70,-2,IF(O218&lt;90,-1,IF(O218&lt;116,"0",""))))))))))))))</f>
        <v>-3</v>
      </c>
      <c r="Q223" s="140" t="str">
        <f>IF(C220="HYPO","Achtung!!! HYPO",IF(E220="HYPO","Achtung!!! HYPO",IF(G220="HYPO","Achtung!!! HYPO",IF(I220="HYPO","Achtung!!! HYPO",IF(K220="HYPO","Achtung!!! HYPO",IF(M220="HYPO","Achtung!!! HYPO",IF(O220="HYPO","Achtung!!! HYPO","")))))))</f>
        <v/>
      </c>
      <c r="R223" s="46"/>
      <c r="S223" s="47"/>
    </row>
    <row r="224" spans="1:19" ht="34.5" thickBot="1">
      <c r="A224" s="48"/>
      <c r="B224" s="49" t="s">
        <v>16</v>
      </c>
      <c r="C224" s="50"/>
      <c r="D224" s="51"/>
      <c r="E224" s="50"/>
      <c r="F224" s="51"/>
      <c r="G224" s="50"/>
      <c r="H224" s="51"/>
      <c r="I224" s="50"/>
      <c r="J224" s="51"/>
      <c r="K224" s="50"/>
      <c r="L224" s="51"/>
      <c r="M224" s="50"/>
      <c r="N224" s="52"/>
      <c r="O224" s="50" t="str">
        <f>IF(O218&gt;0,$G$3+P224,"")</f>
        <v/>
      </c>
      <c r="P224" s="257">
        <f>IF(O218&gt;295,"+10",IF(O218&gt;275&gt;"+9",IF(O218&gt;255,"+8",IF(O218&gt;235,"+7",IF(O218&gt;215,"+6",IF(O218&gt;195,"+5",IF(O218&gt;175,"+4",IF(O218&gt;155,"+3",IF(O218&gt;135,"+2",IF(O218&gt;115,"+1",IF(O218&lt;50,-3,IF(O218&lt;70,-2,IF(O218&lt;90,-1,IF(O218&lt;116,"0",""))))))))))))))</f>
        <v>-3</v>
      </c>
      <c r="Q224" s="79"/>
      <c r="R224" s="54"/>
      <c r="S224" s="55"/>
    </row>
    <row r="225" spans="1:19" s="203" customFormat="1" ht="9" customHeight="1" thickBot="1">
      <c r="A225" s="200"/>
      <c r="B225" s="201"/>
      <c r="C225" s="202"/>
      <c r="D225" s="202"/>
      <c r="E225" s="202"/>
      <c r="F225" s="202"/>
      <c r="G225" s="202"/>
      <c r="H225" s="202"/>
      <c r="I225" s="202"/>
      <c r="J225" s="202"/>
      <c r="K225" s="202"/>
      <c r="L225" s="202"/>
      <c r="M225" s="202"/>
      <c r="N225" s="202"/>
      <c r="O225" s="202"/>
      <c r="P225" s="202"/>
      <c r="Q225" s="202"/>
      <c r="R225" s="202"/>
    </row>
    <row r="226" spans="1:19" ht="15.75">
      <c r="A226" s="7" t="s">
        <v>4</v>
      </c>
      <c r="B226" s="59">
        <f>IF($B$6&gt;0,B216+1,"")</f>
        <v>41387</v>
      </c>
      <c r="C226" s="62" t="s">
        <v>5</v>
      </c>
      <c r="D226" s="61" t="s">
        <v>6</v>
      </c>
      <c r="E226" s="62" t="s">
        <v>5</v>
      </c>
      <c r="F226" s="61" t="s">
        <v>6</v>
      </c>
      <c r="G226" s="62" t="s">
        <v>5</v>
      </c>
      <c r="H226" s="61" t="s">
        <v>6</v>
      </c>
      <c r="I226" s="62" t="s">
        <v>5</v>
      </c>
      <c r="J226" s="61" t="s">
        <v>6</v>
      </c>
      <c r="K226" s="62" t="s">
        <v>5</v>
      </c>
      <c r="L226" s="61" t="s">
        <v>6</v>
      </c>
      <c r="M226" s="62" t="s">
        <v>5</v>
      </c>
      <c r="N226" s="61" t="s">
        <v>6</v>
      </c>
      <c r="O226" s="62" t="s">
        <v>5</v>
      </c>
      <c r="P226" s="61" t="s">
        <v>6</v>
      </c>
      <c r="Q226" s="12" t="s">
        <v>7</v>
      </c>
      <c r="R226" s="63"/>
      <c r="S226" s="64"/>
    </row>
    <row r="227" spans="1:19" ht="15.75" thickBot="1">
      <c r="A227" s="15" t="s">
        <v>8</v>
      </c>
      <c r="B227" s="16" t="str">
        <f>TEXT(WEEKDAY(B226),"TTTT")</f>
        <v>Dienstag</v>
      </c>
      <c r="C227" s="67">
        <v>0.3125</v>
      </c>
      <c r="D227" s="66" t="s">
        <v>9</v>
      </c>
      <c r="E227" s="67">
        <v>0.39583333333333331</v>
      </c>
      <c r="F227" s="66" t="s">
        <v>9</v>
      </c>
      <c r="G227" s="67">
        <v>0.47916666666666669</v>
      </c>
      <c r="H227" s="66" t="s">
        <v>9</v>
      </c>
      <c r="I227" s="67">
        <v>0.58333333333333337</v>
      </c>
      <c r="J227" s="66" t="s">
        <v>9</v>
      </c>
      <c r="K227" s="67">
        <v>0.64583333333333337</v>
      </c>
      <c r="L227" s="66" t="s">
        <v>9</v>
      </c>
      <c r="M227" s="67">
        <v>0.75</v>
      </c>
      <c r="N227" s="66" t="s">
        <v>9</v>
      </c>
      <c r="O227" s="67">
        <v>0.875</v>
      </c>
      <c r="P227" s="66" t="s">
        <v>9</v>
      </c>
      <c r="Q227" s="76"/>
      <c r="R227" s="69"/>
      <c r="S227" s="70"/>
    </row>
    <row r="228" spans="1:19">
      <c r="A228" s="22"/>
      <c r="B228" s="23" t="s">
        <v>10</v>
      </c>
      <c r="C228" s="24"/>
      <c r="D228" s="25"/>
      <c r="E228" s="24"/>
      <c r="F228" s="25"/>
      <c r="G228" s="24"/>
      <c r="H228" s="25"/>
      <c r="I228" s="24"/>
      <c r="J228" s="25"/>
      <c r="K228" s="24"/>
      <c r="L228" s="25"/>
      <c r="M228" s="80"/>
      <c r="N228" s="25"/>
      <c r="O228" s="24"/>
      <c r="P228" s="25"/>
      <c r="Q228" s="26" t="str">
        <f>IF(C231&gt;0,C227,IF(E231&gt;0,E227,IF(G231&gt;0,G227,"")))</f>
        <v/>
      </c>
      <c r="R228" s="27" t="str">
        <f>IF(C231&gt;0,"Frühstück",IF(E231&gt;0,"Frühstück",IF(G231&gt;0,"Frühstück","")))</f>
        <v/>
      </c>
      <c r="S228" s="28" t="str">
        <f>IF(D228="V","vor der Mahlzeit",IF(D228="N","nach der Mahlzeit",IF(F228="V","vor der Mahlzeit",IF(F228="N","nach der Mahlzeit",IF(H228="V","vor der Mahlzeit",IF(H228="N","nach der Mahlzeit",""))))))</f>
        <v/>
      </c>
    </row>
    <row r="229" spans="1:19">
      <c r="A229" s="29"/>
      <c r="B229" s="30" t="s">
        <v>11</v>
      </c>
      <c r="C229" s="31" t="str">
        <f>IF(C228&gt;0,C228-$G$1,"")</f>
        <v/>
      </c>
      <c r="D229" s="32"/>
      <c r="E229" s="31" t="str">
        <f>IF(E228&gt;0,E228-$G$1,"")</f>
        <v/>
      </c>
      <c r="F229" s="32"/>
      <c r="G229" s="31" t="str">
        <f>IF(G228&gt;0,G228-$G$1,"")</f>
        <v/>
      </c>
      <c r="H229" s="32"/>
      <c r="I229" s="31" t="str">
        <f>IF(I228&gt;0,I228-$G$1,"")</f>
        <v/>
      </c>
      <c r="J229" s="32"/>
      <c r="K229" s="31" t="str">
        <f>IF(K228&gt;0,K228-$G$1,"")</f>
        <v/>
      </c>
      <c r="L229" s="32"/>
      <c r="M229" s="31" t="str">
        <f>IF(M228&gt;0,M228-$G$1,"")</f>
        <v/>
      </c>
      <c r="N229" s="33"/>
      <c r="O229" s="31" t="str">
        <f>IF(O228&gt;0,O228-$G$1,"")</f>
        <v/>
      </c>
      <c r="P229" s="32"/>
      <c r="Q229" s="34" t="str">
        <f>IF(G231&gt;0,G227,IF(I231&gt;0,I227,IF(K231&gt;0,K227,"")))</f>
        <v/>
      </c>
      <c r="R229" s="27" t="str">
        <f>IF(G231&gt;0,"Mittagessen",IF(I231&gt;0,"Mittagessen",IF(K231&gt;0,"Mittagessen","")))</f>
        <v/>
      </c>
      <c r="S229" s="35" t="str">
        <f>IF(H228="V","vor der Mahlzeit",IF(H228="N","nach der Mahlzeit",IF(J228="V","vor der Mahlzeit",IF(J228="N","nach der Mahlzeit",IF(L228="V","vor der Mahlzeit",IF(L228="N","nach der Mahlzeit",""))))))</f>
        <v/>
      </c>
    </row>
    <row r="230" spans="1:19">
      <c r="A230" s="29"/>
      <c r="B230" s="36" t="s">
        <v>12</v>
      </c>
      <c r="C230" s="45" t="str">
        <f>IF($R$1=0,"",IF(C228=0,"",IF(C228&lt;=$R$1,"HYPO","")))</f>
        <v/>
      </c>
      <c r="D230" s="139"/>
      <c r="E230" s="45" t="str">
        <f>IF($R$1=0,"",IF(E228=0,"",IF(E228&lt;=$R$1,"HYPO","")))</f>
        <v/>
      </c>
      <c r="F230" s="139"/>
      <c r="G230" s="45" t="str">
        <f>IF($R$1=0,"",IF(G228=0,"",IF(G228&lt;=$R$1,"HYPO","")))</f>
        <v/>
      </c>
      <c r="H230" s="139"/>
      <c r="I230" s="45" t="str">
        <f>IF($R$1=0,"",IF(I228=0,"",IF(I228&lt;=$R$1,"HYPO","")))</f>
        <v/>
      </c>
      <c r="J230" s="139"/>
      <c r="K230" s="45" t="str">
        <f>IF($R$1=0,"",IF(K228=0,"",IF(K228&lt;=$R$1,"HYPO","")))</f>
        <v/>
      </c>
      <c r="L230" s="139"/>
      <c r="M230" s="45" t="str">
        <f>IF($R$1=0,"",IF(M228=0,"",IF(M228&lt;=$R$1,"HYPO","")))</f>
        <v/>
      </c>
      <c r="N230" s="145"/>
      <c r="O230" s="45" t="str">
        <f>IF($R$1=0,"",IF(O228=0,"",IF(O228&lt;=$R$1,"HYPO","")))</f>
        <v/>
      </c>
      <c r="P230" s="139"/>
      <c r="Q230" s="34" t="str">
        <f>IF(M231&gt;0,M227,IF(O231&gt;0,O227,""))</f>
        <v/>
      </c>
      <c r="R230" s="27" t="str">
        <f>IF(M231&gt;0,"Abendessen",IF(O231&gt;0,"Abendessen",""))</f>
        <v/>
      </c>
      <c r="S230" s="35" t="str">
        <f>IF(P228="V","vor der Mahlzeit",IF(P228="N","nach der Mahlzeit",IF(N228="V","vor der Mahlzeit",IF(N228="N","nach der Mahlzeit",IF(L228="V","vor der Mahlzeit",IF(L228="N","nach der Mahlzeit",""))))))</f>
        <v/>
      </c>
    </row>
    <row r="231" spans="1:19">
      <c r="A231" s="29"/>
      <c r="B231" s="36" t="s">
        <v>13</v>
      </c>
      <c r="C231" s="38"/>
      <c r="D231" s="39"/>
      <c r="E231" s="38"/>
      <c r="F231" s="39"/>
      <c r="G231" s="38"/>
      <c r="H231" s="39"/>
      <c r="I231" s="38"/>
      <c r="J231" s="39"/>
      <c r="K231" s="38"/>
      <c r="L231" s="39"/>
      <c r="M231" s="38"/>
      <c r="N231" s="40"/>
      <c r="O231" s="38"/>
      <c r="P231" s="39"/>
      <c r="Q231" s="34" t="str">
        <f>IF(O228&gt;0,O227,"")</f>
        <v/>
      </c>
      <c r="R231" s="41" t="str">
        <f>IF(O228&gt;0,"Levemir Langzeit","")</f>
        <v/>
      </c>
      <c r="S231" s="42" t="str">
        <f>IF(P229="V","vor der Mahlzeit",IF(P229="N","nach der Mahlzeit",IF(N229="V","vor der Mahlzeit",IF(N229="N","nach der Mahlzeit",IF(L229="V","vor der Mahlzeit",IF(L229="N","nach der Mahlzeit",IF(P228="K","keine Messung","")))))))</f>
        <v/>
      </c>
    </row>
    <row r="232" spans="1:19" s="203" customFormat="1">
      <c r="A232" s="220"/>
      <c r="B232" s="221" t="s">
        <v>14</v>
      </c>
      <c r="C232" s="222" t="str">
        <f>IF(C231&gt;0,$R$3,"")</f>
        <v/>
      </c>
      <c r="D232" s="207"/>
      <c r="E232" s="222" t="str">
        <f>IF(E231&gt;0,$R$3,"")</f>
        <v/>
      </c>
      <c r="F232" s="207"/>
      <c r="G232" s="222" t="str">
        <f>IF(G231&gt;0,$R$3,"")</f>
        <v/>
      </c>
      <c r="H232" s="207"/>
      <c r="I232" s="222" t="str">
        <f>IF(I231&gt;0,$R$3,"")</f>
        <v/>
      </c>
      <c r="J232" s="207"/>
      <c r="K232" s="222" t="str">
        <f>IF(K231&gt;0,$R$3,"")</f>
        <v/>
      </c>
      <c r="L232" s="207"/>
      <c r="M232" s="222" t="str">
        <f>IF(M231&gt;0,$R$3,"")</f>
        <v/>
      </c>
      <c r="N232" s="207"/>
      <c r="O232" s="222" t="str">
        <f>IF(O231&gt;0,$R$3,"")</f>
        <v/>
      </c>
      <c r="P232" s="207"/>
      <c r="Q232" s="238"/>
      <c r="R232" s="224"/>
      <c r="S232" s="225"/>
    </row>
    <row r="233" spans="1:19" ht="33.75">
      <c r="A233" s="29"/>
      <c r="B233" s="43" t="s">
        <v>15</v>
      </c>
      <c r="C233" s="44" t="str">
        <f>IF(C231&gt;0,C231*C232+D233,"")</f>
        <v/>
      </c>
      <c r="D233" s="151">
        <f>IF(C228&gt;295,"+10",IF(C228&gt;275&gt;"+9",IF(C228&gt;255,"+8",IF(C228&gt;235,"+7",IF(C228&gt;215,"+6",IF(C228&gt;195,"+5",IF(C228&gt;175,"+4",IF(C228&gt;155,"+3",IF(C228&gt;135,"+2",IF(C228&gt;115,"+1",IF(C228&lt;50,-3,IF(C228&lt;70,-2,IF(C228&lt;90,-1,IF(C228&lt;116,"0",""))))))))))))))</f>
        <v>-3</v>
      </c>
      <c r="E233" s="44" t="str">
        <f>IF(E231&gt;0,E231*E232+F233,"")</f>
        <v/>
      </c>
      <c r="F233" s="151">
        <f>IF(E228&gt;295,"+10",IF(E228&gt;275&gt;"+9",IF(E228&gt;255,"+8",IF(E228&gt;235,"+7",IF(E228&gt;215,"+6",IF(E228&gt;195,"+5",IF(E228&gt;175,"+4",IF(E228&gt;155,"+3",IF(E228&gt;135,"+2",IF(E228&gt;115,"+1",IF(E228&lt;50,-3,IF(E228&lt;70,-2,IF(E228&lt;90,-1,IF(E228&lt;116,"0",""))))))))))))))</f>
        <v>-3</v>
      </c>
      <c r="G233" s="44" t="str">
        <f>IF(G231&gt;0,G231*G232+H233,"")</f>
        <v/>
      </c>
      <c r="H233" s="151">
        <f>IF(G228&gt;295,"+10",IF(G228&gt;275&gt;"+9",IF(G228&gt;255,"+8",IF(G228&gt;235,"+7",IF(G228&gt;215,"+6",IF(G228&gt;195,"+5",IF(G228&gt;175,"+4",IF(G228&gt;155,"+3",IF(G228&gt;135,"+2",IF(G228&gt;115,"+1",IF(G228&lt;50,-3,IF(G228&lt;70,-2,IF(G228&lt;90,-1,IF(G228&lt;116,"0",""))))))))))))))</f>
        <v>-3</v>
      </c>
      <c r="I233" s="44" t="str">
        <f>IF(I231&gt;0,I231*I232+J233,"")</f>
        <v/>
      </c>
      <c r="J233" s="151">
        <f>IF(I228&gt;295,"+10",IF(I228&gt;275&gt;"+9",IF(I228&gt;255,"+8",IF(I228&gt;235,"+7",IF(I228&gt;215,"+6",IF(I228&gt;195,"+5",IF(I228&gt;175,"+4",IF(I228&gt;155,"+3",IF(I228&gt;135,"+2",IF(I228&gt;115,"+1",IF(I228&lt;50,-3,IF(I228&lt;70,-2,IF(I228&lt;90,-1,IF(I228&lt;116,"0",""))))))))))))))</f>
        <v>-3</v>
      </c>
      <c r="K233" s="44" t="str">
        <f>IF(K231&gt;0,K231*K232+L233,"")</f>
        <v/>
      </c>
      <c r="L233" s="151">
        <f>IF(K228&gt;295,"+10",IF(K228&gt;275&gt;"+9",IF(K228&gt;255,"+8",IF(K228&gt;235,"+7",IF(K228&gt;215,"+6",IF(K228&gt;195,"+5",IF(K228&gt;175,"+4",IF(K228&gt;155,"+3",IF(K228&gt;135,"+2",IF(K228&gt;115,"+1",IF(K228&lt;50,-3,IF(K228&lt;70,-2,IF(K228&lt;90,-1,IF(K228&lt;116,"0",""))))))))))))))</f>
        <v>-3</v>
      </c>
      <c r="M233" s="44" t="str">
        <f>IF(M231&gt;0,M231*M232+N233,"")</f>
        <v/>
      </c>
      <c r="N233" s="151">
        <f>IF(M228&gt;295,"+10",IF(M228&gt;275&gt;"+9",IF(M228&gt;255,"+8",IF(M228&gt;235,"+7",IF(M228&gt;215,"+6",IF(M228&gt;195,"+5",IF(M228&gt;175,"+4",IF(M228&gt;155,"+3",IF(M228&gt;135,"+2",IF(M228&gt;115,"+1",IF(M228&lt;50,-3,IF(M228&lt;70,-2,IF(M228&lt;90,-1,IF(M228&lt;116,"0",""))))))))))))))</f>
        <v>-3</v>
      </c>
      <c r="O233" s="44" t="str">
        <f>IF(O231&gt;0,O231*O232+P233,"")</f>
        <v/>
      </c>
      <c r="P233" s="151">
        <f>IF(O228&gt;295,"+10",IF(O228&gt;275&gt;"+9",IF(O228&gt;255,"+8",IF(O228&gt;235,"+7",IF(O228&gt;215,"+6",IF(O228&gt;195,"+5",IF(O228&gt;175,"+4",IF(O228&gt;155,"+3",IF(O228&gt;135,"+2",IF(O228&gt;115,"+1",IF(O228&lt;50,-3,IF(O228&lt;70,-2,IF(O228&lt;90,-1,IF(O228&lt;116,"0",""))))))))))))))</f>
        <v>-3</v>
      </c>
      <c r="Q233" s="140" t="str">
        <f>IF(C230="HYPO","Achtung!!! HYPO",IF(E230="HYPO","Achtung!!! HYPO",IF(G230="HYPO","Achtung!!! HYPO",IF(I230="HYPO","Achtung!!! HYPO",IF(K230="HYPO","Achtung!!! HYPO",IF(M230="HYPO","Achtung!!! HYPO",IF(O230="HYPO","Achtung!!! HYPO","")))))))</f>
        <v/>
      </c>
      <c r="R233" s="46"/>
      <c r="S233" s="47"/>
    </row>
    <row r="234" spans="1:19" ht="34.5" thickBot="1">
      <c r="A234" s="48"/>
      <c r="B234" s="49" t="s">
        <v>16</v>
      </c>
      <c r="C234" s="50"/>
      <c r="D234" s="51"/>
      <c r="E234" s="50"/>
      <c r="F234" s="51"/>
      <c r="G234" s="50"/>
      <c r="H234" s="51"/>
      <c r="I234" s="50"/>
      <c r="J234" s="51"/>
      <c r="K234" s="50"/>
      <c r="L234" s="51"/>
      <c r="M234" s="50"/>
      <c r="N234" s="52"/>
      <c r="O234" s="50" t="str">
        <f>IF(O228&gt;0,$G$3+P234,"")</f>
        <v/>
      </c>
      <c r="P234" s="257">
        <f>IF(O228&gt;295,"+10",IF(O228&gt;275&gt;"+9",IF(O228&gt;255,"+8",IF(O228&gt;235,"+7",IF(O228&gt;215,"+6",IF(O228&gt;195,"+5",IF(O228&gt;175,"+4",IF(O228&gt;155,"+3",IF(O228&gt;135,"+2",IF(O228&gt;115,"+1",IF(O228&lt;50,-3,IF(O228&lt;70,-2,IF(O228&lt;90,-1,IF(O228&lt;116,"0",""))))))))))))))</f>
        <v>-3</v>
      </c>
      <c r="Q234" s="79"/>
      <c r="R234" s="54"/>
      <c r="S234" s="55"/>
    </row>
    <row r="235" spans="1:19" s="203" customFormat="1" ht="9" customHeight="1" thickBot="1">
      <c r="A235" s="200"/>
      <c r="B235" s="201"/>
      <c r="C235" s="202"/>
      <c r="D235" s="202"/>
      <c r="E235" s="202"/>
      <c r="F235" s="202"/>
      <c r="G235" s="202"/>
      <c r="H235" s="202"/>
      <c r="I235" s="202"/>
      <c r="J235" s="202"/>
      <c r="K235" s="202"/>
      <c r="L235" s="202"/>
      <c r="M235" s="202"/>
      <c r="N235" s="202"/>
      <c r="O235" s="202"/>
      <c r="P235" s="235"/>
      <c r="Q235" s="236"/>
      <c r="R235" s="202"/>
    </row>
    <row r="236" spans="1:19" ht="15.75">
      <c r="A236" s="7" t="s">
        <v>4</v>
      </c>
      <c r="B236" s="59">
        <f>IF($B$6&gt;0,B226+1,"")</f>
        <v>41388</v>
      </c>
      <c r="C236" s="62" t="s">
        <v>5</v>
      </c>
      <c r="D236" s="61" t="s">
        <v>6</v>
      </c>
      <c r="E236" s="62" t="s">
        <v>5</v>
      </c>
      <c r="F236" s="61" t="s">
        <v>6</v>
      </c>
      <c r="G236" s="62" t="s">
        <v>5</v>
      </c>
      <c r="H236" s="61" t="s">
        <v>6</v>
      </c>
      <c r="I236" s="62" t="s">
        <v>5</v>
      </c>
      <c r="J236" s="61" t="s">
        <v>6</v>
      </c>
      <c r="K236" s="62" t="s">
        <v>5</v>
      </c>
      <c r="L236" s="61" t="s">
        <v>6</v>
      </c>
      <c r="M236" s="62" t="s">
        <v>5</v>
      </c>
      <c r="N236" s="61" t="s">
        <v>6</v>
      </c>
      <c r="O236" s="62" t="s">
        <v>5</v>
      </c>
      <c r="P236" s="61" t="s">
        <v>6</v>
      </c>
      <c r="Q236" s="12" t="s">
        <v>7</v>
      </c>
      <c r="R236" s="63"/>
      <c r="S236" s="64"/>
    </row>
    <row r="237" spans="1:19" ht="15.75" thickBot="1">
      <c r="A237" s="15" t="s">
        <v>8</v>
      </c>
      <c r="B237" s="16" t="str">
        <f>TEXT(WEEKDAY(B236),"TTTT")</f>
        <v>Mittwoch</v>
      </c>
      <c r="C237" s="67">
        <v>0.3125</v>
      </c>
      <c r="D237" s="66" t="s">
        <v>9</v>
      </c>
      <c r="E237" s="67">
        <v>0.38541666666666669</v>
      </c>
      <c r="F237" s="66" t="s">
        <v>9</v>
      </c>
      <c r="G237" s="67">
        <v>0.47916666666666669</v>
      </c>
      <c r="H237" s="66" t="s">
        <v>9</v>
      </c>
      <c r="I237" s="67">
        <v>0.5625</v>
      </c>
      <c r="J237" s="66" t="s">
        <v>9</v>
      </c>
      <c r="K237" s="67">
        <v>0.64583333333333337</v>
      </c>
      <c r="L237" s="66" t="s">
        <v>9</v>
      </c>
      <c r="M237" s="67">
        <v>0.70833333333333337</v>
      </c>
      <c r="N237" s="66" t="s">
        <v>9</v>
      </c>
      <c r="O237" s="67">
        <v>0.875</v>
      </c>
      <c r="P237" s="66" t="s">
        <v>9</v>
      </c>
      <c r="Q237" s="76"/>
      <c r="R237" s="69"/>
      <c r="S237" s="70"/>
    </row>
    <row r="238" spans="1:19">
      <c r="A238" s="22"/>
      <c r="B238" s="23" t="s">
        <v>10</v>
      </c>
      <c r="C238" s="24"/>
      <c r="D238" s="25"/>
      <c r="E238" s="24"/>
      <c r="F238" s="25"/>
      <c r="G238" s="24"/>
      <c r="H238" s="25"/>
      <c r="I238" s="80"/>
      <c r="J238" s="25"/>
      <c r="K238" s="24"/>
      <c r="L238" s="25"/>
      <c r="M238" s="24"/>
      <c r="N238" s="25"/>
      <c r="O238" s="24"/>
      <c r="P238" s="25"/>
      <c r="Q238" s="26" t="str">
        <f>IF(C241&gt;0,C237,IF(E241&gt;0,E237,IF(G241&gt;0,G237,"")))</f>
        <v/>
      </c>
      <c r="R238" s="27" t="str">
        <f>IF(C241&gt;0,"Frühstück",IF(E241&gt;0,"Frühstück",IF(G241&gt;0,"Frühstück","")))</f>
        <v/>
      </c>
      <c r="S238" s="28" t="str">
        <f>IF(D238="V","vor der Mahlzeit",IF(D238="N","nach der Mahlzeit",IF(F238="V","vor der Mahlzeit",IF(F238="N","nach der Mahlzeit",IF(H238="V","vor der Mahlzeit",IF(H238="N","nach der Mahlzeit",""))))))</f>
        <v/>
      </c>
    </row>
    <row r="239" spans="1:19">
      <c r="A239" s="29"/>
      <c r="B239" s="30" t="s">
        <v>11</v>
      </c>
      <c r="C239" s="31" t="str">
        <f>IF(C238&gt;0,C238-$G$1,"")</f>
        <v/>
      </c>
      <c r="D239" s="32"/>
      <c r="E239" s="31" t="str">
        <f>IF(E238&gt;0,E238-$G$1,"")</f>
        <v/>
      </c>
      <c r="F239" s="32"/>
      <c r="G239" s="31" t="str">
        <f>IF(G238&gt;0,G238-$G$1,"")</f>
        <v/>
      </c>
      <c r="H239" s="32"/>
      <c r="I239" s="31" t="str">
        <f>IF(I238&gt;0,I238-$G$1,"")</f>
        <v/>
      </c>
      <c r="J239" s="32"/>
      <c r="K239" s="31" t="str">
        <f>IF(K238&gt;0,K238-$G$1,"")</f>
        <v/>
      </c>
      <c r="L239" s="32"/>
      <c r="M239" s="31" t="str">
        <f>IF(M238&gt;0,M238-$G$1,"")</f>
        <v/>
      </c>
      <c r="N239" s="33"/>
      <c r="O239" s="31" t="str">
        <f>IF(O238&gt;0,O238-$G$1,"")</f>
        <v/>
      </c>
      <c r="P239" s="32"/>
      <c r="Q239" s="34" t="str">
        <f>IF(G241&gt;0,G237,IF(I241&gt;0,I237,IF(K241&gt;0,K237,"")))</f>
        <v/>
      </c>
      <c r="R239" s="27" t="str">
        <f>IF(G241&gt;0,"Mittagessen",IF(I241&gt;0,"Mittagessen",IF(K241&gt;0,"Mittagessen","")))</f>
        <v/>
      </c>
      <c r="S239" s="35" t="str">
        <f>IF(H238="V","vor der Mahlzeit",IF(H238="N","nach der Mahlzeit",IF(J238="V","vor der Mahlzeit",IF(J238="N","nach der Mahlzeit",IF(L238="V","vor der Mahlzeit",IF(L238="N","nach der Mahlzeit",""))))))</f>
        <v/>
      </c>
    </row>
    <row r="240" spans="1:19">
      <c r="A240" s="29"/>
      <c r="B240" s="36" t="s">
        <v>12</v>
      </c>
      <c r="C240" s="45" t="str">
        <f>IF($R$1=0,"",IF(C238=0,"",IF(C238&lt;=$R$1,"HYPO","")))</f>
        <v/>
      </c>
      <c r="D240" s="139"/>
      <c r="E240" s="45" t="str">
        <f>IF($R$1=0,"",IF(E238=0,"",IF(E238&lt;=$R$1,"HYPO","")))</f>
        <v/>
      </c>
      <c r="F240" s="139"/>
      <c r="G240" s="45" t="str">
        <f>IF($R$1=0,"",IF(G238=0,"",IF(G238&lt;=$R$1,"HYPO","")))</f>
        <v/>
      </c>
      <c r="H240" s="139"/>
      <c r="I240" s="45" t="str">
        <f>IF($R$1=0,"",IF(I238=0,"",IF(I238&lt;=$R$1,"HYPO","")))</f>
        <v/>
      </c>
      <c r="J240" s="139"/>
      <c r="K240" s="45" t="str">
        <f>IF($R$1=0,"",IF(K238=0,"",IF(K238&lt;=$R$1,"HYPO","")))</f>
        <v/>
      </c>
      <c r="L240" s="139"/>
      <c r="M240" s="45" t="str">
        <f>IF($R$1=0,"",IF(M238=0,"",IF(M238&lt;=$R$1,"HYPO","")))</f>
        <v/>
      </c>
      <c r="N240" s="145"/>
      <c r="O240" s="45" t="str">
        <f>IF($R$1=0,"",IF(O238=0,"",IF(O238&lt;=$R$1,"HYPO","")))</f>
        <v/>
      </c>
      <c r="P240" s="139"/>
      <c r="Q240" s="34" t="str">
        <f>IF(M241&gt;0,M237,IF(O241&gt;0,O237,""))</f>
        <v/>
      </c>
      <c r="R240" s="27" t="str">
        <f>IF(M241&gt;0,"Abendessen",IF(O241&gt;0,"Abendessen",""))</f>
        <v/>
      </c>
      <c r="S240" s="35" t="str">
        <f>IF(P238="V","vor der Mahlzeit",IF(P238="N","nach der Mahlzeit",IF(N238="V","vor der Mahlzeit",IF(N238="N","nach der Mahlzeit",IF(L238="V","vor der Mahlzeit",IF(L238="N","nach der Mahlzeit",""))))))</f>
        <v/>
      </c>
    </row>
    <row r="241" spans="1:19">
      <c r="A241" s="29"/>
      <c r="B241" s="36" t="s">
        <v>13</v>
      </c>
      <c r="C241" s="38"/>
      <c r="D241" s="39"/>
      <c r="E241" s="38"/>
      <c r="F241" s="39"/>
      <c r="G241" s="38"/>
      <c r="H241" s="39"/>
      <c r="I241" s="38"/>
      <c r="J241" s="39"/>
      <c r="K241" s="38"/>
      <c r="L241" s="39"/>
      <c r="M241" s="38"/>
      <c r="N241" s="40"/>
      <c r="O241" s="38"/>
      <c r="P241" s="39"/>
      <c r="Q241" s="34" t="str">
        <f>IF(O238&gt;0,O237,"")</f>
        <v/>
      </c>
      <c r="R241" s="41" t="str">
        <f>IF(O238&gt;0,"Levemir Langzeit","")</f>
        <v/>
      </c>
      <c r="S241" s="42" t="str">
        <f>IF(P239="V","vor der Mahlzeit",IF(P239="N","nach der Mahlzeit",IF(N239="V","vor der Mahlzeit",IF(N239="N","nach der Mahlzeit",IF(L239="V","vor der Mahlzeit",IF(L239="N","nach der Mahlzeit",IF(P238="K","keine Messung","")))))))</f>
        <v/>
      </c>
    </row>
    <row r="242" spans="1:19" s="203" customFormat="1">
      <c r="A242" s="220"/>
      <c r="B242" s="221" t="s">
        <v>14</v>
      </c>
      <c r="C242" s="222" t="str">
        <f>IF(C241&gt;0,$R$3,"")</f>
        <v/>
      </c>
      <c r="D242" s="207"/>
      <c r="E242" s="222" t="str">
        <f>IF(E241&gt;0,$R$3,"")</f>
        <v/>
      </c>
      <c r="F242" s="207"/>
      <c r="G242" s="222" t="str">
        <f>IF(G241&gt;0,$R$3,"")</f>
        <v/>
      </c>
      <c r="H242" s="207"/>
      <c r="I242" s="222" t="str">
        <f>IF(I241&gt;0,$R$3,"")</f>
        <v/>
      </c>
      <c r="J242" s="207"/>
      <c r="K242" s="222" t="str">
        <f>IF(K241&gt;0,$R$3,"")</f>
        <v/>
      </c>
      <c r="L242" s="207"/>
      <c r="M242" s="222" t="str">
        <f>IF(M241&gt;0,$R$3,"")</f>
        <v/>
      </c>
      <c r="N242" s="207"/>
      <c r="O242" s="222" t="str">
        <f>IF(O241&gt;0,$R$3,"")</f>
        <v/>
      </c>
      <c r="P242" s="207"/>
      <c r="Q242" s="223"/>
      <c r="R242" s="224"/>
      <c r="S242" s="225"/>
    </row>
    <row r="243" spans="1:19" ht="33.75">
      <c r="A243" s="29"/>
      <c r="B243" s="43" t="s">
        <v>15</v>
      </c>
      <c r="C243" s="44" t="str">
        <f>IF(C241&gt;0,C241*C242+D243,"")</f>
        <v/>
      </c>
      <c r="D243" s="151">
        <f>IF(C238&gt;295,"+10",IF(C238&gt;275&gt;"+9",IF(C238&gt;255,"+8",IF(C238&gt;235,"+7",IF(C238&gt;215,"+6",IF(C238&gt;195,"+5",IF(C238&gt;175,"+4",IF(C238&gt;155,"+3",IF(C238&gt;135,"+2",IF(C238&gt;115,"+1",IF(C238&lt;50,-3,IF(C238&lt;70,-2,IF(C238&lt;90,-1,IF(C238&lt;116,"0",""))))))))))))))</f>
        <v>-3</v>
      </c>
      <c r="E243" s="44" t="str">
        <f>IF(E241&gt;0,E241*E242+F243,"")</f>
        <v/>
      </c>
      <c r="F243" s="151">
        <f>IF(E238&gt;295,"+10",IF(E238&gt;275&gt;"+9",IF(E238&gt;255,"+8",IF(E238&gt;235,"+7",IF(E238&gt;215,"+6",IF(E238&gt;195,"+5",IF(E238&gt;175,"+4",IF(E238&gt;155,"+3",IF(E238&gt;135,"+2",IF(E238&gt;115,"+1",IF(E238&lt;50,-3,IF(E238&lt;70,-2,IF(E238&lt;90,-1,IF(E238&lt;116,"0",""))))))))))))))</f>
        <v>-3</v>
      </c>
      <c r="G243" s="44" t="str">
        <f>IF(G241&gt;0,G241*G242+H243,"")</f>
        <v/>
      </c>
      <c r="H243" s="151">
        <f>IF(G238&gt;295,"+10",IF(G238&gt;275&gt;"+9",IF(G238&gt;255,"+8",IF(G238&gt;235,"+7",IF(G238&gt;215,"+6",IF(G238&gt;195,"+5",IF(G238&gt;175,"+4",IF(G238&gt;155,"+3",IF(G238&gt;135,"+2",IF(G238&gt;115,"+1",IF(G238&lt;50,-3,IF(G238&lt;70,-2,IF(G238&lt;90,-1,IF(G238&lt;116,"0",""))))))))))))))</f>
        <v>-3</v>
      </c>
      <c r="I243" s="44" t="str">
        <f>IF(I241&gt;0,I241*I242+J243,"")</f>
        <v/>
      </c>
      <c r="J243" s="151">
        <f>IF(I238&gt;295,"+10",IF(I238&gt;275&gt;"+9",IF(I238&gt;255,"+8",IF(I238&gt;235,"+7",IF(I238&gt;215,"+6",IF(I238&gt;195,"+5",IF(I238&gt;175,"+4",IF(I238&gt;155,"+3",IF(I238&gt;135,"+2",IF(I238&gt;115,"+1",IF(I238&lt;50,-3,IF(I238&lt;70,-2,IF(I238&lt;90,-1,IF(I238&lt;116,"0",""))))))))))))))</f>
        <v>-3</v>
      </c>
      <c r="K243" s="44" t="str">
        <f>IF(K241&gt;0,K241*K242+L243,"")</f>
        <v/>
      </c>
      <c r="L243" s="151">
        <f>IF(K238&gt;295,"+10",IF(K238&gt;275&gt;"+9",IF(K238&gt;255,"+8",IF(K238&gt;235,"+7",IF(K238&gt;215,"+6",IF(K238&gt;195,"+5",IF(K238&gt;175,"+4",IF(K238&gt;155,"+3",IF(K238&gt;135,"+2",IF(K238&gt;115,"+1",IF(K238&lt;50,-3,IF(K238&lt;70,-2,IF(K238&lt;90,-1,IF(K238&lt;116,"0",""))))))))))))))</f>
        <v>-3</v>
      </c>
      <c r="M243" s="44" t="str">
        <f>IF(M241&gt;0,M241*M242+N243,"")</f>
        <v/>
      </c>
      <c r="N243" s="151">
        <f>IF(M238&gt;295,"+10",IF(M238&gt;275&gt;"+9",IF(M238&gt;255,"+8",IF(M238&gt;235,"+7",IF(M238&gt;215,"+6",IF(M238&gt;195,"+5",IF(M238&gt;175,"+4",IF(M238&gt;155,"+3",IF(M238&gt;135,"+2",IF(M238&gt;115,"+1",IF(M238&lt;50,-3,IF(M238&lt;70,-2,IF(M238&lt;90,-1,IF(M238&lt;116,"0",""))))))))))))))</f>
        <v>-3</v>
      </c>
      <c r="O243" s="44" t="str">
        <f>IF(O241&gt;0,O241*O242+P243,"")</f>
        <v/>
      </c>
      <c r="P243" s="151">
        <f>IF(O238&gt;295,"+10",IF(O238&gt;275&gt;"+9",IF(O238&gt;255,"+8",IF(O238&gt;235,"+7",IF(O238&gt;215,"+6",IF(O238&gt;195,"+5",IF(O238&gt;175,"+4",IF(O238&gt;155,"+3",IF(O238&gt;135,"+2",IF(O238&gt;115,"+1",IF(O238&lt;50,-3,IF(O238&lt;70,-2,IF(O238&lt;90,-1,IF(O238&lt;116,"0",""))))))))))))))</f>
        <v>-3</v>
      </c>
      <c r="Q243" s="140" t="str">
        <f>IF(C240="HYPO","Achtung!!! HYPO",IF(E240="HYPO","Achtung!!! HYPO",IF(G240="HYPO","Achtung!!! HYPO",IF(I240="HYPO","Achtung!!! HYPO",IF(K240="HYPO","Achtung!!! HYPO",IF(M240="HYPO","Achtung!!! HYPO",IF(O240="HYPO","Achtung!!! HYPO","")))))))</f>
        <v/>
      </c>
      <c r="R243" s="46"/>
      <c r="S243" s="47"/>
    </row>
    <row r="244" spans="1:19" ht="34.5" thickBot="1">
      <c r="A244" s="48"/>
      <c r="B244" s="49" t="s">
        <v>16</v>
      </c>
      <c r="C244" s="50"/>
      <c r="D244" s="51"/>
      <c r="E244" s="50"/>
      <c r="F244" s="51"/>
      <c r="G244" s="50"/>
      <c r="H244" s="51"/>
      <c r="I244" s="50"/>
      <c r="J244" s="51"/>
      <c r="K244" s="50"/>
      <c r="L244" s="51"/>
      <c r="M244" s="50"/>
      <c r="N244" s="52"/>
      <c r="O244" s="50" t="str">
        <f>IF(O238&gt;0,$G$3+P244,"")</f>
        <v/>
      </c>
      <c r="P244" s="257">
        <f>IF(O238&gt;295,"+10",IF(O238&gt;275&gt;"+9",IF(O238&gt;255,"+8",IF(O238&gt;235,"+7",IF(O238&gt;215,"+6",IF(O238&gt;195,"+5",IF(O238&gt;175,"+4",IF(O238&gt;155,"+3",IF(O238&gt;135,"+2",IF(O238&gt;115,"+1",IF(O238&lt;50,-3,IF(O238&lt;70,-2,IF(O238&lt;90,-1,IF(O238&lt;116,"0",""))))))))))))))</f>
        <v>-3</v>
      </c>
      <c r="Q244" s="85"/>
      <c r="R244" s="54"/>
      <c r="S244" s="55"/>
    </row>
    <row r="245" spans="1:19" s="203" customFormat="1" ht="9" customHeight="1" thickBot="1">
      <c r="A245" s="200"/>
      <c r="B245" s="201"/>
      <c r="C245" s="202"/>
      <c r="D245" s="202"/>
      <c r="E245" s="202"/>
      <c r="F245" s="202"/>
      <c r="G245" s="202"/>
      <c r="H245" s="202"/>
      <c r="I245" s="202"/>
      <c r="J245" s="202"/>
      <c r="K245" s="202"/>
      <c r="L245" s="202"/>
      <c r="M245" s="202"/>
      <c r="N245" s="202"/>
      <c r="O245" s="202"/>
      <c r="P245" s="202"/>
      <c r="Q245" s="202"/>
      <c r="R245" s="202"/>
    </row>
    <row r="246" spans="1:19" ht="15.75">
      <c r="A246" s="7" t="s">
        <v>4</v>
      </c>
      <c r="B246" s="59">
        <f>IF($B$6&gt;0,B236+1,"")</f>
        <v>41389</v>
      </c>
      <c r="C246" s="62" t="s">
        <v>5</v>
      </c>
      <c r="D246" s="61" t="s">
        <v>6</v>
      </c>
      <c r="E246" s="62" t="s">
        <v>5</v>
      </c>
      <c r="F246" s="61" t="s">
        <v>6</v>
      </c>
      <c r="G246" s="62" t="s">
        <v>5</v>
      </c>
      <c r="H246" s="61" t="s">
        <v>6</v>
      </c>
      <c r="I246" s="62" t="s">
        <v>5</v>
      </c>
      <c r="J246" s="61" t="s">
        <v>6</v>
      </c>
      <c r="K246" s="62" t="s">
        <v>5</v>
      </c>
      <c r="L246" s="61" t="s">
        <v>6</v>
      </c>
      <c r="M246" s="62" t="s">
        <v>5</v>
      </c>
      <c r="N246" s="61" t="s">
        <v>6</v>
      </c>
      <c r="O246" s="62" t="s">
        <v>5</v>
      </c>
      <c r="P246" s="61" t="s">
        <v>6</v>
      </c>
      <c r="Q246" s="12" t="s">
        <v>7</v>
      </c>
      <c r="R246" s="63"/>
      <c r="S246" s="64"/>
    </row>
    <row r="247" spans="1:19" ht="15.75" thickBot="1">
      <c r="A247" s="15" t="s">
        <v>8</v>
      </c>
      <c r="B247" s="16" t="str">
        <f>TEXT(WEEKDAY(B246),"TTTT")</f>
        <v>Donnerstag</v>
      </c>
      <c r="C247" s="67">
        <v>0.3125</v>
      </c>
      <c r="D247" s="66" t="s">
        <v>9</v>
      </c>
      <c r="E247" s="67">
        <v>0.375</v>
      </c>
      <c r="F247" s="66" t="s">
        <v>9</v>
      </c>
      <c r="G247" s="67">
        <v>0.47916666666666669</v>
      </c>
      <c r="H247" s="66" t="s">
        <v>9</v>
      </c>
      <c r="I247" s="67">
        <v>0.60416666666666663</v>
      </c>
      <c r="J247" s="66" t="s">
        <v>9</v>
      </c>
      <c r="K247" s="67">
        <v>0.64583333333333337</v>
      </c>
      <c r="L247" s="66" t="s">
        <v>9</v>
      </c>
      <c r="M247" s="67">
        <v>0.75</v>
      </c>
      <c r="N247" s="66" t="s">
        <v>9</v>
      </c>
      <c r="O247" s="67">
        <v>0.875</v>
      </c>
      <c r="P247" s="66" t="s">
        <v>9</v>
      </c>
      <c r="Q247" s="68"/>
      <c r="R247" s="69"/>
      <c r="S247" s="70"/>
    </row>
    <row r="248" spans="1:19">
      <c r="A248" s="22"/>
      <c r="B248" s="23" t="s">
        <v>10</v>
      </c>
      <c r="C248" s="24"/>
      <c r="D248" s="25"/>
      <c r="E248" s="24"/>
      <c r="F248" s="25"/>
      <c r="G248" s="24"/>
      <c r="H248" s="25"/>
      <c r="I248" s="24"/>
      <c r="J248" s="25"/>
      <c r="K248" s="24"/>
      <c r="L248" s="25"/>
      <c r="M248" s="24"/>
      <c r="N248" s="25"/>
      <c r="O248" s="24"/>
      <c r="P248" s="25"/>
      <c r="Q248" s="26" t="str">
        <f>IF(C251&gt;0,C247,IF(E251&gt;0,E247,IF(G251&gt;0,G247,"")))</f>
        <v/>
      </c>
      <c r="R248" s="27" t="str">
        <f>IF(C251&gt;0,"Frühstück",IF(E251&gt;0,"Frühstück",IF(G251&gt;0,"Frühstück","")))</f>
        <v/>
      </c>
      <c r="S248" s="28" t="str">
        <f>IF(D248="V","vor der Mahlzeit",IF(D248="N","nach der Mahlzeit",IF(F248="V","vor der Mahlzeit",IF(F248="N","nach der Mahlzeit",IF(H248="V","vor der Mahlzeit",IF(H248="N","nach der Mahlzeit",""))))))</f>
        <v/>
      </c>
    </row>
    <row r="249" spans="1:19">
      <c r="A249" s="29"/>
      <c r="B249" s="30" t="s">
        <v>11</v>
      </c>
      <c r="C249" s="31" t="str">
        <f>IF(C248&gt;0,C248-$G$1,"")</f>
        <v/>
      </c>
      <c r="D249" s="32"/>
      <c r="E249" s="31" t="str">
        <f>IF(E248&gt;0,E248-$G$1,"")</f>
        <v/>
      </c>
      <c r="F249" s="32"/>
      <c r="G249" s="31" t="str">
        <f>IF(G248&gt;0,G248-$G$1,"")</f>
        <v/>
      </c>
      <c r="H249" s="32"/>
      <c r="I249" s="31" t="str">
        <f>IF(I248&gt;0,I248-$G$1,"")</f>
        <v/>
      </c>
      <c r="J249" s="32"/>
      <c r="K249" s="31" t="str">
        <f>IF(K248&gt;0,K248-$G$1,"")</f>
        <v/>
      </c>
      <c r="L249" s="32"/>
      <c r="M249" s="31" t="str">
        <f>IF(M248&gt;0,M248-$G$1,"")</f>
        <v/>
      </c>
      <c r="N249" s="33"/>
      <c r="O249" s="31" t="str">
        <f>IF(O248&gt;0,O248-$G$1,"")</f>
        <v/>
      </c>
      <c r="P249" s="32"/>
      <c r="Q249" s="34" t="str">
        <f>IF(G251&gt;0,G247,IF(I251&gt;0,I247,IF(K251&gt;0,K247,"")))</f>
        <v/>
      </c>
      <c r="R249" s="27" t="str">
        <f>IF(G251&gt;0,"Mittagessen",IF(I251&gt;0,"Mittagessen",IF(K251&gt;0,"Mittagessen","")))</f>
        <v/>
      </c>
      <c r="S249" s="35" t="str">
        <f>IF(H248="V","vor der Mahlzeit",IF(H248="N","nach der Mahlzeit",IF(J248="V","vor der Mahlzeit",IF(J248="N","nach der Mahlzeit",IF(L248="V","vor der Mahlzeit",IF(L248="N","nach der Mahlzeit",""))))))</f>
        <v/>
      </c>
    </row>
    <row r="250" spans="1:19">
      <c r="A250" s="29"/>
      <c r="B250" s="36" t="s">
        <v>12</v>
      </c>
      <c r="C250" s="45" t="str">
        <f>IF($R$1=0,"",IF(C248=0,"",IF(C248&lt;=$R$1,"HYPO","")))</f>
        <v/>
      </c>
      <c r="D250" s="139"/>
      <c r="E250" s="45" t="str">
        <f>IF($R$1=0,"",IF(E248=0,"",IF(E248&lt;=$R$1,"HYPO","")))</f>
        <v/>
      </c>
      <c r="F250" s="139"/>
      <c r="G250" s="45" t="str">
        <f>IF($R$1=0,"",IF(G248=0,"",IF(G248&lt;=$R$1,"HYPO","")))</f>
        <v/>
      </c>
      <c r="H250" s="139"/>
      <c r="I250" s="45" t="str">
        <f>IF($R$1=0,"",IF(I248=0,"",IF(I248&lt;=$R$1,"HYPO","")))</f>
        <v/>
      </c>
      <c r="J250" s="139"/>
      <c r="K250" s="45" t="str">
        <f>IF($R$1=0,"",IF(K248=0,"",IF(K248&lt;=$R$1,"HYPO","")))</f>
        <v/>
      </c>
      <c r="L250" s="139"/>
      <c r="M250" s="45" t="str">
        <f>IF($R$1=0,"",IF(M248=0,"",IF(M248&lt;=$R$1,"HYPO","")))</f>
        <v/>
      </c>
      <c r="N250" s="145"/>
      <c r="O250" s="45" t="str">
        <f>IF($R$1=0,"",IF(O248=0,"",IF(O248&lt;=$R$1,"HYPO","")))</f>
        <v/>
      </c>
      <c r="P250" s="139"/>
      <c r="Q250" s="34" t="str">
        <f>IF(M251&gt;0,M247,IF(O251&gt;0,O247,""))</f>
        <v/>
      </c>
      <c r="R250" s="27" t="str">
        <f>IF(M251&gt;0,"Abendessen",IF(O251&gt;0,"Abendessen",""))</f>
        <v/>
      </c>
      <c r="S250" s="35" t="str">
        <f>IF(P248="V","vor der Mahlzeit",IF(P248="N","nach der Mahlzeit",IF(N248="V","vor der Mahlzeit",IF(N248="N","nach der Mahlzeit",IF(L248="V","vor der Mahlzeit",IF(L248="N","nach der Mahlzeit",""))))))</f>
        <v/>
      </c>
    </row>
    <row r="251" spans="1:19">
      <c r="A251" s="29"/>
      <c r="B251" s="36" t="s">
        <v>13</v>
      </c>
      <c r="C251" s="38"/>
      <c r="D251" s="39"/>
      <c r="E251" s="38"/>
      <c r="F251" s="39"/>
      <c r="G251" s="38"/>
      <c r="H251" s="39"/>
      <c r="I251" s="38"/>
      <c r="J251" s="39"/>
      <c r="K251" s="38"/>
      <c r="L251" s="39"/>
      <c r="M251" s="38"/>
      <c r="N251" s="40"/>
      <c r="O251" s="38"/>
      <c r="P251" s="39"/>
      <c r="Q251" s="34" t="str">
        <f>IF(O248&gt;0,O247,"")</f>
        <v/>
      </c>
      <c r="R251" s="41" t="str">
        <f>IF(O248&gt;0,"Levemir Langzeit","")</f>
        <v/>
      </c>
      <c r="S251" s="42" t="str">
        <f>IF(P249="V","vor der Mahlzeit",IF(P249="N","nach der Mahlzeit",IF(N249="V","vor der Mahlzeit",IF(N249="N","nach der Mahlzeit",IF(L249="V","vor der Mahlzeit",IF(L249="N","nach der Mahlzeit",IF(P248="K","keine Messung","")))))))</f>
        <v/>
      </c>
    </row>
    <row r="252" spans="1:19" s="203" customFormat="1">
      <c r="A252" s="220"/>
      <c r="B252" s="221" t="s">
        <v>14</v>
      </c>
      <c r="C252" s="222" t="str">
        <f>IF(C251&gt;0,$R$3,"")</f>
        <v/>
      </c>
      <c r="D252" s="207"/>
      <c r="E252" s="222" t="str">
        <f>IF(E251&gt;0,$R$3,"")</f>
        <v/>
      </c>
      <c r="F252" s="207"/>
      <c r="G252" s="222" t="str">
        <f>IF(G251&gt;0,$R$3,"")</f>
        <v/>
      </c>
      <c r="H252" s="207"/>
      <c r="I252" s="222" t="str">
        <f>IF(I251&gt;0,$R$3,"")</f>
        <v/>
      </c>
      <c r="J252" s="207"/>
      <c r="K252" s="222" t="str">
        <f>IF(K251&gt;0,$R$3,"")</f>
        <v/>
      </c>
      <c r="L252" s="207"/>
      <c r="M252" s="222" t="str">
        <f>IF(M251&gt;0,$R$3,"")</f>
        <v/>
      </c>
      <c r="N252" s="207"/>
      <c r="O252" s="222" t="str">
        <f>IF(O251&gt;0,$R$3,"")</f>
        <v/>
      </c>
      <c r="P252" s="207"/>
      <c r="Q252" s="223"/>
      <c r="R252" s="224"/>
      <c r="S252" s="225"/>
    </row>
    <row r="253" spans="1:19" ht="33.75">
      <c r="A253" s="29"/>
      <c r="B253" s="43" t="s">
        <v>15</v>
      </c>
      <c r="C253" s="44" t="str">
        <f>IF(C251&gt;0,C251*C252+D253,"")</f>
        <v/>
      </c>
      <c r="D253" s="151">
        <f>IF(C248&gt;295,"+10",IF(C248&gt;275&gt;"+9",IF(C248&gt;255,"+8",IF(C248&gt;235,"+7",IF(C248&gt;215,"+6",IF(C248&gt;195,"+5",IF(C248&gt;175,"+4",IF(C248&gt;155,"+3",IF(C248&gt;135,"+2",IF(C248&gt;115,"+1",IF(C248&lt;50,-3,IF(C248&lt;70,-2,IF(C248&lt;90,-1,IF(C248&lt;116,"0",""))))))))))))))</f>
        <v>-3</v>
      </c>
      <c r="E253" s="44" t="str">
        <f>IF(E251&gt;0,E251*E252+F253,"")</f>
        <v/>
      </c>
      <c r="F253" s="151">
        <f>IF(E248&gt;295,"+10",IF(E248&gt;275&gt;"+9",IF(E248&gt;255,"+8",IF(E248&gt;235,"+7",IF(E248&gt;215,"+6",IF(E248&gt;195,"+5",IF(E248&gt;175,"+4",IF(E248&gt;155,"+3",IF(E248&gt;135,"+2",IF(E248&gt;115,"+1",IF(E248&lt;50,-3,IF(E248&lt;70,-2,IF(E248&lt;90,-1,IF(E248&lt;116,"0",""))))))))))))))</f>
        <v>-3</v>
      </c>
      <c r="G253" s="44" t="str">
        <f>IF(G251&gt;0,G251*G252+H253,"")</f>
        <v/>
      </c>
      <c r="H253" s="151">
        <f>IF(G248&gt;295,"+10",IF(G248&gt;275&gt;"+9",IF(G248&gt;255,"+8",IF(G248&gt;235,"+7",IF(G248&gt;215,"+6",IF(G248&gt;195,"+5",IF(G248&gt;175,"+4",IF(G248&gt;155,"+3",IF(G248&gt;135,"+2",IF(G248&gt;115,"+1",IF(G248&lt;50,-3,IF(G248&lt;70,-2,IF(G248&lt;90,-1,IF(G248&lt;116,"0",""))))))))))))))</f>
        <v>-3</v>
      </c>
      <c r="I253" s="44" t="str">
        <f>IF(I251&gt;0,I251*I252+J253,"")</f>
        <v/>
      </c>
      <c r="J253" s="151">
        <f>IF(I248&gt;295,"+10",IF(I248&gt;275&gt;"+9",IF(I248&gt;255,"+8",IF(I248&gt;235,"+7",IF(I248&gt;215,"+6",IF(I248&gt;195,"+5",IF(I248&gt;175,"+4",IF(I248&gt;155,"+3",IF(I248&gt;135,"+2",IF(I248&gt;115,"+1",IF(I248&lt;50,-3,IF(I248&lt;70,-2,IF(I248&lt;90,-1,IF(I248&lt;116,"0",""))))))))))))))</f>
        <v>-3</v>
      </c>
      <c r="K253" s="44" t="str">
        <f>IF(K251&gt;0,K251*K252+L253,"")</f>
        <v/>
      </c>
      <c r="L253" s="151">
        <f>IF(K248&gt;295,"+10",IF(K248&gt;275&gt;"+9",IF(K248&gt;255,"+8",IF(K248&gt;235,"+7",IF(K248&gt;215,"+6",IF(K248&gt;195,"+5",IF(K248&gt;175,"+4",IF(K248&gt;155,"+3",IF(K248&gt;135,"+2",IF(K248&gt;115,"+1",IF(K248&lt;50,-3,IF(K248&lt;70,-2,IF(K248&lt;90,-1,IF(K248&lt;116,"0",""))))))))))))))</f>
        <v>-3</v>
      </c>
      <c r="M253" s="44" t="str">
        <f>IF(M251&gt;0,M251*M252+N253,"")</f>
        <v/>
      </c>
      <c r="N253" s="151">
        <f>IF(M248&gt;295,"+10",IF(M248&gt;275&gt;"+9",IF(M248&gt;255,"+8",IF(M248&gt;235,"+7",IF(M248&gt;215,"+6",IF(M248&gt;195,"+5",IF(M248&gt;175,"+4",IF(M248&gt;155,"+3",IF(M248&gt;135,"+2",IF(M248&gt;115,"+1",IF(M248&lt;50,-3,IF(M248&lt;70,-2,IF(M248&lt;90,-1,IF(M248&lt;116,"0",""))))))))))))))</f>
        <v>-3</v>
      </c>
      <c r="O253" s="44" t="str">
        <f>IF(O251&gt;0,O251*O252+P253,"")</f>
        <v/>
      </c>
      <c r="P253" s="151">
        <f>IF(O248&gt;295,"+10",IF(O248&gt;275&gt;"+9",IF(O248&gt;255,"+8",IF(O248&gt;235,"+7",IF(O248&gt;215,"+6",IF(O248&gt;195,"+5",IF(O248&gt;175,"+4",IF(O248&gt;155,"+3",IF(O248&gt;135,"+2",IF(O248&gt;115,"+1",IF(O248&lt;50,-3,IF(O248&lt;70,-2,IF(O248&lt;90,-1,IF(O248&lt;116,"0",""))))))))))))))</f>
        <v>-3</v>
      </c>
      <c r="Q253" s="140" t="str">
        <f>IF(C250="HYPO","Achtung!!! HYPO",IF(E250="HYPO","Achtung!!! HYPO",IF(G250="HYPO","Achtung!!! HYPO",IF(I250="HYPO","Achtung!!! HYPO",IF(K250="HYPO","Achtung!!! HYPO",IF(M250="HYPO","Achtung!!! HYPO",IF(O250="HYPO","Achtung!!! HYPO","")))))))</f>
        <v/>
      </c>
      <c r="R253" s="46"/>
      <c r="S253" s="47"/>
    </row>
    <row r="254" spans="1:19" ht="34.5" thickBot="1">
      <c r="A254" s="48"/>
      <c r="B254" s="49" t="s">
        <v>16</v>
      </c>
      <c r="C254" s="50"/>
      <c r="D254" s="51"/>
      <c r="E254" s="50"/>
      <c r="F254" s="51"/>
      <c r="G254" s="50"/>
      <c r="H254" s="51"/>
      <c r="I254" s="50"/>
      <c r="J254" s="51"/>
      <c r="K254" s="50"/>
      <c r="L254" s="51"/>
      <c r="M254" s="50"/>
      <c r="N254" s="52"/>
      <c r="O254" s="50" t="str">
        <f>IF(O248&gt;0,$G$3+P254,"")</f>
        <v/>
      </c>
      <c r="P254" s="257">
        <f>IF(O248&gt;295,"+10",IF(O248&gt;275&gt;"+9",IF(O248&gt;255,"+8",IF(O248&gt;235,"+7",IF(O248&gt;215,"+6",IF(O248&gt;195,"+5",IF(O248&gt;175,"+4",IF(O248&gt;155,"+3",IF(O248&gt;135,"+2",IF(O248&gt;115,"+1",IF(O248&lt;50,-3,IF(O248&lt;70,-2,IF(O248&lt;90,-1,IF(O248&lt;116,"0",""))))))))))))))</f>
        <v>-3</v>
      </c>
      <c r="Q254" s="79"/>
      <c r="R254" s="54"/>
      <c r="S254" s="55"/>
    </row>
    <row r="255" spans="1:19" s="203" customFormat="1" ht="9" customHeight="1" thickBot="1"/>
    <row r="256" spans="1:19" ht="15.75">
      <c r="A256" s="7" t="s">
        <v>4</v>
      </c>
      <c r="B256" s="59">
        <f>IF($B$6&gt;0,B246+1,"")</f>
        <v>41390</v>
      </c>
      <c r="C256" s="62" t="s">
        <v>5</v>
      </c>
      <c r="D256" s="61" t="s">
        <v>6</v>
      </c>
      <c r="E256" s="62" t="s">
        <v>5</v>
      </c>
      <c r="F256" s="61" t="s">
        <v>6</v>
      </c>
      <c r="G256" s="62" t="s">
        <v>5</v>
      </c>
      <c r="H256" s="61" t="s">
        <v>6</v>
      </c>
      <c r="I256" s="62" t="s">
        <v>5</v>
      </c>
      <c r="J256" s="61" t="s">
        <v>6</v>
      </c>
      <c r="K256" s="62" t="s">
        <v>5</v>
      </c>
      <c r="L256" s="61" t="s">
        <v>6</v>
      </c>
      <c r="M256" s="62" t="s">
        <v>5</v>
      </c>
      <c r="N256" s="61" t="s">
        <v>6</v>
      </c>
      <c r="O256" s="62" t="s">
        <v>5</v>
      </c>
      <c r="P256" s="61" t="s">
        <v>6</v>
      </c>
      <c r="Q256" s="12" t="s">
        <v>7</v>
      </c>
      <c r="R256" s="63"/>
      <c r="S256" s="64"/>
    </row>
    <row r="257" spans="1:19" ht="15.75" thickBot="1">
      <c r="A257" s="15" t="s">
        <v>8</v>
      </c>
      <c r="B257" s="16" t="str">
        <f>TEXT(WEEKDAY(B256),"TTTT")</f>
        <v>Freitag</v>
      </c>
      <c r="C257" s="67">
        <v>0.3125</v>
      </c>
      <c r="D257" s="66" t="s">
        <v>9</v>
      </c>
      <c r="E257" s="67">
        <v>0.38541666666666669</v>
      </c>
      <c r="F257" s="66" t="s">
        <v>9</v>
      </c>
      <c r="G257" s="67">
        <v>0.47916666666666669</v>
      </c>
      <c r="H257" s="66" t="s">
        <v>9</v>
      </c>
      <c r="I257" s="67">
        <v>0.5625</v>
      </c>
      <c r="J257" s="66" t="s">
        <v>9</v>
      </c>
      <c r="K257" s="67">
        <v>0.64583333333333337</v>
      </c>
      <c r="L257" s="66" t="s">
        <v>9</v>
      </c>
      <c r="M257" s="67">
        <v>0.70833333333333337</v>
      </c>
      <c r="N257" s="66" t="s">
        <v>9</v>
      </c>
      <c r="O257" s="67">
        <v>0.875</v>
      </c>
      <c r="P257" s="66" t="s">
        <v>9</v>
      </c>
      <c r="Q257" s="76"/>
      <c r="R257" s="69"/>
      <c r="S257" s="70"/>
    </row>
    <row r="258" spans="1:19">
      <c r="A258" s="22"/>
      <c r="B258" s="23" t="s">
        <v>10</v>
      </c>
      <c r="C258" s="24"/>
      <c r="D258" s="25"/>
      <c r="E258" s="24"/>
      <c r="F258" s="25"/>
      <c r="G258" s="24"/>
      <c r="H258" s="25"/>
      <c r="I258" s="80"/>
      <c r="J258" s="25"/>
      <c r="K258" s="24"/>
      <c r="L258" s="25"/>
      <c r="M258" s="24"/>
      <c r="N258" s="25"/>
      <c r="O258" s="24"/>
      <c r="P258" s="25"/>
      <c r="Q258" s="26" t="str">
        <f>IF(C261&gt;0,C257,IF(E261&gt;0,E257,IF(G261&gt;0,G257,"")))</f>
        <v/>
      </c>
      <c r="R258" s="27" t="str">
        <f>IF(C261&gt;0,"Frühstück",IF(E261&gt;0,"Frühstück",IF(G261&gt;0,"Frühstück","")))</f>
        <v/>
      </c>
      <c r="S258" s="28" t="str">
        <f>IF(D258="V","vor der Mahlzeit",IF(D258="N","nach der Mahlzeit",IF(F258="V","vor der Mahlzeit",IF(F258="N","nach der Mahlzeit",IF(H258="V","vor der Mahlzeit",IF(H258="N","nach der Mahlzeit",""))))))</f>
        <v/>
      </c>
    </row>
    <row r="259" spans="1:19">
      <c r="A259" s="29"/>
      <c r="B259" s="30" t="s">
        <v>11</v>
      </c>
      <c r="C259" s="31" t="str">
        <f>IF(C258&gt;0,C258-$G$1,"")</f>
        <v/>
      </c>
      <c r="D259" s="32"/>
      <c r="E259" s="31" t="str">
        <f>IF(E258&gt;0,E258-$G$1,"")</f>
        <v/>
      </c>
      <c r="F259" s="32"/>
      <c r="G259" s="31" t="str">
        <f>IF(G258&gt;0,G258-$G$1,"")</f>
        <v/>
      </c>
      <c r="H259" s="32"/>
      <c r="I259" s="31" t="str">
        <f>IF(I258&gt;0,I258-$G$1,"")</f>
        <v/>
      </c>
      <c r="J259" s="32"/>
      <c r="K259" s="31" t="str">
        <f>IF(K258&gt;0,K258-$G$1,"")</f>
        <v/>
      </c>
      <c r="L259" s="32"/>
      <c r="M259" s="31" t="str">
        <f>IF(M258&gt;0,M258-$G$1,"")</f>
        <v/>
      </c>
      <c r="N259" s="33"/>
      <c r="O259" s="31" t="str">
        <f>IF(O258&gt;0,O258-$G$1,"")</f>
        <v/>
      </c>
      <c r="P259" s="32"/>
      <c r="Q259" s="34" t="str">
        <f>IF(G261&gt;0,G257,IF(I261&gt;0,I257,IF(K261&gt;0,K257,"")))</f>
        <v/>
      </c>
      <c r="R259" s="27" t="str">
        <f>IF(G261&gt;0,"Mittagessen",IF(I261&gt;0,"Mittagessen",IF(K261&gt;0,"Mittagessen","")))</f>
        <v/>
      </c>
      <c r="S259" s="35" t="str">
        <f>IF(H258="V","vor der Mahlzeit",IF(H258="N","nach der Mahlzeit",IF(J258="V","vor der Mahlzeit",IF(J258="N","nach der Mahlzeit",IF(L258="V","vor der Mahlzeit",IF(L258="N","nach der Mahlzeit",""))))))</f>
        <v/>
      </c>
    </row>
    <row r="260" spans="1:19">
      <c r="A260" s="29"/>
      <c r="B260" s="36" t="s">
        <v>12</v>
      </c>
      <c r="C260" s="45" t="str">
        <f>IF($R$1=0,"",IF(C258=0,"",IF(C258&lt;=$R$1,"HYPO","")))</f>
        <v/>
      </c>
      <c r="D260" s="139"/>
      <c r="E260" s="45" t="str">
        <f>IF($R$1=0,"",IF(E258=0,"",IF(E258&lt;=$R$1,"HYPO","")))</f>
        <v/>
      </c>
      <c r="F260" s="139"/>
      <c r="G260" s="45" t="str">
        <f>IF($R$1=0,"",IF(G258=0,"",IF(G258&lt;=$R$1,"HYPO","")))</f>
        <v/>
      </c>
      <c r="H260" s="139"/>
      <c r="I260" s="45" t="str">
        <f>IF($R$1=0,"",IF(I258=0,"",IF(I258&lt;=$R$1,"HYPO","")))</f>
        <v/>
      </c>
      <c r="J260" s="139"/>
      <c r="K260" s="45" t="str">
        <f>IF($R$1=0,"",IF(K258=0,"",IF(K258&lt;=$R$1,"HYPO","")))</f>
        <v/>
      </c>
      <c r="L260" s="139"/>
      <c r="M260" s="45" t="str">
        <f>IF($R$1=0,"",IF(M258=0,"",IF(M258&lt;=$R$1,"HYPO","")))</f>
        <v/>
      </c>
      <c r="N260" s="145"/>
      <c r="O260" s="45" t="str">
        <f>IF($R$1=0,"",IF(O258=0,"",IF(O258&lt;=$R$1,"HYPO","")))</f>
        <v/>
      </c>
      <c r="P260" s="139"/>
      <c r="Q260" s="34" t="str">
        <f>IF(M261&gt;0,M257,IF(O261&gt;0,O257,""))</f>
        <v/>
      </c>
      <c r="R260" s="27" t="str">
        <f>IF(M261&gt;0,"Abendessen",IF(O261&gt;0,"Abendessen",""))</f>
        <v/>
      </c>
      <c r="S260" s="35" t="str">
        <f>IF(P258="V","vor der Mahlzeit",IF(P258="N","nach der Mahlzeit",IF(N258="V","vor der Mahlzeit",IF(N258="N","nach der Mahlzeit",IF(L258="V","vor der Mahlzeit",IF(L258="N","nach der Mahlzeit",""))))))</f>
        <v/>
      </c>
    </row>
    <row r="261" spans="1:19">
      <c r="A261" s="29"/>
      <c r="B261" s="36" t="s">
        <v>13</v>
      </c>
      <c r="C261" s="38"/>
      <c r="D261" s="39"/>
      <c r="E261" s="38"/>
      <c r="F261" s="39"/>
      <c r="G261" s="38"/>
      <c r="H261" s="39"/>
      <c r="I261" s="38"/>
      <c r="J261" s="39"/>
      <c r="K261" s="38"/>
      <c r="L261" s="39"/>
      <c r="M261" s="38"/>
      <c r="N261" s="40"/>
      <c r="O261" s="38"/>
      <c r="P261" s="39"/>
      <c r="Q261" s="34" t="str">
        <f>IF(O258&gt;0,O257,"")</f>
        <v/>
      </c>
      <c r="R261" s="41" t="str">
        <f>IF(O258&gt;0,"Levemir Langzeit","")</f>
        <v/>
      </c>
      <c r="S261" s="42" t="str">
        <f>IF(P259="V","vor der Mahlzeit",IF(P259="N","nach der Mahlzeit",IF(N259="V","vor der Mahlzeit",IF(N259="N","nach der Mahlzeit",IF(L259="V","vor der Mahlzeit",IF(L259="N","nach der Mahlzeit",IF(P258="K","keine Messung","")))))))</f>
        <v/>
      </c>
    </row>
    <row r="262" spans="1:19" s="203" customFormat="1">
      <c r="A262" s="220"/>
      <c r="B262" s="221" t="s">
        <v>14</v>
      </c>
      <c r="C262" s="222" t="str">
        <f>IF(C261&gt;0,$R$3,"")</f>
        <v/>
      </c>
      <c r="D262" s="207"/>
      <c r="E262" s="222" t="str">
        <f>IF(E261&gt;0,$R$3,"")</f>
        <v/>
      </c>
      <c r="F262" s="207"/>
      <c r="G262" s="222" t="str">
        <f>IF(G261&gt;0,$R$3,"")</f>
        <v/>
      </c>
      <c r="H262" s="207"/>
      <c r="I262" s="222" t="str">
        <f>IF(I261&gt;0,$R$3,"")</f>
        <v/>
      </c>
      <c r="J262" s="207"/>
      <c r="K262" s="222" t="str">
        <f>IF(K261&gt;0,$R$3,"")</f>
        <v/>
      </c>
      <c r="L262" s="207"/>
      <c r="M262" s="222" t="str">
        <f>IF(M261&gt;0,$R$3,"")</f>
        <v/>
      </c>
      <c r="N262" s="207"/>
      <c r="O262" s="222" t="str">
        <f>IF(O261&gt;0,$R$3,"")</f>
        <v/>
      </c>
      <c r="P262" s="207"/>
      <c r="Q262" s="223"/>
      <c r="R262" s="224"/>
      <c r="S262" s="225"/>
    </row>
    <row r="263" spans="1:19" ht="33.75">
      <c r="A263" s="29"/>
      <c r="B263" s="43" t="s">
        <v>15</v>
      </c>
      <c r="C263" s="44" t="str">
        <f>IF(C261&gt;0,C261*C262+D263,"")</f>
        <v/>
      </c>
      <c r="D263" s="151">
        <f>IF(C258&gt;295,"+10",IF(C258&gt;275&gt;"+9",IF(C258&gt;255,"+8",IF(C258&gt;235,"+7",IF(C258&gt;215,"+6",IF(C258&gt;195,"+5",IF(C258&gt;175,"+4",IF(C258&gt;155,"+3",IF(C258&gt;135,"+2",IF(C258&gt;115,"+1",IF(C258&lt;50,-3,IF(C258&lt;70,-2,IF(C258&lt;90,-1,IF(C258&lt;116,"0",""))))))))))))))</f>
        <v>-3</v>
      </c>
      <c r="E263" s="44" t="str">
        <f>IF(E261&gt;0,E261*E262+F263,"")</f>
        <v/>
      </c>
      <c r="F263" s="151">
        <f>IF(E258&gt;295,"+10",IF(E258&gt;275&gt;"+9",IF(E258&gt;255,"+8",IF(E258&gt;235,"+7",IF(E258&gt;215,"+6",IF(E258&gt;195,"+5",IF(E258&gt;175,"+4",IF(E258&gt;155,"+3",IF(E258&gt;135,"+2",IF(E258&gt;115,"+1",IF(E258&lt;50,-3,IF(E258&lt;70,-2,IF(E258&lt;90,-1,IF(E258&lt;116,"0",""))))))))))))))</f>
        <v>-3</v>
      </c>
      <c r="G263" s="44" t="str">
        <f>IF(G261&gt;0,G261*G262+H263,"")</f>
        <v/>
      </c>
      <c r="H263" s="151">
        <f>IF(G258&gt;295,"+10",IF(G258&gt;275&gt;"+9",IF(G258&gt;255,"+8",IF(G258&gt;235,"+7",IF(G258&gt;215,"+6",IF(G258&gt;195,"+5",IF(G258&gt;175,"+4",IF(G258&gt;155,"+3",IF(G258&gt;135,"+2",IF(G258&gt;115,"+1",IF(G258&lt;50,-3,IF(G258&lt;70,-2,IF(G258&lt;90,-1,IF(G258&lt;116,"0",""))))))))))))))</f>
        <v>-3</v>
      </c>
      <c r="I263" s="44" t="str">
        <f>IF(I261&gt;0,I261*I262+J263,"")</f>
        <v/>
      </c>
      <c r="J263" s="151">
        <f>IF(I258&gt;295,"+10",IF(I258&gt;275&gt;"+9",IF(I258&gt;255,"+8",IF(I258&gt;235,"+7",IF(I258&gt;215,"+6",IF(I258&gt;195,"+5",IF(I258&gt;175,"+4",IF(I258&gt;155,"+3",IF(I258&gt;135,"+2",IF(I258&gt;115,"+1",IF(I258&lt;50,-3,IF(I258&lt;70,-2,IF(I258&lt;90,-1,IF(I258&lt;116,"0",""))))))))))))))</f>
        <v>-3</v>
      </c>
      <c r="K263" s="44" t="str">
        <f>IF(K261&gt;0,K261*K262+L263,"")</f>
        <v/>
      </c>
      <c r="L263" s="151">
        <f>IF(K258&gt;295,"+10",IF(K258&gt;275&gt;"+9",IF(K258&gt;255,"+8",IF(K258&gt;235,"+7",IF(K258&gt;215,"+6",IF(K258&gt;195,"+5",IF(K258&gt;175,"+4",IF(K258&gt;155,"+3",IF(K258&gt;135,"+2",IF(K258&gt;115,"+1",IF(K258&lt;50,-3,IF(K258&lt;70,-2,IF(K258&lt;90,-1,IF(K258&lt;116,"0",""))))))))))))))</f>
        <v>-3</v>
      </c>
      <c r="M263" s="44" t="str">
        <f>IF(M261&gt;0,M261*M262+N263,"")</f>
        <v/>
      </c>
      <c r="N263" s="151">
        <f>IF(M258&gt;295,"+10",IF(M258&gt;275&gt;"+9",IF(M258&gt;255,"+8",IF(M258&gt;235,"+7",IF(M258&gt;215,"+6",IF(M258&gt;195,"+5",IF(M258&gt;175,"+4",IF(M258&gt;155,"+3",IF(M258&gt;135,"+2",IF(M258&gt;115,"+1",IF(M258&lt;50,-3,IF(M258&lt;70,-2,IF(M258&lt;90,-1,IF(M258&lt;116,"0",""))))))))))))))</f>
        <v>-3</v>
      </c>
      <c r="O263" s="44" t="str">
        <f>IF(O261&gt;0,O261*O262+P263,"")</f>
        <v/>
      </c>
      <c r="P263" s="151">
        <f>IF(O258&gt;295,"+10",IF(O258&gt;275&gt;"+9",IF(O258&gt;255,"+8",IF(O258&gt;235,"+7",IF(O258&gt;215,"+6",IF(O258&gt;195,"+5",IF(O258&gt;175,"+4",IF(O258&gt;155,"+3",IF(O258&gt;135,"+2",IF(O258&gt;115,"+1",IF(O258&lt;50,-3,IF(O258&lt;70,-2,IF(O258&lt;90,-1,IF(O258&lt;116,"0",""))))))))))))))</f>
        <v>-3</v>
      </c>
      <c r="Q263" s="140" t="str">
        <f>IF(C260="HYPO","Achtung!!! HYPO",IF(E260="HYPO","Achtung!!! HYPO",IF(G260="HYPO","Achtung!!! HYPO",IF(I260="HYPO","Achtung!!! HYPO",IF(K260="HYPO","Achtung!!! HYPO",IF(M260="HYPO","Achtung!!! HYPO",IF(O260="HYPO","Achtung!!! HYPO","")))))))</f>
        <v/>
      </c>
      <c r="R263" s="46"/>
      <c r="S263" s="47"/>
    </row>
    <row r="264" spans="1:19" ht="34.5" thickBot="1">
      <c r="A264" s="48"/>
      <c r="B264" s="49" t="s">
        <v>16</v>
      </c>
      <c r="C264" s="50"/>
      <c r="D264" s="51"/>
      <c r="E264" s="50"/>
      <c r="F264" s="51"/>
      <c r="G264" s="50"/>
      <c r="H264" s="51"/>
      <c r="I264" s="50"/>
      <c r="J264" s="51"/>
      <c r="K264" s="50"/>
      <c r="L264" s="51"/>
      <c r="M264" s="50"/>
      <c r="N264" s="52"/>
      <c r="O264" s="50" t="str">
        <f>IF(O258&gt;0,$G$3+P264,"")</f>
        <v/>
      </c>
      <c r="P264" s="257">
        <f>IF(O258&gt;295,"+10",IF(O258&gt;275&gt;"+9",IF(O258&gt;255,"+8",IF(O258&gt;235,"+7",IF(O258&gt;215,"+6",IF(O258&gt;195,"+5",IF(O258&gt;175,"+4",IF(O258&gt;155,"+3",IF(O258&gt;135,"+2",IF(O258&gt;115,"+1",IF(O258&lt;50,-3,IF(O258&lt;70,-2,IF(O258&lt;90,-1,IF(O258&lt;116,"0",""))))))))))))))</f>
        <v>-3</v>
      </c>
      <c r="Q264" s="85"/>
      <c r="R264" s="54"/>
      <c r="S264" s="55"/>
    </row>
    <row r="265" spans="1:19" s="203" customFormat="1" ht="9" customHeight="1" thickBot="1">
      <c r="A265" s="200"/>
      <c r="B265" s="201"/>
      <c r="C265" s="202"/>
      <c r="D265" s="202"/>
      <c r="E265" s="202"/>
      <c r="F265" s="202"/>
      <c r="G265" s="202"/>
      <c r="H265" s="202"/>
      <c r="I265" s="202"/>
      <c r="J265" s="202"/>
      <c r="K265" s="202"/>
      <c r="L265" s="202"/>
      <c r="M265" s="202"/>
      <c r="N265" s="202"/>
      <c r="O265" s="202"/>
      <c r="P265" s="202"/>
      <c r="Q265" s="202"/>
      <c r="R265" s="202"/>
    </row>
    <row r="266" spans="1:19" ht="15.75">
      <c r="A266" s="7" t="s">
        <v>4</v>
      </c>
      <c r="B266" s="59">
        <f>IF($B$6&gt;0,B256+1,"")</f>
        <v>41391</v>
      </c>
      <c r="C266" s="62" t="s">
        <v>5</v>
      </c>
      <c r="D266" s="61" t="s">
        <v>6</v>
      </c>
      <c r="E266" s="62" t="s">
        <v>5</v>
      </c>
      <c r="F266" s="61" t="s">
        <v>6</v>
      </c>
      <c r="G266" s="62" t="s">
        <v>5</v>
      </c>
      <c r="H266" s="61" t="s">
        <v>6</v>
      </c>
      <c r="I266" s="62" t="s">
        <v>5</v>
      </c>
      <c r="J266" s="61" t="s">
        <v>6</v>
      </c>
      <c r="K266" s="62" t="s">
        <v>5</v>
      </c>
      <c r="L266" s="61" t="s">
        <v>6</v>
      </c>
      <c r="M266" s="62" t="s">
        <v>5</v>
      </c>
      <c r="N266" s="61" t="s">
        <v>6</v>
      </c>
      <c r="O266" s="62" t="s">
        <v>5</v>
      </c>
      <c r="P266" s="61" t="s">
        <v>6</v>
      </c>
      <c r="Q266" s="12" t="s">
        <v>7</v>
      </c>
      <c r="R266" s="63"/>
      <c r="S266" s="64"/>
    </row>
    <row r="267" spans="1:19" ht="15.75" thickBot="1">
      <c r="A267" s="15" t="s">
        <v>8</v>
      </c>
      <c r="B267" s="16" t="str">
        <f>TEXT(WEEKDAY(B266),"TTTT")</f>
        <v>Samstag</v>
      </c>
      <c r="C267" s="67">
        <v>0.3125</v>
      </c>
      <c r="D267" s="66" t="s">
        <v>9</v>
      </c>
      <c r="E267" s="67">
        <v>0.375</v>
      </c>
      <c r="F267" s="66" t="s">
        <v>9</v>
      </c>
      <c r="G267" s="67">
        <v>0.47916666666666669</v>
      </c>
      <c r="H267" s="66" t="s">
        <v>9</v>
      </c>
      <c r="I267" s="67">
        <v>0.60416666666666663</v>
      </c>
      <c r="J267" s="66" t="s">
        <v>9</v>
      </c>
      <c r="K267" s="67">
        <v>0.64583333333333337</v>
      </c>
      <c r="L267" s="66" t="s">
        <v>9</v>
      </c>
      <c r="M267" s="67">
        <v>0.75</v>
      </c>
      <c r="N267" s="66" t="s">
        <v>9</v>
      </c>
      <c r="O267" s="67">
        <v>0.875</v>
      </c>
      <c r="P267" s="66" t="s">
        <v>9</v>
      </c>
      <c r="Q267" s="68"/>
      <c r="R267" s="69"/>
      <c r="S267" s="70"/>
    </row>
    <row r="268" spans="1:19">
      <c r="A268" s="22"/>
      <c r="B268" s="23" t="s">
        <v>10</v>
      </c>
      <c r="C268" s="24"/>
      <c r="D268" s="25"/>
      <c r="E268" s="24"/>
      <c r="F268" s="25"/>
      <c r="G268" s="24"/>
      <c r="H268" s="25"/>
      <c r="I268" s="24"/>
      <c r="J268" s="25"/>
      <c r="K268" s="24"/>
      <c r="L268" s="25"/>
      <c r="M268" s="24"/>
      <c r="N268" s="25"/>
      <c r="O268" s="24"/>
      <c r="P268" s="25"/>
      <c r="Q268" s="26" t="str">
        <f>IF(C271&gt;0,C267,IF(E271&gt;0,E267,IF(G271&gt;0,G267,"")))</f>
        <v/>
      </c>
      <c r="R268" s="27" t="str">
        <f>IF(C271&gt;0,"Frühstück",IF(E271&gt;0,"Frühstück",IF(G271&gt;0,"Frühstück","")))</f>
        <v/>
      </c>
      <c r="S268" s="28" t="str">
        <f>IF(D268="V","vor der Mahlzeit",IF(D268="N","nach der Mahlzeit",IF(F268="V","vor der Mahlzeit",IF(F268="N","nach der Mahlzeit",IF(H268="V","vor der Mahlzeit",IF(H268="N","nach der Mahlzeit",""))))))</f>
        <v/>
      </c>
    </row>
    <row r="269" spans="1:19">
      <c r="A269" s="29"/>
      <c r="B269" s="30" t="s">
        <v>11</v>
      </c>
      <c r="C269" s="31" t="str">
        <f>IF(C268&gt;0,C268-$G$1,"")</f>
        <v/>
      </c>
      <c r="D269" s="32"/>
      <c r="E269" s="31" t="str">
        <f>IF(E268&gt;0,E268-$G$1,"")</f>
        <v/>
      </c>
      <c r="F269" s="32"/>
      <c r="G269" s="31" t="str">
        <f>IF(G268&gt;0,G268-$G$1,"")</f>
        <v/>
      </c>
      <c r="H269" s="32"/>
      <c r="I269" s="31" t="str">
        <f>IF(I268&gt;0,I268-$G$1,"")</f>
        <v/>
      </c>
      <c r="J269" s="32"/>
      <c r="K269" s="31" t="str">
        <f>IF(K268&gt;0,K268-$G$1,"")</f>
        <v/>
      </c>
      <c r="L269" s="32"/>
      <c r="M269" s="31" t="str">
        <f>IF(M268&gt;0,M268-$G$1,"")</f>
        <v/>
      </c>
      <c r="N269" s="33"/>
      <c r="O269" s="31" t="str">
        <f>IF(O268&gt;0,O268-$G$1,"")</f>
        <v/>
      </c>
      <c r="P269" s="32"/>
      <c r="Q269" s="34" t="str">
        <f>IF(G271&gt;0,G267,IF(I271&gt;0,I267,IF(K271&gt;0,K267,"")))</f>
        <v/>
      </c>
      <c r="R269" s="27" t="str">
        <f>IF(G271&gt;0,"Mittagessen",IF(I271&gt;0,"Mittagessen",IF(K271&gt;0,"Mittagessen","")))</f>
        <v/>
      </c>
      <c r="S269" s="35" t="str">
        <f>IF(H268="V","vor der Mahlzeit",IF(H268="N","nach der Mahlzeit",IF(J268="V","vor der Mahlzeit",IF(J268="N","nach der Mahlzeit",IF(L268="V","vor der Mahlzeit",IF(L268="N","nach der Mahlzeit",""))))))</f>
        <v/>
      </c>
    </row>
    <row r="270" spans="1:19">
      <c r="A270" s="29"/>
      <c r="B270" s="36" t="s">
        <v>12</v>
      </c>
      <c r="C270" s="45" t="str">
        <f>IF($R$1=0,"",IF(C268=0,"",IF(C268&lt;=$R$1,"HYPO","")))</f>
        <v/>
      </c>
      <c r="D270" s="139"/>
      <c r="E270" s="45" t="str">
        <f>IF($R$1=0,"",IF(E268=0,"",IF(E268&lt;=$R$1,"HYPO","")))</f>
        <v/>
      </c>
      <c r="F270" s="139"/>
      <c r="G270" s="45" t="str">
        <f>IF($R$1=0,"",IF(G268=0,"",IF(G268&lt;=$R$1,"HYPO","")))</f>
        <v/>
      </c>
      <c r="H270" s="139"/>
      <c r="I270" s="45" t="str">
        <f>IF($R$1=0,"",IF(I268=0,"",IF(I268&lt;=$R$1,"HYPO","")))</f>
        <v/>
      </c>
      <c r="J270" s="139"/>
      <c r="K270" s="45" t="str">
        <f>IF($R$1=0,"",IF(K268=0,"",IF(K268&lt;=$R$1,"HYPO","")))</f>
        <v/>
      </c>
      <c r="L270" s="139"/>
      <c r="M270" s="45" t="str">
        <f>IF($R$1=0,"",IF(M268=0,"",IF(M268&lt;=$R$1,"HYPO","")))</f>
        <v/>
      </c>
      <c r="N270" s="145"/>
      <c r="O270" s="45" t="str">
        <f>IF($R$1=0,"",IF(O268=0,"",IF(O268&lt;=$R$1,"HYPO","")))</f>
        <v/>
      </c>
      <c r="P270" s="139"/>
      <c r="Q270" s="34" t="str">
        <f>IF(M271&gt;0,M267,IF(O271&gt;0,O267,""))</f>
        <v/>
      </c>
      <c r="R270" s="27" t="str">
        <f>IF(M271&gt;0,"Abendessen",IF(O271&gt;0,"Abendessen",""))</f>
        <v/>
      </c>
      <c r="S270" s="35" t="str">
        <f>IF(P268="V","vor der Mahlzeit",IF(P268="N","nach der Mahlzeit",IF(N268="V","vor der Mahlzeit",IF(N268="N","nach der Mahlzeit",IF(L268="V","vor der Mahlzeit",IF(L268="N","nach der Mahlzeit",""))))))</f>
        <v/>
      </c>
    </row>
    <row r="271" spans="1:19">
      <c r="A271" s="29"/>
      <c r="B271" s="36" t="s">
        <v>13</v>
      </c>
      <c r="C271" s="38"/>
      <c r="D271" s="39"/>
      <c r="E271" s="38"/>
      <c r="F271" s="39"/>
      <c r="G271" s="38"/>
      <c r="H271" s="39"/>
      <c r="I271" s="38"/>
      <c r="J271" s="39"/>
      <c r="K271" s="38"/>
      <c r="L271" s="39"/>
      <c r="M271" s="38"/>
      <c r="N271" s="40"/>
      <c r="O271" s="38"/>
      <c r="P271" s="39"/>
      <c r="Q271" s="34" t="str">
        <f>IF(O268&gt;0,O267,"")</f>
        <v/>
      </c>
      <c r="R271" s="41" t="str">
        <f>IF(O268&gt;0,"Levemir Langzeit","")</f>
        <v/>
      </c>
      <c r="S271" s="42" t="str">
        <f>IF(P269="V","vor der Mahlzeit",IF(P269="N","nach der Mahlzeit",IF(N269="V","vor der Mahlzeit",IF(N269="N","nach der Mahlzeit",IF(L269="V","vor der Mahlzeit",IF(L269="N","nach der Mahlzeit",IF(P268="K","keine Messung","")))))))</f>
        <v/>
      </c>
    </row>
    <row r="272" spans="1:19" s="203" customFormat="1">
      <c r="A272" s="220"/>
      <c r="B272" s="221" t="s">
        <v>14</v>
      </c>
      <c r="C272" s="222" t="str">
        <f>IF(C271&gt;0,$R$3,"")</f>
        <v/>
      </c>
      <c r="D272" s="207"/>
      <c r="E272" s="222" t="str">
        <f>IF(E271&gt;0,$R$3,"")</f>
        <v/>
      </c>
      <c r="F272" s="207"/>
      <c r="G272" s="222" t="str">
        <f>IF(G271&gt;0,$R$3,"")</f>
        <v/>
      </c>
      <c r="H272" s="207"/>
      <c r="I272" s="222" t="str">
        <f>IF(I271&gt;0,$R$3,"")</f>
        <v/>
      </c>
      <c r="J272" s="207"/>
      <c r="K272" s="222" t="str">
        <f>IF(K271&gt;0,$R$3,"")</f>
        <v/>
      </c>
      <c r="L272" s="207"/>
      <c r="M272" s="222" t="str">
        <f>IF(M271&gt;0,$R$3,"")</f>
        <v/>
      </c>
      <c r="N272" s="207"/>
      <c r="O272" s="222" t="str">
        <f>IF(O271&gt;0,$R$3,"")</f>
        <v/>
      </c>
      <c r="P272" s="207"/>
      <c r="Q272" s="223"/>
      <c r="R272" s="224"/>
      <c r="S272" s="225"/>
    </row>
    <row r="273" spans="1:24" ht="33.75">
      <c r="A273" s="29"/>
      <c r="B273" s="43" t="s">
        <v>15</v>
      </c>
      <c r="C273" s="44" t="str">
        <f>IF(C271&gt;0,C271*C272+D273,"")</f>
        <v/>
      </c>
      <c r="D273" s="151">
        <f>IF(C268&gt;295,"+10",IF(C268&gt;275&gt;"+9",IF(C268&gt;255,"+8",IF(C268&gt;235,"+7",IF(C268&gt;215,"+6",IF(C268&gt;195,"+5",IF(C268&gt;175,"+4",IF(C268&gt;155,"+3",IF(C268&gt;135,"+2",IF(C268&gt;115,"+1",IF(C268&lt;50,-3,IF(C268&lt;70,-2,IF(C268&lt;90,-1,IF(C268&lt;116,"0",""))))))))))))))</f>
        <v>-3</v>
      </c>
      <c r="E273" s="44" t="str">
        <f>IF(E271&gt;0,E271*E272+F273,"")</f>
        <v/>
      </c>
      <c r="F273" s="151">
        <f>IF(E268&gt;295,"+10",IF(E268&gt;275&gt;"+9",IF(E268&gt;255,"+8",IF(E268&gt;235,"+7",IF(E268&gt;215,"+6",IF(E268&gt;195,"+5",IF(E268&gt;175,"+4",IF(E268&gt;155,"+3",IF(E268&gt;135,"+2",IF(E268&gt;115,"+1",IF(E268&lt;50,-3,IF(E268&lt;70,-2,IF(E268&lt;90,-1,IF(E268&lt;116,"0",""))))))))))))))</f>
        <v>-3</v>
      </c>
      <c r="G273" s="44" t="str">
        <f>IF(G271&gt;0,G271*G272+H273,"")</f>
        <v/>
      </c>
      <c r="H273" s="151">
        <f>IF(G268&gt;295,"+10",IF(G268&gt;275&gt;"+9",IF(G268&gt;255,"+8",IF(G268&gt;235,"+7",IF(G268&gt;215,"+6",IF(G268&gt;195,"+5",IF(G268&gt;175,"+4",IF(G268&gt;155,"+3",IF(G268&gt;135,"+2",IF(G268&gt;115,"+1",IF(G268&lt;50,-3,IF(G268&lt;70,-2,IF(G268&lt;90,-1,IF(G268&lt;116,"0",""))))))))))))))</f>
        <v>-3</v>
      </c>
      <c r="I273" s="44" t="str">
        <f>IF(I271&gt;0,I271*I272+J273,"")</f>
        <v/>
      </c>
      <c r="J273" s="151">
        <f>IF(I268&gt;295,"+10",IF(I268&gt;275&gt;"+9",IF(I268&gt;255,"+8",IF(I268&gt;235,"+7",IF(I268&gt;215,"+6",IF(I268&gt;195,"+5",IF(I268&gt;175,"+4",IF(I268&gt;155,"+3",IF(I268&gt;135,"+2",IF(I268&gt;115,"+1",IF(I268&lt;50,-3,IF(I268&lt;70,-2,IF(I268&lt;90,-1,IF(I268&lt;116,"0",""))))))))))))))</f>
        <v>-3</v>
      </c>
      <c r="K273" s="44" t="str">
        <f>IF(K271&gt;0,K271*K272+L273,"")</f>
        <v/>
      </c>
      <c r="L273" s="151">
        <f>IF(K268&gt;295,"+10",IF(K268&gt;275&gt;"+9",IF(K268&gt;255,"+8",IF(K268&gt;235,"+7",IF(K268&gt;215,"+6",IF(K268&gt;195,"+5",IF(K268&gt;175,"+4",IF(K268&gt;155,"+3",IF(K268&gt;135,"+2",IF(K268&gt;115,"+1",IF(K268&lt;50,-3,IF(K268&lt;70,-2,IF(K268&lt;90,-1,IF(K268&lt;116,"0",""))))))))))))))</f>
        <v>-3</v>
      </c>
      <c r="M273" s="44" t="str">
        <f>IF(M271&gt;0,M271*M272+N273,"")</f>
        <v/>
      </c>
      <c r="N273" s="151">
        <f>IF(M268&gt;295,"+10",IF(M268&gt;275&gt;"+9",IF(M268&gt;255,"+8",IF(M268&gt;235,"+7",IF(M268&gt;215,"+6",IF(M268&gt;195,"+5",IF(M268&gt;175,"+4",IF(M268&gt;155,"+3",IF(M268&gt;135,"+2",IF(M268&gt;115,"+1",IF(M268&lt;50,-3,IF(M268&lt;70,-2,IF(M268&lt;90,-1,IF(M268&lt;116,"0",""))))))))))))))</f>
        <v>-3</v>
      </c>
      <c r="O273" s="44" t="str">
        <f>IF(O271&gt;0,O271*O272+P273,"")</f>
        <v/>
      </c>
      <c r="P273" s="151">
        <f>IF(O268&gt;295,"+10",IF(O268&gt;275&gt;"+9",IF(O268&gt;255,"+8",IF(O268&gt;235,"+7",IF(O268&gt;215,"+6",IF(O268&gt;195,"+5",IF(O268&gt;175,"+4",IF(O268&gt;155,"+3",IF(O268&gt;135,"+2",IF(O268&gt;115,"+1",IF(O268&lt;50,-3,IF(O268&lt;70,-2,IF(O268&lt;90,-1,IF(O268&lt;116,"0",""))))))))))))))</f>
        <v>-3</v>
      </c>
      <c r="Q273" s="140" t="str">
        <f>IF(C270="HYPO","Achtung!!! HYPO",IF(E270="HYPO","Achtung!!! HYPO",IF(G270="HYPO","Achtung!!! HYPO",IF(I270="HYPO","Achtung!!! HYPO",IF(K270="HYPO","Achtung!!! HYPO",IF(M270="HYPO","Achtung!!! HYPO",IF(O270="HYPO","Achtung!!! HYPO","")))))))</f>
        <v/>
      </c>
      <c r="R273" s="46"/>
      <c r="S273" s="47"/>
    </row>
    <row r="274" spans="1:24" ht="34.5" thickBot="1">
      <c r="A274" s="48"/>
      <c r="B274" s="49" t="s">
        <v>16</v>
      </c>
      <c r="C274" s="50"/>
      <c r="D274" s="51"/>
      <c r="E274" s="50"/>
      <c r="F274" s="51"/>
      <c r="G274" s="50"/>
      <c r="H274" s="51"/>
      <c r="I274" s="50"/>
      <c r="J274" s="51"/>
      <c r="K274" s="50"/>
      <c r="L274" s="51"/>
      <c r="M274" s="50"/>
      <c r="N274" s="52"/>
      <c r="O274" s="50" t="str">
        <f>IF(O268&gt;0,$G$3+P274,"")</f>
        <v/>
      </c>
      <c r="P274" s="257">
        <f>IF(O268&gt;295,"+10",IF(O268&gt;275&gt;"+9",IF(O268&gt;255,"+8",IF(O268&gt;235,"+7",IF(O268&gt;215,"+6",IF(O268&gt;195,"+5",IF(O268&gt;175,"+4",IF(O268&gt;155,"+3",IF(O268&gt;135,"+2",IF(O268&gt;115,"+1",IF(O268&lt;50,-3,IF(O268&lt;70,-2,IF(O268&lt;90,-1,IF(O268&lt;116,"0",""))))))))))))))</f>
        <v>-3</v>
      </c>
      <c r="Q274" s="79"/>
      <c r="R274" s="54"/>
      <c r="S274" s="55"/>
    </row>
    <row r="275" spans="1:24" s="203" customFormat="1" ht="9" customHeight="1" thickBot="1"/>
    <row r="276" spans="1:24" ht="15.75">
      <c r="A276" s="7" t="s">
        <v>4</v>
      </c>
      <c r="B276" s="59">
        <f>IF($B$6&gt;0,B266+1,"")</f>
        <v>41392</v>
      </c>
      <c r="C276" s="62" t="s">
        <v>5</v>
      </c>
      <c r="D276" s="61" t="s">
        <v>6</v>
      </c>
      <c r="E276" s="62" t="s">
        <v>5</v>
      </c>
      <c r="F276" s="61" t="s">
        <v>6</v>
      </c>
      <c r="G276" s="62" t="s">
        <v>5</v>
      </c>
      <c r="H276" s="61" t="s">
        <v>6</v>
      </c>
      <c r="I276" s="62" t="s">
        <v>5</v>
      </c>
      <c r="J276" s="61" t="s">
        <v>6</v>
      </c>
      <c r="K276" s="62" t="s">
        <v>5</v>
      </c>
      <c r="L276" s="61" t="s">
        <v>6</v>
      </c>
      <c r="M276" s="62" t="s">
        <v>5</v>
      </c>
      <c r="N276" s="61" t="s">
        <v>6</v>
      </c>
      <c r="O276" s="62" t="s">
        <v>5</v>
      </c>
      <c r="P276" s="61" t="s">
        <v>6</v>
      </c>
      <c r="Q276" s="12" t="s">
        <v>7</v>
      </c>
      <c r="R276" s="63"/>
      <c r="S276" s="64"/>
    </row>
    <row r="277" spans="1:24" ht="15.75" thickBot="1">
      <c r="A277" s="15" t="s">
        <v>8</v>
      </c>
      <c r="B277" s="16" t="str">
        <f>TEXT(WEEKDAY(B276),"TTTT")</f>
        <v>Sonntag</v>
      </c>
      <c r="C277" s="67">
        <v>0.3125</v>
      </c>
      <c r="D277" s="66" t="s">
        <v>9</v>
      </c>
      <c r="E277" s="67">
        <v>0.375</v>
      </c>
      <c r="F277" s="66" t="s">
        <v>9</v>
      </c>
      <c r="G277" s="67">
        <v>0.47916666666666669</v>
      </c>
      <c r="H277" s="66" t="s">
        <v>9</v>
      </c>
      <c r="I277" s="67">
        <v>0.60416666666666663</v>
      </c>
      <c r="J277" s="66" t="s">
        <v>9</v>
      </c>
      <c r="K277" s="67">
        <v>0.64583333333333337</v>
      </c>
      <c r="L277" s="66" t="s">
        <v>9</v>
      </c>
      <c r="M277" s="67">
        <v>0.75</v>
      </c>
      <c r="N277" s="66" t="s">
        <v>9</v>
      </c>
      <c r="O277" s="67">
        <v>0.875</v>
      </c>
      <c r="P277" s="66" t="s">
        <v>9</v>
      </c>
      <c r="Q277" s="68"/>
      <c r="R277" s="69"/>
      <c r="S277" s="70"/>
    </row>
    <row r="278" spans="1:24">
      <c r="A278" s="22"/>
      <c r="B278" s="23" t="s">
        <v>10</v>
      </c>
      <c r="C278" s="24"/>
      <c r="D278" s="25"/>
      <c r="E278" s="24"/>
      <c r="F278" s="25"/>
      <c r="G278" s="24"/>
      <c r="H278" s="25"/>
      <c r="I278" s="24"/>
      <c r="J278" s="25"/>
      <c r="K278" s="24"/>
      <c r="L278" s="25"/>
      <c r="M278" s="24"/>
      <c r="N278" s="25"/>
      <c r="O278" s="24"/>
      <c r="P278" s="25"/>
      <c r="Q278" s="26" t="str">
        <f>IF(C281&gt;0,C277,IF(E281&gt;0,E277,IF(G281&gt;0,G277,"")))</f>
        <v/>
      </c>
      <c r="R278" s="27" t="str">
        <f>IF(C281&gt;0,"Frühstück",IF(E281&gt;0,"Frühstück",IF(G281&gt;0,"Frühstück","")))</f>
        <v/>
      </c>
      <c r="S278" s="28" t="str">
        <f>IF(D278="V","vor der Mahlzeit",IF(D278="N","nach der Mahlzeit",IF(F278="V","vor der Mahlzeit",IF(F278="N","nach der Mahlzeit",IF(H278="V","vor der Mahlzeit",IF(H278="N","nach der Mahlzeit",""))))))</f>
        <v/>
      </c>
    </row>
    <row r="279" spans="1:24">
      <c r="A279" s="29"/>
      <c r="B279" s="30" t="s">
        <v>11</v>
      </c>
      <c r="C279" s="31" t="str">
        <f>IF(C278&gt;0,C278-$G$1,"")</f>
        <v/>
      </c>
      <c r="D279" s="32"/>
      <c r="E279" s="31" t="str">
        <f>IF(E278&gt;0,E278-$G$1,"")</f>
        <v/>
      </c>
      <c r="F279" s="32"/>
      <c r="G279" s="31" t="str">
        <f>IF(G278&gt;0,G278-$G$1,"")</f>
        <v/>
      </c>
      <c r="H279" s="32"/>
      <c r="I279" s="31" t="str">
        <f>IF(I278&gt;0,I278-$G$1,"")</f>
        <v/>
      </c>
      <c r="J279" s="32"/>
      <c r="K279" s="31" t="str">
        <f>IF(K278&gt;0,K278-$G$1,"")</f>
        <v/>
      </c>
      <c r="L279" s="32"/>
      <c r="M279" s="31" t="str">
        <f>IF(M278&gt;0,M278-$G$1,"")</f>
        <v/>
      </c>
      <c r="N279" s="33"/>
      <c r="O279" s="31" t="str">
        <f>IF(O278&gt;0,O278-$G$1,"")</f>
        <v/>
      </c>
      <c r="P279" s="32"/>
      <c r="Q279" s="34" t="str">
        <f>IF(G281&gt;0,G277,IF(I281&gt;0,I277,IF(K281&gt;0,K277,"")))</f>
        <v/>
      </c>
      <c r="R279" s="27" t="str">
        <f>IF(G281&gt;0,"Mittagessen",IF(I281&gt;0,"Mittagessen",IF(K281&gt;0,"Mittagessen","")))</f>
        <v/>
      </c>
      <c r="S279" s="35" t="str">
        <f>IF(H278="V","vor der Mahlzeit",IF(H278="N","nach der Mahlzeit",IF(J278="V","vor der Mahlzeit",IF(J278="N","nach der Mahlzeit",IF(L278="V","vor der Mahlzeit",IF(L278="N","nach der Mahlzeit",""))))))</f>
        <v/>
      </c>
    </row>
    <row r="280" spans="1:24">
      <c r="A280" s="29"/>
      <c r="B280" s="36" t="s">
        <v>12</v>
      </c>
      <c r="C280" s="45" t="str">
        <f>IF($R$1=0,"",IF(C278=0,"",IF(C278&lt;=$R$1,"HYPO","")))</f>
        <v/>
      </c>
      <c r="D280" s="139"/>
      <c r="E280" s="45" t="str">
        <f>IF($R$1=0,"",IF(E278=0,"",IF(E278&lt;=$R$1,"HYPO","")))</f>
        <v/>
      </c>
      <c r="F280" s="139"/>
      <c r="G280" s="45" t="str">
        <f>IF($R$1=0,"",IF(G278=0,"",IF(G278&lt;=$R$1,"HYPO","")))</f>
        <v/>
      </c>
      <c r="H280" s="139"/>
      <c r="I280" s="45" t="str">
        <f>IF($R$1=0,"",IF(I278=0,"",IF(I278&lt;=$R$1,"HYPO","")))</f>
        <v/>
      </c>
      <c r="J280" s="139"/>
      <c r="K280" s="45" t="str">
        <f>IF($R$1=0,"",IF(K278=0,"",IF(K278&lt;=$R$1,"HYPO","")))</f>
        <v/>
      </c>
      <c r="L280" s="139"/>
      <c r="M280" s="45" t="str">
        <f>IF($R$1=0,"",IF(M278=0,"",IF(M278&lt;=$R$1,"HYPO","")))</f>
        <v/>
      </c>
      <c r="N280" s="145"/>
      <c r="O280" s="45" t="str">
        <f>IF($R$1=0,"",IF(O278=0,"",IF(O278&lt;=$R$1,"HYPO","")))</f>
        <v/>
      </c>
      <c r="P280" s="139"/>
      <c r="Q280" s="34" t="str">
        <f>IF(M281&gt;0,M277,IF(O281&gt;0,O277,""))</f>
        <v/>
      </c>
      <c r="R280" s="27" t="str">
        <f>IF(M281&gt;0,"Abendessen",IF(O281&gt;0,"Abendessen",""))</f>
        <v/>
      </c>
      <c r="S280" s="35" t="str">
        <f>IF(P278="V","vor der Mahlzeit",IF(P278="N","nach der Mahlzeit",IF(N278="V","vor der Mahlzeit",IF(N278="N","nach der Mahlzeit",IF(L278="V","vor der Mahlzeit",IF(L278="N","nach der Mahlzeit",""))))))</f>
        <v/>
      </c>
    </row>
    <row r="281" spans="1:24">
      <c r="A281" s="29"/>
      <c r="B281" s="36" t="s">
        <v>13</v>
      </c>
      <c r="C281" s="38"/>
      <c r="D281" s="39"/>
      <c r="E281" s="38"/>
      <c r="F281" s="39"/>
      <c r="G281" s="38"/>
      <c r="H281" s="39"/>
      <c r="I281" s="38"/>
      <c r="J281" s="39"/>
      <c r="K281" s="38"/>
      <c r="L281" s="39"/>
      <c r="M281" s="38"/>
      <c r="N281" s="40"/>
      <c r="O281" s="38"/>
      <c r="P281" s="39"/>
      <c r="Q281" s="34" t="str">
        <f>IF(O278&gt;0,O277,"")</f>
        <v/>
      </c>
      <c r="R281" s="41" t="str">
        <f>IF(O278&gt;0,"Levemir Langzeit","")</f>
        <v/>
      </c>
      <c r="S281" s="42" t="str">
        <f>IF(P279="V","vor der Mahlzeit",IF(P279="N","nach der Mahlzeit",IF(N279="V","vor der Mahlzeit",IF(N279="N","nach der Mahlzeit",IF(L279="V","vor der Mahlzeit",IF(L279="N","nach der Mahlzeit",IF(P278="K","keine Messung","")))))))</f>
        <v/>
      </c>
    </row>
    <row r="282" spans="1:24" s="203" customFormat="1">
      <c r="A282" s="220"/>
      <c r="B282" s="221" t="s">
        <v>14</v>
      </c>
      <c r="C282" s="222" t="str">
        <f>IF(C281&gt;0,$R$3,"")</f>
        <v/>
      </c>
      <c r="D282" s="207"/>
      <c r="E282" s="222" t="str">
        <f>IF(E281&gt;0,$R$3,"")</f>
        <v/>
      </c>
      <c r="F282" s="207"/>
      <c r="G282" s="222" t="str">
        <f>IF(G281&gt;0,$R$3,"")</f>
        <v/>
      </c>
      <c r="H282" s="207"/>
      <c r="I282" s="222" t="str">
        <f>IF(I281&gt;0,$R$3,"")</f>
        <v/>
      </c>
      <c r="J282" s="207"/>
      <c r="K282" s="222" t="str">
        <f>IF(K281&gt;0,$R$3,"")</f>
        <v/>
      </c>
      <c r="L282" s="207"/>
      <c r="M282" s="222" t="str">
        <f>IF(M281&gt;0,$R$3,"")</f>
        <v/>
      </c>
      <c r="N282" s="207"/>
      <c r="O282" s="222" t="str">
        <f>IF(O281&gt;0,$R$3,"")</f>
        <v/>
      </c>
      <c r="P282" s="207"/>
      <c r="Q282" s="223"/>
      <c r="R282" s="224"/>
      <c r="S282" s="225"/>
      <c r="X282" s="239"/>
    </row>
    <row r="283" spans="1:24" ht="33.75">
      <c r="A283" s="29"/>
      <c r="B283" s="43" t="s">
        <v>15</v>
      </c>
      <c r="C283" s="44" t="str">
        <f>IF(C281&gt;0,C281*C282+D283,"")</f>
        <v/>
      </c>
      <c r="D283" s="151">
        <f>IF(C278&gt;295,"+10",IF(C278&gt;275&gt;"+9",IF(C278&gt;255,"+8",IF(C278&gt;235,"+7",IF(C278&gt;215,"+6",IF(C278&gt;195,"+5",IF(C278&gt;175,"+4",IF(C278&gt;155,"+3",IF(C278&gt;135,"+2",IF(C278&gt;115,"+1",IF(C278&lt;50,-3,IF(C278&lt;70,-2,IF(C278&lt;90,-1,IF(C278&lt;116,"0",""))))))))))))))</f>
        <v>-3</v>
      </c>
      <c r="E283" s="44" t="str">
        <f>IF(E281&gt;0,E281*E282+F283,"")</f>
        <v/>
      </c>
      <c r="F283" s="151">
        <f>IF(E278&gt;295,"+10",IF(E278&gt;275&gt;"+9",IF(E278&gt;255,"+8",IF(E278&gt;235,"+7",IF(E278&gt;215,"+6",IF(E278&gt;195,"+5",IF(E278&gt;175,"+4",IF(E278&gt;155,"+3",IF(E278&gt;135,"+2",IF(E278&gt;115,"+1",IF(E278&lt;50,-3,IF(E278&lt;70,-2,IF(E278&lt;90,-1,IF(E278&lt;116,"0",""))))))))))))))</f>
        <v>-3</v>
      </c>
      <c r="G283" s="44" t="str">
        <f>IF(G281&gt;0,G281*G282+H283,"")</f>
        <v/>
      </c>
      <c r="H283" s="151">
        <f>IF(G278&gt;295,"+10",IF(G278&gt;275&gt;"+9",IF(G278&gt;255,"+8",IF(G278&gt;235,"+7",IF(G278&gt;215,"+6",IF(G278&gt;195,"+5",IF(G278&gt;175,"+4",IF(G278&gt;155,"+3",IF(G278&gt;135,"+2",IF(G278&gt;115,"+1",IF(G278&lt;50,-3,IF(G278&lt;70,-2,IF(G278&lt;90,-1,IF(G278&lt;116,"0",""))))))))))))))</f>
        <v>-3</v>
      </c>
      <c r="I283" s="44" t="str">
        <f>IF(I281&gt;0,I281*I282+J283,"")</f>
        <v/>
      </c>
      <c r="J283" s="151">
        <f>IF(I278&gt;295,"+10",IF(I278&gt;275&gt;"+9",IF(I278&gt;255,"+8",IF(I278&gt;235,"+7",IF(I278&gt;215,"+6",IF(I278&gt;195,"+5",IF(I278&gt;175,"+4",IF(I278&gt;155,"+3",IF(I278&gt;135,"+2",IF(I278&gt;115,"+1",IF(I278&lt;50,-3,IF(I278&lt;70,-2,IF(I278&lt;90,-1,IF(I278&lt;116,"0",""))))))))))))))</f>
        <v>-3</v>
      </c>
      <c r="K283" s="44" t="str">
        <f>IF(K281&gt;0,K281*K282+L283,"")</f>
        <v/>
      </c>
      <c r="L283" s="151">
        <f>IF(K278&gt;295,"+10",IF(K278&gt;275&gt;"+9",IF(K278&gt;255,"+8",IF(K278&gt;235,"+7",IF(K278&gt;215,"+6",IF(K278&gt;195,"+5",IF(K278&gt;175,"+4",IF(K278&gt;155,"+3",IF(K278&gt;135,"+2",IF(K278&gt;115,"+1",IF(K278&lt;50,-3,IF(K278&lt;70,-2,IF(K278&lt;90,-1,IF(K278&lt;116,"0",""))))))))))))))</f>
        <v>-3</v>
      </c>
      <c r="M283" s="44" t="str">
        <f>IF(M281&gt;0,M281*M282+N283,"")</f>
        <v/>
      </c>
      <c r="N283" s="151">
        <f>IF(M278&gt;295,"+10",IF(M278&gt;275&gt;"+9",IF(M278&gt;255,"+8",IF(M278&gt;235,"+7",IF(M278&gt;215,"+6",IF(M278&gt;195,"+5",IF(M278&gt;175,"+4",IF(M278&gt;155,"+3",IF(M278&gt;135,"+2",IF(M278&gt;115,"+1",IF(M278&lt;50,-3,IF(M278&lt;70,-2,IF(M278&lt;90,-1,IF(M278&lt;116,"0",""))))))))))))))</f>
        <v>-3</v>
      </c>
      <c r="O283" s="44" t="str">
        <f>IF(O281&gt;0,O281*O282+P283,"")</f>
        <v/>
      </c>
      <c r="P283" s="151">
        <f>IF(O278&gt;295,"+10",IF(O278&gt;275&gt;"+9",IF(O278&gt;255,"+8",IF(O278&gt;235,"+7",IF(O278&gt;215,"+6",IF(O278&gt;195,"+5",IF(O278&gt;175,"+4",IF(O278&gt;155,"+3",IF(O278&gt;135,"+2",IF(O278&gt;115,"+1",IF(O278&lt;50,-3,IF(O278&lt;70,-2,IF(O278&lt;90,-1,IF(O278&lt;116,"0",""))))))))))))))</f>
        <v>-3</v>
      </c>
      <c r="Q283" s="140" t="str">
        <f>IF(C280="HYPO","Achtung!!! HYPO",IF(E280="HYPO","Achtung!!! HYPO",IF(G280="HYPO","Achtung!!! HYPO",IF(I280="HYPO","Achtung!!! HYPO",IF(K280="HYPO","Achtung!!! HYPO",IF(M280="HYPO","Achtung!!! HYPO",IF(O280="HYPO","Achtung!!! HYPO","")))))))</f>
        <v/>
      </c>
      <c r="R283" s="46"/>
      <c r="S283" s="47"/>
    </row>
    <row r="284" spans="1:24" ht="34.5" thickBot="1">
      <c r="A284" s="48"/>
      <c r="B284" s="49" t="s">
        <v>16</v>
      </c>
      <c r="C284" s="50"/>
      <c r="D284" s="51"/>
      <c r="E284" s="50"/>
      <c r="F284" s="51"/>
      <c r="G284" s="50"/>
      <c r="H284" s="51"/>
      <c r="I284" s="50"/>
      <c r="J284" s="51"/>
      <c r="K284" s="50"/>
      <c r="L284" s="51"/>
      <c r="M284" s="50"/>
      <c r="N284" s="52"/>
      <c r="O284" s="50" t="str">
        <f>IF(O278&gt;0,$G$3+P284,"")</f>
        <v/>
      </c>
      <c r="P284" s="257">
        <f>IF(O278&gt;295,"+10",IF(O278&gt;275&gt;"+9",IF(O278&gt;255,"+8",IF(O278&gt;235,"+7",IF(O278&gt;215,"+6",IF(O278&gt;195,"+5",IF(O278&gt;175,"+4",IF(O278&gt;155,"+3",IF(O278&gt;135,"+2",IF(O278&gt;115,"+1",IF(O278&lt;50,-3,IF(O278&lt;70,-2,IF(O278&lt;90,-1,IF(O278&lt;116,"0",""))))))))))))))</f>
        <v>-3</v>
      </c>
      <c r="Q284" s="79"/>
      <c r="R284" s="54"/>
      <c r="S284" s="55"/>
    </row>
    <row r="285" spans="1:24" s="203" customFormat="1" ht="9" customHeight="1" thickBot="1"/>
    <row r="286" spans="1:24" ht="15.75">
      <c r="A286" s="7" t="s">
        <v>4</v>
      </c>
      <c r="B286" s="59">
        <f>IF($B$6&gt;0,B276+1,"")</f>
        <v>41393</v>
      </c>
      <c r="C286" s="62" t="s">
        <v>5</v>
      </c>
      <c r="D286" s="61" t="s">
        <v>6</v>
      </c>
      <c r="E286" s="62" t="s">
        <v>5</v>
      </c>
      <c r="F286" s="61" t="s">
        <v>6</v>
      </c>
      <c r="G286" s="62" t="s">
        <v>5</v>
      </c>
      <c r="H286" s="61" t="s">
        <v>6</v>
      </c>
      <c r="I286" s="62" t="s">
        <v>5</v>
      </c>
      <c r="J286" s="61" t="s">
        <v>6</v>
      </c>
      <c r="K286" s="62" t="s">
        <v>5</v>
      </c>
      <c r="L286" s="61" t="s">
        <v>6</v>
      </c>
      <c r="M286" s="62" t="s">
        <v>5</v>
      </c>
      <c r="N286" s="61" t="s">
        <v>6</v>
      </c>
      <c r="O286" s="62" t="s">
        <v>5</v>
      </c>
      <c r="P286" s="61" t="s">
        <v>6</v>
      </c>
      <c r="Q286" s="12" t="s">
        <v>7</v>
      </c>
      <c r="R286" s="63"/>
      <c r="S286" s="64"/>
    </row>
    <row r="287" spans="1:24" ht="15.75" thickBot="1">
      <c r="A287" s="15" t="s">
        <v>8</v>
      </c>
      <c r="B287" s="16" t="str">
        <f>TEXT(WEEKDAY(B286),"TTTT")</f>
        <v>Montag</v>
      </c>
      <c r="C287" s="67">
        <v>0.3125</v>
      </c>
      <c r="D287" s="66" t="s">
        <v>9</v>
      </c>
      <c r="E287" s="67">
        <v>0.375</v>
      </c>
      <c r="F287" s="66" t="s">
        <v>9</v>
      </c>
      <c r="G287" s="67">
        <v>0.47916666666666669</v>
      </c>
      <c r="H287" s="66" t="s">
        <v>9</v>
      </c>
      <c r="I287" s="67">
        <v>0.60416666666666663</v>
      </c>
      <c r="J287" s="66" t="s">
        <v>9</v>
      </c>
      <c r="K287" s="67">
        <v>0.64583333333333337</v>
      </c>
      <c r="L287" s="66" t="s">
        <v>9</v>
      </c>
      <c r="M287" s="67">
        <v>0.75</v>
      </c>
      <c r="N287" s="66" t="s">
        <v>9</v>
      </c>
      <c r="O287" s="67">
        <v>0.875</v>
      </c>
      <c r="P287" s="66" t="s">
        <v>9</v>
      </c>
      <c r="Q287" s="68"/>
      <c r="R287" s="69"/>
      <c r="S287" s="70"/>
    </row>
    <row r="288" spans="1:24">
      <c r="A288" s="22"/>
      <c r="B288" s="23" t="s">
        <v>10</v>
      </c>
      <c r="C288" s="24"/>
      <c r="D288" s="25"/>
      <c r="E288" s="24"/>
      <c r="F288" s="25"/>
      <c r="G288" s="24"/>
      <c r="H288" s="25"/>
      <c r="I288" s="24"/>
      <c r="J288" s="25"/>
      <c r="K288" s="24"/>
      <c r="L288" s="25"/>
      <c r="M288" s="24"/>
      <c r="N288" s="25"/>
      <c r="O288" s="24"/>
      <c r="P288" s="25"/>
      <c r="Q288" s="26" t="str">
        <f>IF(C291&gt;0,C287,IF(E291&gt;0,E287,IF(G291&gt;0,G287,"")))</f>
        <v/>
      </c>
      <c r="R288" s="27" t="str">
        <f>IF(C291&gt;0,"Frühstück",IF(E291&gt;0,"Frühstück",IF(G291&gt;0,"Frühstück","")))</f>
        <v/>
      </c>
      <c r="S288" s="28" t="str">
        <f>IF(D288="V","vor der Mahlzeit",IF(D288="N","nach der Mahlzeit",IF(F288="V","vor der Mahlzeit",IF(F288="N","nach der Mahlzeit",IF(H288="V","vor der Mahlzeit",IF(H288="N","nach der Mahlzeit",""))))))</f>
        <v/>
      </c>
    </row>
    <row r="289" spans="1:19">
      <c r="A289" s="29"/>
      <c r="B289" s="30" t="s">
        <v>11</v>
      </c>
      <c r="C289" s="31" t="str">
        <f>IF(C288&gt;0,C288-$G$1,"")</f>
        <v/>
      </c>
      <c r="D289" s="32"/>
      <c r="E289" s="31" t="str">
        <f>IF(E288&gt;0,E288-$G$1,"")</f>
        <v/>
      </c>
      <c r="F289" s="32"/>
      <c r="G289" s="31" t="str">
        <f>IF(G288&gt;0,G288-$G$1,"")</f>
        <v/>
      </c>
      <c r="H289" s="32"/>
      <c r="I289" s="31" t="str">
        <f>IF(I288&gt;0,I288-$G$1,"")</f>
        <v/>
      </c>
      <c r="J289" s="32"/>
      <c r="K289" s="31" t="str">
        <f>IF(K288&gt;0,K288-$G$1,"")</f>
        <v/>
      </c>
      <c r="L289" s="32"/>
      <c r="M289" s="31" t="str">
        <f>IF(M288&gt;0,M288-$G$1,"")</f>
        <v/>
      </c>
      <c r="N289" s="33"/>
      <c r="O289" s="31" t="str">
        <f>IF(O288&gt;0,O288-$G$1,"")</f>
        <v/>
      </c>
      <c r="P289" s="32"/>
      <c r="Q289" s="34" t="str">
        <f>IF(G291&gt;0,G287,IF(I291&gt;0,I287,IF(K291&gt;0,K287,"")))</f>
        <v/>
      </c>
      <c r="R289" s="27" t="str">
        <f>IF(G291&gt;0,"Mittagessen",IF(I291&gt;0,"Mittagessen",IF(K291&gt;0,"Mittagessen","")))</f>
        <v/>
      </c>
      <c r="S289" s="35" t="str">
        <f>IF(H288="V","vor der Mahlzeit",IF(H288="N","nach der Mahlzeit",IF(J288="V","vor der Mahlzeit",IF(J288="N","nach der Mahlzeit",IF(L288="V","vor der Mahlzeit",IF(L288="N","nach der Mahlzeit",""))))))</f>
        <v/>
      </c>
    </row>
    <row r="290" spans="1:19">
      <c r="A290" s="29"/>
      <c r="B290" s="36" t="s">
        <v>12</v>
      </c>
      <c r="C290" s="45" t="str">
        <f>IF($R$1=0,"",IF(C288=0,"",IF(C288&lt;=$R$1,"HYPO","")))</f>
        <v/>
      </c>
      <c r="D290" s="139"/>
      <c r="E290" s="45" t="str">
        <f>IF($R$1=0,"",IF(E288=0,"",IF(E288&lt;=$R$1,"HYPO","")))</f>
        <v/>
      </c>
      <c r="F290" s="139"/>
      <c r="G290" s="45" t="str">
        <f>IF($R$1=0,"",IF(G288=0,"",IF(G288&lt;=$R$1,"HYPO","")))</f>
        <v/>
      </c>
      <c r="H290" s="139"/>
      <c r="I290" s="45" t="str">
        <f>IF($R$1=0,"",IF(I288=0,"",IF(I288&lt;=$R$1,"HYPO","")))</f>
        <v/>
      </c>
      <c r="J290" s="139"/>
      <c r="K290" s="45" t="str">
        <f>IF($R$1=0,"",IF(K288=0,"",IF(K288&lt;=$R$1,"HYPO","")))</f>
        <v/>
      </c>
      <c r="L290" s="139"/>
      <c r="M290" s="45" t="str">
        <f>IF($R$1=0,"",IF(M288=0,"",IF(M288&lt;=$R$1,"HYPO","")))</f>
        <v/>
      </c>
      <c r="N290" s="145"/>
      <c r="O290" s="45" t="str">
        <f>IF($R$1=0,"",IF(O288=0,"",IF(O288&lt;=$R$1,"HYPO","")))</f>
        <v/>
      </c>
      <c r="P290" s="139"/>
      <c r="Q290" s="34" t="str">
        <f>IF(M291&gt;0,M287,IF(O291&gt;0,O287,""))</f>
        <v/>
      </c>
      <c r="R290" s="27" t="str">
        <f>IF(M291&gt;0,"Abendessen",IF(O291&gt;0,"Abendessen",""))</f>
        <v/>
      </c>
      <c r="S290" s="35" t="str">
        <f>IF(P288="V","vor der Mahlzeit",IF(P288="N","nach der Mahlzeit",IF(N288="V","vor der Mahlzeit",IF(N288="N","nach der Mahlzeit",IF(L288="V","vor der Mahlzeit",IF(L288="N","nach der Mahlzeit",""))))))</f>
        <v/>
      </c>
    </row>
    <row r="291" spans="1:19">
      <c r="A291" s="29"/>
      <c r="B291" s="36" t="s">
        <v>13</v>
      </c>
      <c r="C291" s="38"/>
      <c r="D291" s="39"/>
      <c r="E291" s="38"/>
      <c r="F291" s="39"/>
      <c r="G291" s="38"/>
      <c r="H291" s="39"/>
      <c r="I291" s="38"/>
      <c r="J291" s="39"/>
      <c r="K291" s="38"/>
      <c r="L291" s="39"/>
      <c r="M291" s="38"/>
      <c r="N291" s="40"/>
      <c r="O291" s="38"/>
      <c r="P291" s="39"/>
      <c r="Q291" s="34" t="str">
        <f>IF(O288&gt;0,O287,"")</f>
        <v/>
      </c>
      <c r="R291" s="41" t="str">
        <f>IF(O288&gt;0,"Levemir Langzeit","")</f>
        <v/>
      </c>
      <c r="S291" s="42" t="str">
        <f>IF(P289="V","vor der Mahlzeit",IF(P289="N","nach der Mahlzeit",IF(N289="V","vor der Mahlzeit",IF(N289="N","nach der Mahlzeit",IF(L289="V","vor der Mahlzeit",IF(L289="N","nach der Mahlzeit",IF(P288="K","keine Messung","")))))))</f>
        <v/>
      </c>
    </row>
    <row r="292" spans="1:19" s="203" customFormat="1">
      <c r="A292" s="220"/>
      <c r="B292" s="221" t="s">
        <v>14</v>
      </c>
      <c r="C292" s="222" t="str">
        <f>IF(C291&gt;0,$R$3,"")</f>
        <v/>
      </c>
      <c r="D292" s="207"/>
      <c r="E292" s="222" t="str">
        <f>IF(E291&gt;0,$R$3,"")</f>
        <v/>
      </c>
      <c r="F292" s="207"/>
      <c r="G292" s="222" t="str">
        <f>IF(G291&gt;0,$R$3,"")</f>
        <v/>
      </c>
      <c r="H292" s="207"/>
      <c r="I292" s="222" t="str">
        <f>IF(I291&gt;0,$R$3,"")</f>
        <v/>
      </c>
      <c r="J292" s="207"/>
      <c r="K292" s="222" t="str">
        <f>IF(K291&gt;0,$R$3,"")</f>
        <v/>
      </c>
      <c r="L292" s="207"/>
      <c r="M292" s="222" t="str">
        <f>IF(M291&gt;0,$R$3,"")</f>
        <v/>
      </c>
      <c r="N292" s="207"/>
      <c r="O292" s="222" t="str">
        <f>IF(O291&gt;0,$R$3,"")</f>
        <v/>
      </c>
      <c r="P292" s="207"/>
      <c r="Q292" s="223"/>
      <c r="R292" s="224"/>
      <c r="S292" s="225"/>
    </row>
    <row r="293" spans="1:19" ht="33.75">
      <c r="A293" s="29"/>
      <c r="B293" s="43" t="s">
        <v>15</v>
      </c>
      <c r="C293" s="44" t="str">
        <f>IF(C291&gt;0,C291*C292+D293,"")</f>
        <v/>
      </c>
      <c r="D293" s="151">
        <f>IF(C288&gt;295,"+10",IF(C288&gt;275&gt;"+9",IF(C288&gt;255,"+8",IF(C288&gt;235,"+7",IF(C288&gt;215,"+6",IF(C288&gt;195,"+5",IF(C288&gt;175,"+4",IF(C288&gt;155,"+3",IF(C288&gt;135,"+2",IF(C288&gt;115,"+1",IF(C288&lt;50,-3,IF(C288&lt;70,-2,IF(C288&lt;90,-1,IF(C288&lt;116,"0",""))))))))))))))</f>
        <v>-3</v>
      </c>
      <c r="E293" s="44" t="str">
        <f>IF(E291&gt;0,E291*E292+F293,"")</f>
        <v/>
      </c>
      <c r="F293" s="151">
        <f>IF(E288&gt;295,"+10",IF(E288&gt;275&gt;"+9",IF(E288&gt;255,"+8",IF(E288&gt;235,"+7",IF(E288&gt;215,"+6",IF(E288&gt;195,"+5",IF(E288&gt;175,"+4",IF(E288&gt;155,"+3",IF(E288&gt;135,"+2",IF(E288&gt;115,"+1",IF(E288&lt;50,-3,IF(E288&lt;70,-2,IF(E288&lt;90,-1,IF(E288&lt;116,"0",""))))))))))))))</f>
        <v>-3</v>
      </c>
      <c r="G293" s="44" t="str">
        <f>IF(G291&gt;0,G291*G292+H293,"")</f>
        <v/>
      </c>
      <c r="H293" s="151">
        <f>IF(G288&gt;295,"+10",IF(G288&gt;275&gt;"+9",IF(G288&gt;255,"+8",IF(G288&gt;235,"+7",IF(G288&gt;215,"+6",IF(G288&gt;195,"+5",IF(G288&gt;175,"+4",IF(G288&gt;155,"+3",IF(G288&gt;135,"+2",IF(G288&gt;115,"+1",IF(G288&lt;50,-3,IF(G288&lt;70,-2,IF(G288&lt;90,-1,IF(G288&lt;116,"0",""))))))))))))))</f>
        <v>-3</v>
      </c>
      <c r="I293" s="44" t="str">
        <f>IF(I291&gt;0,I291*I292+J293,"")</f>
        <v/>
      </c>
      <c r="J293" s="151">
        <f>IF(I288&gt;295,"+10",IF(I288&gt;275&gt;"+9",IF(I288&gt;255,"+8",IF(I288&gt;235,"+7",IF(I288&gt;215,"+6",IF(I288&gt;195,"+5",IF(I288&gt;175,"+4",IF(I288&gt;155,"+3",IF(I288&gt;135,"+2",IF(I288&gt;115,"+1",IF(I288&lt;50,-3,IF(I288&lt;70,-2,IF(I288&lt;90,-1,IF(I288&lt;116,"0",""))))))))))))))</f>
        <v>-3</v>
      </c>
      <c r="K293" s="44" t="str">
        <f>IF(K291&gt;0,K291*K292+L293,"")</f>
        <v/>
      </c>
      <c r="L293" s="151">
        <f>IF(K288&gt;295,"+10",IF(K288&gt;275&gt;"+9",IF(K288&gt;255,"+8",IF(K288&gt;235,"+7",IF(K288&gt;215,"+6",IF(K288&gt;195,"+5",IF(K288&gt;175,"+4",IF(K288&gt;155,"+3",IF(K288&gt;135,"+2",IF(K288&gt;115,"+1",IF(K288&lt;50,-3,IF(K288&lt;70,-2,IF(K288&lt;90,-1,IF(K288&lt;116,"0",""))))))))))))))</f>
        <v>-3</v>
      </c>
      <c r="M293" s="44" t="str">
        <f>IF(M291&gt;0,M291*M292+N293,"")</f>
        <v/>
      </c>
      <c r="N293" s="151">
        <f>IF(M288&gt;295,"+10",IF(M288&gt;275&gt;"+9",IF(M288&gt;255,"+8",IF(M288&gt;235,"+7",IF(M288&gt;215,"+6",IF(M288&gt;195,"+5",IF(M288&gt;175,"+4",IF(M288&gt;155,"+3",IF(M288&gt;135,"+2",IF(M288&gt;115,"+1",IF(M288&lt;50,-3,IF(M288&lt;70,-2,IF(M288&lt;90,-1,IF(M288&lt;116,"0",""))))))))))))))</f>
        <v>-3</v>
      </c>
      <c r="O293" s="44" t="str">
        <f>IF(O291&gt;0,O291*O292+P293,"")</f>
        <v/>
      </c>
      <c r="P293" s="151">
        <f>IF(O288&gt;295,"+10",IF(O288&gt;275&gt;"+9",IF(O288&gt;255,"+8",IF(O288&gt;235,"+7",IF(O288&gt;215,"+6",IF(O288&gt;195,"+5",IF(O288&gt;175,"+4",IF(O288&gt;155,"+3",IF(O288&gt;135,"+2",IF(O288&gt;115,"+1",IF(O288&lt;50,-3,IF(O288&lt;70,-2,IF(O288&lt;90,-1,IF(O288&lt;116,"0",""))))))))))))))</f>
        <v>-3</v>
      </c>
      <c r="Q293" s="140" t="str">
        <f>IF(C290="HYPO","Achtung!!! HYPO",IF(E290="HYPO","Achtung!!! HYPO",IF(G290="HYPO","Achtung!!! HYPO",IF(I290="HYPO","Achtung!!! HYPO",IF(K290="HYPO","Achtung!!! HYPO",IF(M290="HYPO","Achtung!!! HYPO",IF(O290="HYPO","Achtung!!! HYPO","")))))))</f>
        <v/>
      </c>
      <c r="R293" s="46"/>
      <c r="S293" s="47"/>
    </row>
    <row r="294" spans="1:19" ht="34.5" thickBot="1">
      <c r="A294" s="48"/>
      <c r="B294" s="49" t="s">
        <v>16</v>
      </c>
      <c r="C294" s="50"/>
      <c r="D294" s="51"/>
      <c r="E294" s="50"/>
      <c r="F294" s="51"/>
      <c r="G294" s="50"/>
      <c r="H294" s="51"/>
      <c r="I294" s="50"/>
      <c r="J294" s="51"/>
      <c r="K294" s="50"/>
      <c r="L294" s="51"/>
      <c r="M294" s="50"/>
      <c r="N294" s="52"/>
      <c r="O294" s="50" t="str">
        <f>IF(O288&gt;0,$G$3+P294,"")</f>
        <v/>
      </c>
      <c r="P294" s="257">
        <f>IF(O288&gt;295,"+10",IF(O288&gt;275&gt;"+9",IF(O288&gt;255,"+8",IF(O288&gt;235,"+7",IF(O288&gt;215,"+6",IF(O288&gt;195,"+5",IF(O288&gt;175,"+4",IF(O288&gt;155,"+3",IF(O288&gt;135,"+2",IF(O288&gt;115,"+1",IF(O288&lt;50,-3,IF(O288&lt;70,-2,IF(O288&lt;90,-1,IF(O288&lt;116,"0",""))))))))))))))</f>
        <v>-3</v>
      </c>
      <c r="Q294" s="79"/>
      <c r="R294" s="54"/>
      <c r="S294" s="55"/>
    </row>
    <row r="295" spans="1:19" s="203" customFormat="1" ht="9" customHeight="1" thickBot="1"/>
    <row r="296" spans="1:19" ht="15.75">
      <c r="A296" s="7" t="s">
        <v>4</v>
      </c>
      <c r="B296" s="59">
        <f>IF($B$6&gt;0,B286+1,"")</f>
        <v>41394</v>
      </c>
      <c r="C296" s="62" t="s">
        <v>5</v>
      </c>
      <c r="D296" s="61" t="s">
        <v>6</v>
      </c>
      <c r="E296" s="62" t="s">
        <v>5</v>
      </c>
      <c r="F296" s="61" t="s">
        <v>6</v>
      </c>
      <c r="G296" s="62" t="s">
        <v>5</v>
      </c>
      <c r="H296" s="61" t="s">
        <v>6</v>
      </c>
      <c r="I296" s="62" t="s">
        <v>5</v>
      </c>
      <c r="J296" s="61" t="s">
        <v>6</v>
      </c>
      <c r="K296" s="62" t="s">
        <v>5</v>
      </c>
      <c r="L296" s="61" t="s">
        <v>6</v>
      </c>
      <c r="M296" s="62" t="s">
        <v>5</v>
      </c>
      <c r="N296" s="61" t="s">
        <v>6</v>
      </c>
      <c r="O296" s="62" t="s">
        <v>5</v>
      </c>
      <c r="P296" s="61" t="s">
        <v>6</v>
      </c>
      <c r="Q296" s="12" t="s">
        <v>7</v>
      </c>
      <c r="R296" s="63"/>
      <c r="S296" s="64"/>
    </row>
    <row r="297" spans="1:19" ht="15.75" thickBot="1">
      <c r="A297" s="15" t="s">
        <v>8</v>
      </c>
      <c r="B297" s="16" t="str">
        <f>TEXT(WEEKDAY(B296),"TTTT")</f>
        <v>Dienstag</v>
      </c>
      <c r="C297" s="67">
        <v>0.3125</v>
      </c>
      <c r="D297" s="66" t="s">
        <v>9</v>
      </c>
      <c r="E297" s="67">
        <v>0.375</v>
      </c>
      <c r="F297" s="66" t="s">
        <v>9</v>
      </c>
      <c r="G297" s="67">
        <v>0.47916666666666669</v>
      </c>
      <c r="H297" s="66" t="s">
        <v>9</v>
      </c>
      <c r="I297" s="67">
        <v>0.60416666666666663</v>
      </c>
      <c r="J297" s="66" t="s">
        <v>9</v>
      </c>
      <c r="K297" s="67">
        <v>0.64583333333333337</v>
      </c>
      <c r="L297" s="66" t="s">
        <v>9</v>
      </c>
      <c r="M297" s="67">
        <v>0.75</v>
      </c>
      <c r="N297" s="66" t="s">
        <v>9</v>
      </c>
      <c r="O297" s="67">
        <v>0.875</v>
      </c>
      <c r="P297" s="66" t="s">
        <v>9</v>
      </c>
      <c r="Q297" s="68"/>
      <c r="R297" s="69"/>
      <c r="S297" s="70"/>
    </row>
    <row r="298" spans="1:19">
      <c r="A298" s="22"/>
      <c r="B298" s="23" t="s">
        <v>10</v>
      </c>
      <c r="C298" s="24"/>
      <c r="D298" s="25"/>
      <c r="E298" s="24"/>
      <c r="F298" s="25"/>
      <c r="G298" s="24"/>
      <c r="H298" s="25"/>
      <c r="I298" s="24"/>
      <c r="J298" s="25"/>
      <c r="K298" s="24"/>
      <c r="L298" s="25"/>
      <c r="M298" s="24"/>
      <c r="N298" s="25"/>
      <c r="O298" s="24"/>
      <c r="P298" s="25"/>
      <c r="Q298" s="26" t="str">
        <f>IF(C301&gt;0,C297,IF(E301&gt;0,E297,IF(G301&gt;0,G297,"")))</f>
        <v/>
      </c>
      <c r="R298" s="27" t="str">
        <f>IF(C301&gt;0,"Frühstück",IF(E301&gt;0,"Frühstück",IF(G301&gt;0,"Frühstück","")))</f>
        <v/>
      </c>
      <c r="S298" s="28" t="str">
        <f>IF(D298="V","vor der Mahlzeit",IF(D298="N","nach der Mahlzeit",IF(F298="V","vor der Mahlzeit",IF(F298="N","nach der Mahlzeit",IF(H298="V","vor der Mahlzeit",IF(H298="N","nach der Mahlzeit",""))))))</f>
        <v/>
      </c>
    </row>
    <row r="299" spans="1:19">
      <c r="A299" s="29"/>
      <c r="B299" s="30" t="s">
        <v>11</v>
      </c>
      <c r="C299" s="31" t="str">
        <f>IF(C298&gt;0,C298-$G$1,"")</f>
        <v/>
      </c>
      <c r="D299" s="32"/>
      <c r="E299" s="31" t="str">
        <f>IF(E298&gt;0,E298-$G$1,"")</f>
        <v/>
      </c>
      <c r="F299" s="32"/>
      <c r="G299" s="31" t="str">
        <f>IF(G298&gt;0,G298-$G$1,"")</f>
        <v/>
      </c>
      <c r="H299" s="32"/>
      <c r="I299" s="31" t="str">
        <f>IF(I298&gt;0,I298-$G$1,"")</f>
        <v/>
      </c>
      <c r="J299" s="32"/>
      <c r="K299" s="31" t="str">
        <f>IF(K298&gt;0,K298-$G$1,"")</f>
        <v/>
      </c>
      <c r="L299" s="32"/>
      <c r="M299" s="31" t="str">
        <f>IF(M298&gt;0,M298-$G$1,"")</f>
        <v/>
      </c>
      <c r="N299" s="33"/>
      <c r="O299" s="31" t="str">
        <f>IF(O298&gt;0,O298-$G$1,"")</f>
        <v/>
      </c>
      <c r="P299" s="32"/>
      <c r="Q299" s="34" t="str">
        <f>IF(G301&gt;0,G297,IF(I301&gt;0,I297,IF(K301&gt;0,K297,"")))</f>
        <v/>
      </c>
      <c r="R299" s="27" t="str">
        <f>IF(G301&gt;0,"Mittagessen",IF(I301&gt;0,"Mittagessen",IF(K301&gt;0,"Mittagessen","")))</f>
        <v/>
      </c>
      <c r="S299" s="35" t="str">
        <f>IF(H298="V","vor der Mahlzeit",IF(H298="N","nach der Mahlzeit",IF(J298="V","vor der Mahlzeit",IF(J298="N","nach der Mahlzeit",IF(L298="V","vor der Mahlzeit",IF(L298="N","nach der Mahlzeit",""))))))</f>
        <v/>
      </c>
    </row>
    <row r="300" spans="1:19">
      <c r="A300" s="29"/>
      <c r="B300" s="36" t="s">
        <v>12</v>
      </c>
      <c r="C300" s="45" t="str">
        <f>IF($R$1=0,"",IF(C298=0,"",IF(C298&lt;=$R$1,"HYPO","")))</f>
        <v/>
      </c>
      <c r="D300" s="139"/>
      <c r="E300" s="45" t="str">
        <f>IF($R$1=0,"",IF(E298=0,"",IF(E298&lt;=$R$1,"HYPO","")))</f>
        <v/>
      </c>
      <c r="F300" s="139"/>
      <c r="G300" s="45" t="str">
        <f>IF($R$1=0,"",IF(G298=0,"",IF(G298&lt;=$R$1,"HYPO","")))</f>
        <v/>
      </c>
      <c r="H300" s="139"/>
      <c r="I300" s="45" t="str">
        <f>IF($R$1=0,"",IF(I298=0,"",IF(I298&lt;=$R$1,"HYPO","")))</f>
        <v/>
      </c>
      <c r="J300" s="139"/>
      <c r="K300" s="45" t="str">
        <f>IF($R$1=0,"",IF(K298=0,"",IF(K298&lt;=$R$1,"HYPO","")))</f>
        <v/>
      </c>
      <c r="L300" s="139"/>
      <c r="M300" s="45" t="str">
        <f>IF($R$1=0,"",IF(M298=0,"",IF(M298&lt;=$R$1,"HYPO","")))</f>
        <v/>
      </c>
      <c r="N300" s="145"/>
      <c r="O300" s="45" t="str">
        <f>IF($R$1=0,"",IF(O298=0,"",IF(O298&lt;=$R$1,"HYPO","")))</f>
        <v/>
      </c>
      <c r="P300" s="139"/>
      <c r="Q300" s="34" t="str">
        <f>IF(M301&gt;0,M297,IF(O301&gt;0,O297,""))</f>
        <v/>
      </c>
      <c r="R300" s="27" t="str">
        <f>IF(M301&gt;0,"Abendessen",IF(O301&gt;0,"Abendessen",""))</f>
        <v/>
      </c>
      <c r="S300" s="35" t="str">
        <f>IF(P298="V","vor der Mahlzeit",IF(P298="N","nach der Mahlzeit",IF(N298="V","vor der Mahlzeit",IF(N298="N","nach der Mahlzeit",IF(L298="V","vor der Mahlzeit",IF(L298="N","nach der Mahlzeit",""))))))</f>
        <v/>
      </c>
    </row>
    <row r="301" spans="1:19">
      <c r="A301" s="29"/>
      <c r="B301" s="36" t="s">
        <v>13</v>
      </c>
      <c r="C301" s="38"/>
      <c r="D301" s="39"/>
      <c r="E301" s="38"/>
      <c r="F301" s="39"/>
      <c r="G301" s="38"/>
      <c r="H301" s="39"/>
      <c r="I301" s="38"/>
      <c r="J301" s="39"/>
      <c r="K301" s="38"/>
      <c r="L301" s="39"/>
      <c r="M301" s="38"/>
      <c r="N301" s="40"/>
      <c r="O301" s="38"/>
      <c r="P301" s="39"/>
      <c r="Q301" s="34" t="str">
        <f>IF(O298&gt;0,O297,"")</f>
        <v/>
      </c>
      <c r="R301" s="41" t="str">
        <f>IF(O298&gt;0,"Levemir Langzeit","")</f>
        <v/>
      </c>
      <c r="S301" s="42" t="str">
        <f>IF(P299="V","vor der Mahlzeit",IF(P299="N","nach der Mahlzeit",IF(N299="V","vor der Mahlzeit",IF(N299="N","nach der Mahlzeit",IF(L299="V","vor der Mahlzeit",IF(L299="N","nach der Mahlzeit",IF(P298="K","keine Messung","")))))))</f>
        <v/>
      </c>
    </row>
    <row r="302" spans="1:19" s="203" customFormat="1">
      <c r="A302" s="220"/>
      <c r="B302" s="221" t="s">
        <v>14</v>
      </c>
      <c r="C302" s="222" t="str">
        <f>IF(C301&gt;0,$R$3,"")</f>
        <v/>
      </c>
      <c r="D302" s="207"/>
      <c r="E302" s="222" t="str">
        <f>IF(E301&gt;0,$R$3,"")</f>
        <v/>
      </c>
      <c r="F302" s="207"/>
      <c r="G302" s="222" t="str">
        <f>IF(G301&gt;0,$R$3,"")</f>
        <v/>
      </c>
      <c r="H302" s="207"/>
      <c r="I302" s="222" t="str">
        <f>IF(I301&gt;0,$R$3,"")</f>
        <v/>
      </c>
      <c r="J302" s="207"/>
      <c r="K302" s="222" t="str">
        <f>IF(K301&gt;0,$R$3,"")</f>
        <v/>
      </c>
      <c r="L302" s="207"/>
      <c r="M302" s="222" t="str">
        <f>IF(M301&gt;0,$R$3,"")</f>
        <v/>
      </c>
      <c r="N302" s="207"/>
      <c r="O302" s="222" t="str">
        <f>IF(O301&gt;0,$R$3,"")</f>
        <v/>
      </c>
      <c r="P302" s="207"/>
      <c r="Q302" s="223"/>
      <c r="R302" s="224"/>
      <c r="S302" s="225"/>
    </row>
    <row r="303" spans="1:19" ht="33.75">
      <c r="A303" s="29"/>
      <c r="B303" s="43" t="s">
        <v>15</v>
      </c>
      <c r="C303" s="44" t="str">
        <f>IF(C301&gt;0,C301*C302+D303,"")</f>
        <v/>
      </c>
      <c r="D303" s="151">
        <f>IF(C298&gt;295,"+10",IF(C298&gt;275&gt;"+9",IF(C298&gt;255,"+8",IF(C298&gt;235,"+7",IF(C298&gt;215,"+6",IF(C298&gt;195,"+5",IF(C298&gt;175,"+4",IF(C298&gt;155,"+3",IF(C298&gt;135,"+2",IF(C298&gt;115,"+1",IF(C298&lt;50,-3,IF(C298&lt;70,-2,IF(C298&lt;90,-1,IF(C298&lt;116,"0",""))))))))))))))</f>
        <v>-3</v>
      </c>
      <c r="E303" s="44" t="str">
        <f>IF(E301&gt;0,E301*E302+F303,"")</f>
        <v/>
      </c>
      <c r="F303" s="151">
        <f>IF(E298&gt;295,"+10",IF(E298&gt;275&gt;"+9",IF(E298&gt;255,"+8",IF(E298&gt;235,"+7",IF(E298&gt;215,"+6",IF(E298&gt;195,"+5",IF(E298&gt;175,"+4",IF(E298&gt;155,"+3",IF(E298&gt;135,"+2",IF(E298&gt;115,"+1",IF(E298&lt;50,-3,IF(E298&lt;70,-2,IF(E298&lt;90,-1,IF(E298&lt;116,"0",""))))))))))))))</f>
        <v>-3</v>
      </c>
      <c r="G303" s="44" t="str">
        <f>IF(G301&gt;0,G301*G302+H303,"")</f>
        <v/>
      </c>
      <c r="H303" s="151">
        <f>IF(G298&gt;295,"+10",IF(G298&gt;275&gt;"+9",IF(G298&gt;255,"+8",IF(G298&gt;235,"+7",IF(G298&gt;215,"+6",IF(G298&gt;195,"+5",IF(G298&gt;175,"+4",IF(G298&gt;155,"+3",IF(G298&gt;135,"+2",IF(G298&gt;115,"+1",IF(G298&lt;50,-3,IF(G298&lt;70,-2,IF(G298&lt;90,-1,IF(G298&lt;116,"0",""))))))))))))))</f>
        <v>-3</v>
      </c>
      <c r="I303" s="44" t="str">
        <f>IF(I301&gt;0,I301*I302+J303,"")</f>
        <v/>
      </c>
      <c r="J303" s="151">
        <f>IF(I298&gt;295,"+10",IF(I298&gt;275&gt;"+9",IF(I298&gt;255,"+8",IF(I298&gt;235,"+7",IF(I298&gt;215,"+6",IF(I298&gt;195,"+5",IF(I298&gt;175,"+4",IF(I298&gt;155,"+3",IF(I298&gt;135,"+2",IF(I298&gt;115,"+1",IF(I298&lt;50,-3,IF(I298&lt;70,-2,IF(I298&lt;90,-1,IF(I298&lt;116,"0",""))))))))))))))</f>
        <v>-3</v>
      </c>
      <c r="K303" s="44" t="str">
        <f>IF(K301&gt;0,K301*K302+L303,"")</f>
        <v/>
      </c>
      <c r="L303" s="151">
        <f>IF(K298&gt;295,"+10",IF(K298&gt;275&gt;"+9",IF(K298&gt;255,"+8",IF(K298&gt;235,"+7",IF(K298&gt;215,"+6",IF(K298&gt;195,"+5",IF(K298&gt;175,"+4",IF(K298&gt;155,"+3",IF(K298&gt;135,"+2",IF(K298&gt;115,"+1",IF(K298&lt;50,-3,IF(K298&lt;70,-2,IF(K298&lt;90,-1,IF(K298&lt;116,"0",""))))))))))))))</f>
        <v>-3</v>
      </c>
      <c r="M303" s="44" t="str">
        <f>IF(M301&gt;0,M301*M302+N303,"")</f>
        <v/>
      </c>
      <c r="N303" s="151">
        <f>IF(M298&gt;295,"+10",IF(M298&gt;275&gt;"+9",IF(M298&gt;255,"+8",IF(M298&gt;235,"+7",IF(M298&gt;215,"+6",IF(M298&gt;195,"+5",IF(M298&gt;175,"+4",IF(M298&gt;155,"+3",IF(M298&gt;135,"+2",IF(M298&gt;115,"+1",IF(M298&lt;50,-3,IF(M298&lt;70,-2,IF(M298&lt;90,-1,IF(M298&lt;116,"0",""))))))))))))))</f>
        <v>-3</v>
      </c>
      <c r="O303" s="44" t="str">
        <f>IF(O301&gt;0,O301*O302+P303,"")</f>
        <v/>
      </c>
      <c r="P303" s="151">
        <f>IF(O298&gt;295,"+10",IF(O298&gt;275&gt;"+9",IF(O298&gt;255,"+8",IF(O298&gt;235,"+7",IF(O298&gt;215,"+6",IF(O298&gt;195,"+5",IF(O298&gt;175,"+4",IF(O298&gt;155,"+3",IF(O298&gt;135,"+2",IF(O298&gt;115,"+1",IF(O298&lt;50,-3,IF(O298&lt;70,-2,IF(O298&lt;90,-1,IF(O298&lt;116,"0",""))))))))))))))</f>
        <v>-3</v>
      </c>
      <c r="Q303" s="140" t="str">
        <f>IF(C300="HYPO","Achtung!!! HYPO",IF(E300="HYPO","Achtung!!! HYPO",IF(G300="HYPO","Achtung!!! HYPO",IF(I300="HYPO","Achtung!!! HYPO",IF(K300="HYPO","Achtung!!! HYPO",IF(M300="HYPO","Achtung!!! HYPO",IF(O300="HYPO","Achtung!!! HYPO","")))))))</f>
        <v/>
      </c>
      <c r="R303" s="46"/>
      <c r="S303" s="47"/>
    </row>
    <row r="304" spans="1:19" ht="34.5" thickBot="1">
      <c r="A304" s="48"/>
      <c r="B304" s="49" t="s">
        <v>16</v>
      </c>
      <c r="C304" s="50"/>
      <c r="D304" s="51"/>
      <c r="E304" s="50"/>
      <c r="F304" s="51"/>
      <c r="G304" s="50"/>
      <c r="H304" s="51"/>
      <c r="I304" s="50"/>
      <c r="J304" s="51"/>
      <c r="K304" s="50"/>
      <c r="L304" s="51"/>
      <c r="M304" s="50"/>
      <c r="N304" s="52"/>
      <c r="O304" s="50" t="str">
        <f>IF(O298&gt;0,$G$3+P304,"")</f>
        <v/>
      </c>
      <c r="P304" s="257">
        <f>IF(O298&gt;295,"+10",IF(O298&gt;275&gt;"+9",IF(O298&gt;255,"+8",IF(O298&gt;235,"+7",IF(O298&gt;215,"+6",IF(O298&gt;195,"+5",IF(O298&gt;175,"+4",IF(O298&gt;155,"+3",IF(O298&gt;135,"+2",IF(O298&gt;115,"+1",IF(O298&lt;50,-3,IF(O298&lt;70,-2,IF(O298&lt;90,-1,IF(O298&lt;116,"0",""))))))))))))))</f>
        <v>-3</v>
      </c>
      <c r="Q304" s="79"/>
      <c r="R304" s="54"/>
      <c r="S304" s="55"/>
    </row>
    <row r="305" spans="1:19" s="203" customFormat="1" ht="9" customHeight="1" thickBot="1"/>
    <row r="306" spans="1:19" ht="15.75">
      <c r="A306" s="7" t="s">
        <v>4</v>
      </c>
      <c r="B306" s="59">
        <f>IF($B$6&gt;0,B296+1,"")</f>
        <v>41395</v>
      </c>
      <c r="C306" s="62" t="s">
        <v>5</v>
      </c>
      <c r="D306" s="61" t="s">
        <v>6</v>
      </c>
      <c r="E306" s="62" t="s">
        <v>5</v>
      </c>
      <c r="F306" s="61" t="s">
        <v>6</v>
      </c>
      <c r="G306" s="62" t="s">
        <v>5</v>
      </c>
      <c r="H306" s="61" t="s">
        <v>6</v>
      </c>
      <c r="I306" s="62" t="s">
        <v>5</v>
      </c>
      <c r="J306" s="61" t="s">
        <v>6</v>
      </c>
      <c r="K306" s="62" t="s">
        <v>5</v>
      </c>
      <c r="L306" s="61" t="s">
        <v>6</v>
      </c>
      <c r="M306" s="62" t="s">
        <v>5</v>
      </c>
      <c r="N306" s="61" t="s">
        <v>6</v>
      </c>
      <c r="O306" s="62" t="s">
        <v>5</v>
      </c>
      <c r="P306" s="61" t="s">
        <v>6</v>
      </c>
      <c r="Q306" s="12" t="s">
        <v>7</v>
      </c>
      <c r="R306" s="63"/>
      <c r="S306" s="64"/>
    </row>
    <row r="307" spans="1:19" ht="15.75" thickBot="1">
      <c r="A307" s="15" t="s">
        <v>8</v>
      </c>
      <c r="B307" s="16" t="str">
        <f>TEXT(WEEKDAY(B306),"TTTT")</f>
        <v>Mittwoch</v>
      </c>
      <c r="C307" s="67">
        <v>0.3125</v>
      </c>
      <c r="D307" s="66" t="s">
        <v>9</v>
      </c>
      <c r="E307" s="67">
        <v>0.375</v>
      </c>
      <c r="F307" s="66" t="s">
        <v>9</v>
      </c>
      <c r="G307" s="67">
        <v>0.47916666666666669</v>
      </c>
      <c r="H307" s="66" t="s">
        <v>9</v>
      </c>
      <c r="I307" s="67">
        <v>0.60416666666666663</v>
      </c>
      <c r="J307" s="66" t="s">
        <v>9</v>
      </c>
      <c r="K307" s="67">
        <v>0.64583333333333337</v>
      </c>
      <c r="L307" s="66" t="s">
        <v>9</v>
      </c>
      <c r="M307" s="67">
        <v>0.75</v>
      </c>
      <c r="N307" s="66" t="s">
        <v>9</v>
      </c>
      <c r="O307" s="67">
        <v>0.875</v>
      </c>
      <c r="P307" s="66" t="s">
        <v>9</v>
      </c>
      <c r="Q307" s="68"/>
      <c r="R307" s="69"/>
      <c r="S307" s="70"/>
    </row>
    <row r="308" spans="1:19">
      <c r="A308" s="22"/>
      <c r="B308" s="23" t="s">
        <v>10</v>
      </c>
      <c r="C308" s="24"/>
      <c r="D308" s="25"/>
      <c r="E308" s="24"/>
      <c r="F308" s="25"/>
      <c r="G308" s="24"/>
      <c r="H308" s="25"/>
      <c r="I308" s="24"/>
      <c r="J308" s="25"/>
      <c r="K308" s="24"/>
      <c r="L308" s="25"/>
      <c r="M308" s="24"/>
      <c r="N308" s="25"/>
      <c r="O308" s="24"/>
      <c r="P308" s="25"/>
      <c r="Q308" s="26" t="str">
        <f>IF(C311&gt;0,C307,IF(E311&gt;0,E307,IF(G311&gt;0,G307,"")))</f>
        <v/>
      </c>
      <c r="R308" s="27" t="str">
        <f>IF(C311&gt;0,"Frühstück",IF(E311&gt;0,"Frühstück",IF(G311&gt;0,"Frühstück","")))</f>
        <v/>
      </c>
      <c r="S308" s="28" t="str">
        <f>IF(D308="V","vor der Mahlzeit",IF(D308="N","nach der Mahlzeit",IF(F308="V","vor der Mahlzeit",IF(F308="N","nach der Mahlzeit",IF(H308="V","vor der Mahlzeit",IF(H308="N","nach der Mahlzeit",""))))))</f>
        <v/>
      </c>
    </row>
    <row r="309" spans="1:19">
      <c r="A309" s="29"/>
      <c r="B309" s="30" t="s">
        <v>11</v>
      </c>
      <c r="C309" s="31" t="str">
        <f>IF(C308&gt;0,C308-$G$1,"")</f>
        <v/>
      </c>
      <c r="D309" s="32"/>
      <c r="E309" s="31" t="str">
        <f>IF(E308&gt;0,E308-$G$1,"")</f>
        <v/>
      </c>
      <c r="F309" s="32"/>
      <c r="G309" s="31" t="str">
        <f>IF(G308&gt;0,G308-$G$1,"")</f>
        <v/>
      </c>
      <c r="H309" s="32"/>
      <c r="I309" s="31" t="str">
        <f>IF(I308&gt;0,I308-$G$1,"")</f>
        <v/>
      </c>
      <c r="J309" s="32"/>
      <c r="K309" s="31" t="str">
        <f>IF(K308&gt;0,K308-$G$1,"")</f>
        <v/>
      </c>
      <c r="L309" s="32"/>
      <c r="M309" s="31" t="str">
        <f>IF(M308&gt;0,M308-$G$1,"")</f>
        <v/>
      </c>
      <c r="N309" s="33"/>
      <c r="O309" s="31" t="str">
        <f>IF(O308&gt;0,O308-$G$1,"")</f>
        <v/>
      </c>
      <c r="P309" s="32"/>
      <c r="Q309" s="34" t="str">
        <f>IF(G311&gt;0,G307,IF(I311&gt;0,I307,IF(K311&gt;0,K307,"")))</f>
        <v/>
      </c>
      <c r="R309" s="27" t="str">
        <f>IF(G311&gt;0,"Mittagessen",IF(I311&gt;0,"Mittagessen",IF(K311&gt;0,"Mittagessen","")))</f>
        <v/>
      </c>
      <c r="S309" s="35" t="str">
        <f>IF(H308="V","vor der Mahlzeit",IF(H308="N","nach der Mahlzeit",IF(J308="V","vor der Mahlzeit",IF(J308="N","nach der Mahlzeit",IF(L308="V","vor der Mahlzeit",IF(L308="N","nach der Mahlzeit",""))))))</f>
        <v/>
      </c>
    </row>
    <row r="310" spans="1:19">
      <c r="A310" s="29"/>
      <c r="B310" s="36" t="s">
        <v>12</v>
      </c>
      <c r="C310" s="45" t="str">
        <f>IF($R$1=0,"",IF(C308=0,"",IF(C308&lt;=$R$1,"HYPO","")))</f>
        <v/>
      </c>
      <c r="D310" s="139"/>
      <c r="E310" s="45" t="str">
        <f>IF($R$1=0,"",IF(E308=0,"",IF(E308&lt;=$R$1,"HYPO","")))</f>
        <v/>
      </c>
      <c r="F310" s="139"/>
      <c r="G310" s="45" t="str">
        <f>IF($R$1=0,"",IF(G308=0,"",IF(G308&lt;=$R$1,"HYPO","")))</f>
        <v/>
      </c>
      <c r="H310" s="139"/>
      <c r="I310" s="45" t="str">
        <f>IF($R$1=0,"",IF(I308=0,"",IF(I308&lt;=$R$1,"HYPO","")))</f>
        <v/>
      </c>
      <c r="J310" s="139"/>
      <c r="K310" s="45" t="str">
        <f>IF($R$1=0,"",IF(K308=0,"",IF(K308&lt;=$R$1,"HYPO","")))</f>
        <v/>
      </c>
      <c r="L310" s="139"/>
      <c r="M310" s="45" t="str">
        <f>IF($R$1=0,"",IF(M308=0,"",IF(M308&lt;=$R$1,"HYPO","")))</f>
        <v/>
      </c>
      <c r="N310" s="145"/>
      <c r="O310" s="45" t="str">
        <f>IF($R$1=0,"",IF(O308=0,"",IF(O308&lt;=$R$1,"HYPO","")))</f>
        <v/>
      </c>
      <c r="P310" s="139"/>
      <c r="Q310" s="34" t="str">
        <f>IF(M311&gt;0,M307,IF(O311&gt;0,O307,""))</f>
        <v/>
      </c>
      <c r="R310" s="27" t="str">
        <f>IF(M311&gt;0,"Abendessen",IF(O311&gt;0,"Abendessen",""))</f>
        <v/>
      </c>
      <c r="S310" s="35" t="str">
        <f>IF(P308="V","vor der Mahlzeit",IF(P308="N","nach der Mahlzeit",IF(N308="V","vor der Mahlzeit",IF(N308="N","nach der Mahlzeit",IF(L308="V","vor der Mahlzeit",IF(L308="N","nach der Mahlzeit",""))))))</f>
        <v/>
      </c>
    </row>
    <row r="311" spans="1:19">
      <c r="A311" s="29"/>
      <c r="B311" s="36" t="s">
        <v>13</v>
      </c>
      <c r="C311" s="38"/>
      <c r="D311" s="39"/>
      <c r="E311" s="38"/>
      <c r="F311" s="39"/>
      <c r="G311" s="38"/>
      <c r="H311" s="39"/>
      <c r="I311" s="38"/>
      <c r="J311" s="39"/>
      <c r="K311" s="38"/>
      <c r="L311" s="39"/>
      <c r="M311" s="38"/>
      <c r="N311" s="40"/>
      <c r="O311" s="38"/>
      <c r="P311" s="39"/>
      <c r="Q311" s="34" t="str">
        <f>IF(O308&gt;0,O307,"")</f>
        <v/>
      </c>
      <c r="R311" s="41" t="str">
        <f>IF(O308&gt;0,"Levemir Langzeit","")</f>
        <v/>
      </c>
      <c r="S311" s="42" t="str">
        <f>IF(P309="V","vor der Mahlzeit",IF(P309="N","nach der Mahlzeit",IF(N309="V","vor der Mahlzeit",IF(N309="N","nach der Mahlzeit",IF(L309="V","vor der Mahlzeit",IF(L309="N","nach der Mahlzeit",IF(P308="K","keine Messung","")))))))</f>
        <v/>
      </c>
    </row>
    <row r="312" spans="1:19" s="203" customFormat="1">
      <c r="A312" s="220"/>
      <c r="B312" s="221" t="s">
        <v>14</v>
      </c>
      <c r="C312" s="222" t="str">
        <f>IF(C311&gt;0,$R$3,"")</f>
        <v/>
      </c>
      <c r="D312" s="207"/>
      <c r="E312" s="222" t="str">
        <f>IF(E311&gt;0,$R$3,"")</f>
        <v/>
      </c>
      <c r="F312" s="207"/>
      <c r="G312" s="222" t="str">
        <f>IF(G311&gt;0,$R$3,"")</f>
        <v/>
      </c>
      <c r="H312" s="207"/>
      <c r="I312" s="222" t="str">
        <f>IF(I311&gt;0,$R$3,"")</f>
        <v/>
      </c>
      <c r="J312" s="207"/>
      <c r="K312" s="222" t="str">
        <f>IF(K311&gt;0,$R$3,"")</f>
        <v/>
      </c>
      <c r="L312" s="207"/>
      <c r="M312" s="222" t="str">
        <f>IF(M311&gt;0,$R$3,"")</f>
        <v/>
      </c>
      <c r="N312" s="207"/>
      <c r="O312" s="222" t="str">
        <f>IF(O311&gt;0,$R$3,"")</f>
        <v/>
      </c>
      <c r="P312" s="207"/>
      <c r="Q312" s="223"/>
      <c r="R312" s="224"/>
      <c r="S312" s="225"/>
    </row>
    <row r="313" spans="1:19" ht="33.75">
      <c r="A313" s="29"/>
      <c r="B313" s="43" t="s">
        <v>15</v>
      </c>
      <c r="C313" s="44" t="str">
        <f>IF(C311&gt;0,C311*C312+D313,"")</f>
        <v/>
      </c>
      <c r="D313" s="151">
        <f>IF(C308&gt;295,"+10",IF(C308&gt;275&gt;"+9",IF(C308&gt;255,"+8",IF(C308&gt;235,"+7",IF(C308&gt;215,"+6",IF(C308&gt;195,"+5",IF(C308&gt;175,"+4",IF(C308&gt;155,"+3",IF(C308&gt;135,"+2",IF(C308&gt;115,"+1",IF(C308&lt;50,-3,IF(C308&lt;70,-2,IF(C308&lt;90,-1,IF(C308&lt;116,"0",""))))))))))))))</f>
        <v>-3</v>
      </c>
      <c r="E313" s="44" t="str">
        <f>IF(E311&gt;0,E311*E312+F313,"")</f>
        <v/>
      </c>
      <c r="F313" s="151">
        <f>IF(E308&gt;295,"+10",IF(E308&gt;275&gt;"+9",IF(E308&gt;255,"+8",IF(E308&gt;235,"+7",IF(E308&gt;215,"+6",IF(E308&gt;195,"+5",IF(E308&gt;175,"+4",IF(E308&gt;155,"+3",IF(E308&gt;135,"+2",IF(E308&gt;115,"+1",IF(E308&lt;50,-3,IF(E308&lt;70,-2,IF(E308&lt;90,-1,IF(E308&lt;116,"0",""))))))))))))))</f>
        <v>-3</v>
      </c>
      <c r="G313" s="44" t="str">
        <f>IF(G311&gt;0,G311*G312+H313,"")</f>
        <v/>
      </c>
      <c r="H313" s="151">
        <f>IF(G308&gt;295,"+10",IF(G308&gt;275&gt;"+9",IF(G308&gt;255,"+8",IF(G308&gt;235,"+7",IF(G308&gt;215,"+6",IF(G308&gt;195,"+5",IF(G308&gt;175,"+4",IF(G308&gt;155,"+3",IF(G308&gt;135,"+2",IF(G308&gt;115,"+1",IF(G308&lt;50,-3,IF(G308&lt;70,-2,IF(G308&lt;90,-1,IF(G308&lt;116,"0",""))))))))))))))</f>
        <v>-3</v>
      </c>
      <c r="I313" s="44" t="str">
        <f>IF(I311&gt;0,I311*I312+J313,"")</f>
        <v/>
      </c>
      <c r="J313" s="151">
        <f>IF(I308&gt;295,"+10",IF(I308&gt;275&gt;"+9",IF(I308&gt;255,"+8",IF(I308&gt;235,"+7",IF(I308&gt;215,"+6",IF(I308&gt;195,"+5",IF(I308&gt;175,"+4",IF(I308&gt;155,"+3",IF(I308&gt;135,"+2",IF(I308&gt;115,"+1",IF(I308&lt;50,-3,IF(I308&lt;70,-2,IF(I308&lt;90,-1,IF(I308&lt;116,"0",""))))))))))))))</f>
        <v>-3</v>
      </c>
      <c r="K313" s="44" t="str">
        <f>IF(K311&gt;0,K311*K312+L313,"")</f>
        <v/>
      </c>
      <c r="L313" s="151">
        <f>IF(K308&gt;295,"+10",IF(K308&gt;275&gt;"+9",IF(K308&gt;255,"+8",IF(K308&gt;235,"+7",IF(K308&gt;215,"+6",IF(K308&gt;195,"+5",IF(K308&gt;175,"+4",IF(K308&gt;155,"+3",IF(K308&gt;135,"+2",IF(K308&gt;115,"+1",IF(K308&lt;50,-3,IF(K308&lt;70,-2,IF(K308&lt;90,-1,IF(K308&lt;116,"0",""))))))))))))))</f>
        <v>-3</v>
      </c>
      <c r="M313" s="44" t="str">
        <f>IF(M311&gt;0,M311*M312+N313,"")</f>
        <v/>
      </c>
      <c r="N313" s="151">
        <f>IF(M308&gt;295,"+10",IF(M308&gt;275&gt;"+9",IF(M308&gt;255,"+8",IF(M308&gt;235,"+7",IF(M308&gt;215,"+6",IF(M308&gt;195,"+5",IF(M308&gt;175,"+4",IF(M308&gt;155,"+3",IF(M308&gt;135,"+2",IF(M308&gt;115,"+1",IF(M308&lt;50,-3,IF(M308&lt;70,-2,IF(M308&lt;90,-1,IF(M308&lt;116,"0",""))))))))))))))</f>
        <v>-3</v>
      </c>
      <c r="O313" s="44" t="str">
        <f>IF(O311&gt;0,O311*O312+P313,"")</f>
        <v/>
      </c>
      <c r="P313" s="151">
        <f>IF(O308&gt;295,"+10",IF(O308&gt;275&gt;"+9",IF(O308&gt;255,"+8",IF(O308&gt;235,"+7",IF(O308&gt;215,"+6",IF(O308&gt;195,"+5",IF(O308&gt;175,"+4",IF(O308&gt;155,"+3",IF(O308&gt;135,"+2",IF(O308&gt;115,"+1",IF(O308&lt;50,-3,IF(O308&lt;70,-2,IF(O308&lt;90,-1,IF(O308&lt;116,"0",""))))))))))))))</f>
        <v>-3</v>
      </c>
      <c r="Q313" s="140" t="str">
        <f>IF(C310="HYPO","Achtung!!! HYPO",IF(E310="HYPO","Achtung!!! HYPO",IF(G310="HYPO","Achtung!!! HYPO",IF(I310="HYPO","Achtung!!! HYPO",IF(K310="HYPO","Achtung!!! HYPO",IF(M310="HYPO","Achtung!!! HYPO",IF(O310="HYPO","Achtung!!! HYPO","")))))))</f>
        <v/>
      </c>
      <c r="R313" s="46"/>
      <c r="S313" s="47"/>
    </row>
    <row r="314" spans="1:19" ht="34.5" thickBot="1">
      <c r="A314" s="48"/>
      <c r="B314" s="49" t="s">
        <v>16</v>
      </c>
      <c r="C314" s="50"/>
      <c r="D314" s="51"/>
      <c r="E314" s="50"/>
      <c r="F314" s="51"/>
      <c r="G314" s="50"/>
      <c r="H314" s="51"/>
      <c r="I314" s="50"/>
      <c r="J314" s="51"/>
      <c r="K314" s="50"/>
      <c r="L314" s="51"/>
      <c r="M314" s="50"/>
      <c r="N314" s="52"/>
      <c r="O314" s="50" t="str">
        <f>IF(O308&gt;0,$G$3+P314,"")</f>
        <v/>
      </c>
      <c r="P314" s="257">
        <f>IF(O308&gt;295,"+10",IF(O308&gt;275&gt;"+9",IF(O308&gt;255,"+8",IF(O308&gt;235,"+7",IF(O308&gt;215,"+6",IF(O308&gt;195,"+5",IF(O308&gt;175,"+4",IF(O308&gt;155,"+3",IF(O308&gt;135,"+2",IF(O308&gt;115,"+1",IF(O308&lt;50,-3,IF(O308&lt;70,-2,IF(O308&lt;90,-1,IF(O308&lt;116,"0",""))))))))))))))</f>
        <v>-3</v>
      </c>
      <c r="Q314" s="79"/>
      <c r="R314" s="54"/>
      <c r="S314" s="55"/>
    </row>
    <row r="315" spans="1:19" s="203" customFormat="1" ht="9" customHeight="1" thickBot="1"/>
    <row r="316" spans="1:19" ht="15.75">
      <c r="A316" s="7" t="s">
        <v>4</v>
      </c>
      <c r="B316" s="59">
        <f>IF($B$6&gt;0,B306+1,"")</f>
        <v>41396</v>
      </c>
      <c r="C316" s="62" t="s">
        <v>5</v>
      </c>
      <c r="D316" s="61" t="s">
        <v>6</v>
      </c>
      <c r="E316" s="62" t="s">
        <v>5</v>
      </c>
      <c r="F316" s="61" t="s">
        <v>6</v>
      </c>
      <c r="G316" s="62" t="s">
        <v>5</v>
      </c>
      <c r="H316" s="61" t="s">
        <v>6</v>
      </c>
      <c r="I316" s="62" t="s">
        <v>5</v>
      </c>
      <c r="J316" s="61" t="s">
        <v>6</v>
      </c>
      <c r="K316" s="62" t="s">
        <v>5</v>
      </c>
      <c r="L316" s="61" t="s">
        <v>6</v>
      </c>
      <c r="M316" s="62" t="s">
        <v>5</v>
      </c>
      <c r="N316" s="61" t="s">
        <v>6</v>
      </c>
      <c r="O316" s="62" t="s">
        <v>5</v>
      </c>
      <c r="P316" s="61" t="s">
        <v>6</v>
      </c>
      <c r="Q316" s="12" t="s">
        <v>7</v>
      </c>
      <c r="R316" s="63"/>
      <c r="S316" s="64"/>
    </row>
    <row r="317" spans="1:19" ht="15.75" thickBot="1">
      <c r="A317" s="15" t="s">
        <v>8</v>
      </c>
      <c r="B317" s="16" t="str">
        <f>TEXT(WEEKDAY(B316),"TTTT")</f>
        <v>Donnerstag</v>
      </c>
      <c r="C317" s="67">
        <v>0.3125</v>
      </c>
      <c r="D317" s="66" t="s">
        <v>9</v>
      </c>
      <c r="E317" s="67">
        <v>0.375</v>
      </c>
      <c r="F317" s="66" t="s">
        <v>9</v>
      </c>
      <c r="G317" s="67">
        <v>0.47916666666666669</v>
      </c>
      <c r="H317" s="66" t="s">
        <v>9</v>
      </c>
      <c r="I317" s="67">
        <v>0.60416666666666663</v>
      </c>
      <c r="J317" s="66" t="s">
        <v>9</v>
      </c>
      <c r="K317" s="67">
        <v>0.64583333333333337</v>
      </c>
      <c r="L317" s="66" t="s">
        <v>9</v>
      </c>
      <c r="M317" s="67">
        <v>0.75</v>
      </c>
      <c r="N317" s="66" t="s">
        <v>9</v>
      </c>
      <c r="O317" s="67">
        <v>0.875</v>
      </c>
      <c r="P317" s="66" t="s">
        <v>9</v>
      </c>
      <c r="Q317" s="68"/>
      <c r="R317" s="69"/>
      <c r="S317" s="70"/>
    </row>
    <row r="318" spans="1:19">
      <c r="A318" s="22"/>
      <c r="B318" s="23" t="s">
        <v>10</v>
      </c>
      <c r="C318" s="24"/>
      <c r="D318" s="25"/>
      <c r="E318" s="24"/>
      <c r="F318" s="25"/>
      <c r="G318" s="24"/>
      <c r="H318" s="25"/>
      <c r="I318" s="24"/>
      <c r="J318" s="25"/>
      <c r="K318" s="24"/>
      <c r="L318" s="25"/>
      <c r="M318" s="24"/>
      <c r="N318" s="25"/>
      <c r="O318" s="24"/>
      <c r="P318" s="25"/>
      <c r="Q318" s="26" t="str">
        <f>IF(C321&gt;0,C317,IF(E321&gt;0,E317,IF(G321&gt;0,G317,"")))</f>
        <v/>
      </c>
      <c r="R318" s="27" t="str">
        <f>IF(C321&gt;0,"Frühstück",IF(E321&gt;0,"Frühstück",IF(G321&gt;0,"Frühstück","")))</f>
        <v/>
      </c>
      <c r="S318" s="28" t="str">
        <f>IF(D318="V","vor der Mahlzeit",IF(D318="N","nach der Mahlzeit",IF(F318="V","vor der Mahlzeit",IF(F318="N","nach der Mahlzeit",IF(H318="V","vor der Mahlzeit",IF(H318="N","nach der Mahlzeit",""))))))</f>
        <v/>
      </c>
    </row>
    <row r="319" spans="1:19">
      <c r="A319" s="29"/>
      <c r="B319" s="30" t="s">
        <v>11</v>
      </c>
      <c r="C319" s="31" t="str">
        <f>IF(C318&gt;0,C318-$G$1,"")</f>
        <v/>
      </c>
      <c r="D319" s="32"/>
      <c r="E319" s="31" t="str">
        <f>IF(E318&gt;0,E318-$G$1,"")</f>
        <v/>
      </c>
      <c r="F319" s="32"/>
      <c r="G319" s="31" t="str">
        <f>IF(G318&gt;0,G318-$G$1,"")</f>
        <v/>
      </c>
      <c r="H319" s="32"/>
      <c r="I319" s="31" t="str">
        <f>IF(I318&gt;0,I318-$G$1,"")</f>
        <v/>
      </c>
      <c r="J319" s="32"/>
      <c r="K319" s="31" t="str">
        <f>IF(K318&gt;0,K318-$G$1,"")</f>
        <v/>
      </c>
      <c r="L319" s="32"/>
      <c r="M319" s="31" t="str">
        <f>IF(M318&gt;0,M318-$G$1,"")</f>
        <v/>
      </c>
      <c r="N319" s="33"/>
      <c r="O319" s="31" t="str">
        <f>IF(O318&gt;0,O318-$G$1,"")</f>
        <v/>
      </c>
      <c r="P319" s="32"/>
      <c r="Q319" s="34" t="str">
        <f>IF(G321&gt;0,G317,IF(I321&gt;0,I317,IF(K321&gt;0,K317,"")))</f>
        <v/>
      </c>
      <c r="R319" s="27" t="str">
        <f>IF(G321&gt;0,"Mittagessen",IF(I321&gt;0,"Mittagessen",IF(K321&gt;0,"Mittagessen","")))</f>
        <v/>
      </c>
      <c r="S319" s="35" t="str">
        <f>IF(H318="V","vor der Mahlzeit",IF(H318="N","nach der Mahlzeit",IF(J318="V","vor der Mahlzeit",IF(J318="N","nach der Mahlzeit",IF(L318="V","vor der Mahlzeit",IF(L318="N","nach der Mahlzeit",""))))))</f>
        <v/>
      </c>
    </row>
    <row r="320" spans="1:19">
      <c r="A320" s="29"/>
      <c r="B320" s="36" t="s">
        <v>12</v>
      </c>
      <c r="C320" s="45" t="str">
        <f>IF($R$1=0,"",IF(C318=0,"",IF(C318&lt;=$R$1,"HYPO","")))</f>
        <v/>
      </c>
      <c r="D320" s="139"/>
      <c r="E320" s="45" t="str">
        <f>IF($R$1=0,"",IF(E318=0,"",IF(E318&lt;=$R$1,"HYPO","")))</f>
        <v/>
      </c>
      <c r="F320" s="139"/>
      <c r="G320" s="45" t="str">
        <f>IF($R$1=0,"",IF(G318=0,"",IF(G318&lt;=$R$1,"HYPO","")))</f>
        <v/>
      </c>
      <c r="H320" s="139"/>
      <c r="I320" s="45" t="str">
        <f>IF($R$1=0,"",IF(I318=0,"",IF(I318&lt;=$R$1,"HYPO","")))</f>
        <v/>
      </c>
      <c r="J320" s="139"/>
      <c r="K320" s="45" t="str">
        <f>IF($R$1=0,"",IF(K318=0,"",IF(K318&lt;=$R$1,"HYPO","")))</f>
        <v/>
      </c>
      <c r="L320" s="139"/>
      <c r="M320" s="45" t="str">
        <f>IF($R$1=0,"",IF(M318=0,"",IF(M318&lt;=$R$1,"HYPO","")))</f>
        <v/>
      </c>
      <c r="N320" s="145"/>
      <c r="O320" s="45" t="str">
        <f>IF($R$1=0,"",IF(O318=0,"",IF(O318&lt;=$R$1,"HYPO","")))</f>
        <v/>
      </c>
      <c r="P320" s="139"/>
      <c r="Q320" s="34" t="str">
        <f>IF(M321&gt;0,M317,IF(O321&gt;0,O317,""))</f>
        <v/>
      </c>
      <c r="R320" s="27" t="str">
        <f>IF(M321&gt;0,"Abendessen",IF(O321&gt;0,"Abendessen",""))</f>
        <v/>
      </c>
      <c r="S320" s="35" t="str">
        <f>IF(P318="V","vor der Mahlzeit",IF(P318="N","nach der Mahlzeit",IF(N318="V","vor der Mahlzeit",IF(N318="N","nach der Mahlzeit",IF(L318="V","vor der Mahlzeit",IF(L318="N","nach der Mahlzeit",""))))))</f>
        <v/>
      </c>
    </row>
    <row r="321" spans="1:19">
      <c r="A321" s="29"/>
      <c r="B321" s="36" t="s">
        <v>13</v>
      </c>
      <c r="C321" s="38"/>
      <c r="D321" s="39"/>
      <c r="E321" s="38"/>
      <c r="F321" s="39"/>
      <c r="G321" s="38"/>
      <c r="H321" s="39"/>
      <c r="I321" s="38"/>
      <c r="J321" s="39"/>
      <c r="K321" s="38"/>
      <c r="L321" s="39"/>
      <c r="M321" s="38"/>
      <c r="N321" s="40"/>
      <c r="O321" s="38"/>
      <c r="P321" s="39"/>
      <c r="Q321" s="34" t="str">
        <f>IF(O318&gt;0,O317,"")</f>
        <v/>
      </c>
      <c r="R321" s="41" t="str">
        <f>IF(O318&gt;0,"Levemir Langzeit","")</f>
        <v/>
      </c>
      <c r="S321" s="42" t="str">
        <f>IF(P319="V","vor der Mahlzeit",IF(P319="N","nach der Mahlzeit",IF(N319="V","vor der Mahlzeit",IF(N319="N","nach der Mahlzeit",IF(L319="V","vor der Mahlzeit",IF(L319="N","nach der Mahlzeit",IF(P318="K","keine Messung","")))))))</f>
        <v/>
      </c>
    </row>
    <row r="322" spans="1:19" s="203" customFormat="1">
      <c r="A322" s="220"/>
      <c r="B322" s="221" t="s">
        <v>14</v>
      </c>
      <c r="C322" s="222" t="str">
        <f>IF(C321&gt;0,$R$3,"")</f>
        <v/>
      </c>
      <c r="D322" s="207"/>
      <c r="E322" s="222" t="str">
        <f>IF(E321&gt;0,$R$3,"")</f>
        <v/>
      </c>
      <c r="F322" s="207"/>
      <c r="G322" s="222" t="str">
        <f>IF(G321&gt;0,$R$3,"")</f>
        <v/>
      </c>
      <c r="H322" s="207"/>
      <c r="I322" s="222" t="str">
        <f>IF(I321&gt;0,$R$3,"")</f>
        <v/>
      </c>
      <c r="J322" s="207"/>
      <c r="K322" s="222" t="str">
        <f>IF(K321&gt;0,$R$3,"")</f>
        <v/>
      </c>
      <c r="L322" s="207"/>
      <c r="M322" s="222" t="str">
        <f>IF(M321&gt;0,$R$3,"")</f>
        <v/>
      </c>
      <c r="N322" s="207"/>
      <c r="O322" s="222" t="str">
        <f>IF(O321&gt;0,$R$3,"")</f>
        <v/>
      </c>
      <c r="P322" s="207"/>
      <c r="Q322" s="223"/>
      <c r="R322" s="224"/>
      <c r="S322" s="225"/>
    </row>
    <row r="323" spans="1:19" ht="33.75">
      <c r="A323" s="29"/>
      <c r="B323" s="43" t="s">
        <v>15</v>
      </c>
      <c r="C323" s="44" t="str">
        <f>IF(C321&gt;0,C321*C322+D323,"")</f>
        <v/>
      </c>
      <c r="D323" s="151">
        <f>IF(C318&gt;295,"+10",IF(C318&gt;275&gt;"+9",IF(C318&gt;255,"+8",IF(C318&gt;235,"+7",IF(C318&gt;215,"+6",IF(C318&gt;195,"+5",IF(C318&gt;175,"+4",IF(C318&gt;155,"+3",IF(C318&gt;135,"+2",IF(C318&gt;115,"+1",IF(C318&lt;50,-3,IF(C318&lt;70,-2,IF(C318&lt;90,-1,IF(C318&lt;116,"0",""))))))))))))))</f>
        <v>-3</v>
      </c>
      <c r="E323" s="44" t="str">
        <f>IF(E321&gt;0,E321*E322+F323,"")</f>
        <v/>
      </c>
      <c r="F323" s="151">
        <f>IF(E318&gt;295,"+10",IF(E318&gt;275&gt;"+9",IF(E318&gt;255,"+8",IF(E318&gt;235,"+7",IF(E318&gt;215,"+6",IF(E318&gt;195,"+5",IF(E318&gt;175,"+4",IF(E318&gt;155,"+3",IF(E318&gt;135,"+2",IF(E318&gt;115,"+1",IF(E318&lt;50,-3,IF(E318&lt;70,-2,IF(E318&lt;90,-1,IF(E318&lt;116,"0",""))))))))))))))</f>
        <v>-3</v>
      </c>
      <c r="G323" s="44" t="str">
        <f>IF(G321&gt;0,G321*G322+H323,"")</f>
        <v/>
      </c>
      <c r="H323" s="151">
        <f>IF(G318&gt;295,"+10",IF(G318&gt;275&gt;"+9",IF(G318&gt;255,"+8",IF(G318&gt;235,"+7",IF(G318&gt;215,"+6",IF(G318&gt;195,"+5",IF(G318&gt;175,"+4",IF(G318&gt;155,"+3",IF(G318&gt;135,"+2",IF(G318&gt;115,"+1",IF(G318&lt;50,-3,IF(G318&lt;70,-2,IF(G318&lt;90,-1,IF(G318&lt;116,"0",""))))))))))))))</f>
        <v>-3</v>
      </c>
      <c r="I323" s="44" t="str">
        <f>IF(I321&gt;0,I321*I322+J323,"")</f>
        <v/>
      </c>
      <c r="J323" s="151">
        <f>IF(I318&gt;295,"+10",IF(I318&gt;275&gt;"+9",IF(I318&gt;255,"+8",IF(I318&gt;235,"+7",IF(I318&gt;215,"+6",IF(I318&gt;195,"+5",IF(I318&gt;175,"+4",IF(I318&gt;155,"+3",IF(I318&gt;135,"+2",IF(I318&gt;115,"+1",IF(I318&lt;50,-3,IF(I318&lt;70,-2,IF(I318&lt;90,-1,IF(I318&lt;116,"0",""))))))))))))))</f>
        <v>-3</v>
      </c>
      <c r="K323" s="44" t="str">
        <f>IF(K321&gt;0,K321*K322+L323,"")</f>
        <v/>
      </c>
      <c r="L323" s="151">
        <f>IF(K318&gt;295,"+10",IF(K318&gt;275&gt;"+9",IF(K318&gt;255,"+8",IF(K318&gt;235,"+7",IF(K318&gt;215,"+6",IF(K318&gt;195,"+5",IF(K318&gt;175,"+4",IF(K318&gt;155,"+3",IF(K318&gt;135,"+2",IF(K318&gt;115,"+1",IF(K318&lt;50,-3,IF(K318&lt;70,-2,IF(K318&lt;90,-1,IF(K318&lt;116,"0",""))))))))))))))</f>
        <v>-3</v>
      </c>
      <c r="M323" s="44" t="str">
        <f>IF(M321&gt;0,M321*M322+N323,"")</f>
        <v/>
      </c>
      <c r="N323" s="151">
        <f>IF(M318&gt;295,"+10",IF(M318&gt;275&gt;"+9",IF(M318&gt;255,"+8",IF(M318&gt;235,"+7",IF(M318&gt;215,"+6",IF(M318&gt;195,"+5",IF(M318&gt;175,"+4",IF(M318&gt;155,"+3",IF(M318&gt;135,"+2",IF(M318&gt;115,"+1",IF(M318&lt;50,-3,IF(M318&lt;70,-2,IF(M318&lt;90,-1,IF(M318&lt;116,"0",""))))))))))))))</f>
        <v>-3</v>
      </c>
      <c r="O323" s="44" t="str">
        <f>IF(O321&gt;0,O321*O322+P323,"")</f>
        <v/>
      </c>
      <c r="P323" s="151">
        <f>IF(O318&gt;295,"+10",IF(O318&gt;275&gt;"+9",IF(O318&gt;255,"+8",IF(O318&gt;235,"+7",IF(O318&gt;215,"+6",IF(O318&gt;195,"+5",IF(O318&gt;175,"+4",IF(O318&gt;155,"+3",IF(O318&gt;135,"+2",IF(O318&gt;115,"+1",IF(O318&lt;50,-3,IF(O318&lt;70,-2,IF(O318&lt;90,-1,IF(O318&lt;116,"0",""))))))))))))))</f>
        <v>-3</v>
      </c>
      <c r="Q323" s="140" t="str">
        <f>IF(C320="HYPO","Achtung!!! HYPO",IF(E320="HYPO","Achtung!!! HYPO",IF(G320="HYPO","Achtung!!! HYPO",IF(I320="HYPO","Achtung!!! HYPO",IF(K320="HYPO","Achtung!!! HYPO",IF(M320="HYPO","Achtung!!! HYPO",IF(O320="HYPO","Achtung!!! HYPO","")))))))</f>
        <v/>
      </c>
      <c r="R323" s="46"/>
      <c r="S323" s="47"/>
    </row>
    <row r="324" spans="1:19" ht="34.5" thickBot="1">
      <c r="A324" s="48"/>
      <c r="B324" s="49" t="s">
        <v>16</v>
      </c>
      <c r="C324" s="50"/>
      <c r="D324" s="51"/>
      <c r="E324" s="50"/>
      <c r="F324" s="51"/>
      <c r="G324" s="50"/>
      <c r="H324" s="51"/>
      <c r="I324" s="50"/>
      <c r="J324" s="51"/>
      <c r="K324" s="50"/>
      <c r="L324" s="51"/>
      <c r="M324" s="50"/>
      <c r="N324" s="52"/>
      <c r="O324" s="50" t="str">
        <f>IF(O318&gt;0,$G$3+P324,"")</f>
        <v/>
      </c>
      <c r="P324" s="257">
        <f>IF(O318&gt;295,"+10",IF(O318&gt;275&gt;"+9",IF(O318&gt;255,"+8",IF(O318&gt;235,"+7",IF(O318&gt;215,"+6",IF(O318&gt;195,"+5",IF(O318&gt;175,"+4",IF(O318&gt;155,"+3",IF(O318&gt;135,"+2",IF(O318&gt;115,"+1",IF(O318&lt;50,-3,IF(O318&lt;70,-2,IF(O318&lt;90,-1,IF(O318&lt;116,"0",""))))))))))))))</f>
        <v>-3</v>
      </c>
      <c r="Q324" s="79"/>
      <c r="R324" s="54"/>
      <c r="S324" s="55"/>
    </row>
    <row r="325" spans="1:19" s="203" customFormat="1" ht="9" customHeight="1" thickBot="1"/>
    <row r="326" spans="1:19" ht="15.75">
      <c r="A326" s="7" t="s">
        <v>4</v>
      </c>
      <c r="B326" s="59">
        <f>IF($B$6&gt;0,B316+1,"")</f>
        <v>41397</v>
      </c>
      <c r="C326" s="62" t="s">
        <v>5</v>
      </c>
      <c r="D326" s="61" t="s">
        <v>6</v>
      </c>
      <c r="E326" s="62" t="s">
        <v>5</v>
      </c>
      <c r="F326" s="61" t="s">
        <v>6</v>
      </c>
      <c r="G326" s="62" t="s">
        <v>5</v>
      </c>
      <c r="H326" s="61" t="s">
        <v>6</v>
      </c>
      <c r="I326" s="62" t="s">
        <v>5</v>
      </c>
      <c r="J326" s="61" t="s">
        <v>6</v>
      </c>
      <c r="K326" s="62" t="s">
        <v>5</v>
      </c>
      <c r="L326" s="61" t="s">
        <v>6</v>
      </c>
      <c r="M326" s="62" t="s">
        <v>5</v>
      </c>
      <c r="N326" s="61" t="s">
        <v>6</v>
      </c>
      <c r="O326" s="62" t="s">
        <v>5</v>
      </c>
      <c r="P326" s="61" t="s">
        <v>6</v>
      </c>
      <c r="Q326" s="12" t="s">
        <v>7</v>
      </c>
      <c r="R326" s="63"/>
      <c r="S326" s="64"/>
    </row>
    <row r="327" spans="1:19" ht="15.75" thickBot="1">
      <c r="A327" s="15" t="s">
        <v>8</v>
      </c>
      <c r="B327" s="16" t="str">
        <f>TEXT(WEEKDAY(B326),"TTTT")</f>
        <v>Freitag</v>
      </c>
      <c r="C327" s="67">
        <v>0.3125</v>
      </c>
      <c r="D327" s="66" t="s">
        <v>9</v>
      </c>
      <c r="E327" s="67">
        <v>0.375</v>
      </c>
      <c r="F327" s="66" t="s">
        <v>9</v>
      </c>
      <c r="G327" s="67">
        <v>0.47916666666666669</v>
      </c>
      <c r="H327" s="66" t="s">
        <v>9</v>
      </c>
      <c r="I327" s="67">
        <v>0.60416666666666663</v>
      </c>
      <c r="J327" s="66" t="s">
        <v>9</v>
      </c>
      <c r="K327" s="67">
        <v>0.64583333333333337</v>
      </c>
      <c r="L327" s="66" t="s">
        <v>9</v>
      </c>
      <c r="M327" s="67">
        <v>0.75</v>
      </c>
      <c r="N327" s="66" t="s">
        <v>9</v>
      </c>
      <c r="O327" s="67">
        <v>0.875</v>
      </c>
      <c r="P327" s="66" t="s">
        <v>9</v>
      </c>
      <c r="Q327" s="68"/>
      <c r="R327" s="69"/>
      <c r="S327" s="70"/>
    </row>
    <row r="328" spans="1:19">
      <c r="A328" s="22"/>
      <c r="B328" s="23" t="s">
        <v>10</v>
      </c>
      <c r="C328" s="24"/>
      <c r="D328" s="25"/>
      <c r="E328" s="24"/>
      <c r="F328" s="25"/>
      <c r="G328" s="24"/>
      <c r="H328" s="25"/>
      <c r="I328" s="24"/>
      <c r="J328" s="25"/>
      <c r="K328" s="24"/>
      <c r="L328" s="25"/>
      <c r="M328" s="24"/>
      <c r="N328" s="25"/>
      <c r="O328" s="24"/>
      <c r="P328" s="25"/>
      <c r="Q328" s="26" t="str">
        <f>IF(C331&gt;0,C327,IF(E331&gt;0,E327,IF(G331&gt;0,G327,"")))</f>
        <v/>
      </c>
      <c r="R328" s="27" t="str">
        <f>IF(C331&gt;0,"Frühstück",IF(E331&gt;0,"Frühstück",IF(G331&gt;0,"Frühstück","")))</f>
        <v/>
      </c>
      <c r="S328" s="28" t="str">
        <f>IF(D328="V","vor der Mahlzeit",IF(D328="N","nach der Mahlzeit",IF(F328="V","vor der Mahlzeit",IF(F328="N","nach der Mahlzeit",IF(H328="V","vor der Mahlzeit",IF(H328="N","nach der Mahlzeit",""))))))</f>
        <v/>
      </c>
    </row>
    <row r="329" spans="1:19">
      <c r="A329" s="29"/>
      <c r="B329" s="30" t="s">
        <v>11</v>
      </c>
      <c r="C329" s="31" t="str">
        <f>IF(C328&gt;0,C328-$G$1,"")</f>
        <v/>
      </c>
      <c r="D329" s="32"/>
      <c r="E329" s="31" t="str">
        <f>IF(E328&gt;0,E328-$G$1,"")</f>
        <v/>
      </c>
      <c r="F329" s="32"/>
      <c r="G329" s="31" t="str">
        <f>IF(G328&gt;0,G328-$G$1,"")</f>
        <v/>
      </c>
      <c r="H329" s="32"/>
      <c r="I329" s="31" t="str">
        <f>IF(I328&gt;0,I328-$G$1,"")</f>
        <v/>
      </c>
      <c r="J329" s="32"/>
      <c r="K329" s="31" t="str">
        <f>IF(K328&gt;0,K328-$G$1,"")</f>
        <v/>
      </c>
      <c r="L329" s="32"/>
      <c r="M329" s="31" t="str">
        <f>IF(M328&gt;0,M328-$G$1,"")</f>
        <v/>
      </c>
      <c r="N329" s="33"/>
      <c r="O329" s="31" t="str">
        <f>IF(O328&gt;0,O328-$G$1,"")</f>
        <v/>
      </c>
      <c r="P329" s="32"/>
      <c r="Q329" s="34" t="str">
        <f>IF(G331&gt;0,G327,IF(I331&gt;0,I327,IF(K331&gt;0,K327,"")))</f>
        <v/>
      </c>
      <c r="R329" s="27" t="str">
        <f>IF(G331&gt;0,"Mittagessen",IF(I331&gt;0,"Mittagessen",IF(K331&gt;0,"Mittagessen","")))</f>
        <v/>
      </c>
      <c r="S329" s="35" t="str">
        <f>IF(H328="V","vor der Mahlzeit",IF(H328="N","nach der Mahlzeit",IF(J328="V","vor der Mahlzeit",IF(J328="N","nach der Mahlzeit",IF(L328="V","vor der Mahlzeit",IF(L328="N","nach der Mahlzeit",""))))))</f>
        <v/>
      </c>
    </row>
    <row r="330" spans="1:19">
      <c r="A330" s="29"/>
      <c r="B330" s="36" t="s">
        <v>12</v>
      </c>
      <c r="C330" s="45" t="str">
        <f>IF($R$1=0,"",IF(C328=0,"",IF(C328&lt;=$R$1,"HYPO","")))</f>
        <v/>
      </c>
      <c r="D330" s="139"/>
      <c r="E330" s="45" t="str">
        <f>IF($R$1=0,"",IF(E328=0,"",IF(E328&lt;=$R$1,"HYPO","")))</f>
        <v/>
      </c>
      <c r="F330" s="139"/>
      <c r="G330" s="45" t="str">
        <f>IF($R$1=0,"",IF(G328=0,"",IF(G328&lt;=$R$1,"HYPO","")))</f>
        <v/>
      </c>
      <c r="H330" s="139"/>
      <c r="I330" s="45" t="str">
        <f>IF($R$1=0,"",IF(I328=0,"",IF(I328&lt;=$R$1,"HYPO","")))</f>
        <v/>
      </c>
      <c r="J330" s="139"/>
      <c r="K330" s="45" t="str">
        <f>IF($R$1=0,"",IF(K328=0,"",IF(K328&lt;=$R$1,"HYPO","")))</f>
        <v/>
      </c>
      <c r="L330" s="139"/>
      <c r="M330" s="45" t="str">
        <f>IF($R$1=0,"",IF(M328=0,"",IF(M328&lt;=$R$1,"HYPO","")))</f>
        <v/>
      </c>
      <c r="N330" s="145"/>
      <c r="O330" s="45" t="str">
        <f>IF($R$1=0,"",IF(O328=0,"",IF(O328&lt;=$R$1,"HYPO","")))</f>
        <v/>
      </c>
      <c r="P330" s="139"/>
      <c r="Q330" s="34" t="str">
        <f>IF(M331&gt;0,M327,IF(O331&gt;0,O327,""))</f>
        <v/>
      </c>
      <c r="R330" s="27" t="str">
        <f>IF(M331&gt;0,"Abendessen",IF(O331&gt;0,"Abendessen",""))</f>
        <v/>
      </c>
      <c r="S330" s="35" t="str">
        <f>IF(P328="V","vor der Mahlzeit",IF(P328="N","nach der Mahlzeit",IF(N328="V","vor der Mahlzeit",IF(N328="N","nach der Mahlzeit",IF(L328="V","vor der Mahlzeit",IF(L328="N","nach der Mahlzeit",""))))))</f>
        <v/>
      </c>
    </row>
    <row r="331" spans="1:19">
      <c r="A331" s="29"/>
      <c r="B331" s="36" t="s">
        <v>13</v>
      </c>
      <c r="C331" s="38"/>
      <c r="D331" s="39"/>
      <c r="E331" s="38"/>
      <c r="F331" s="39"/>
      <c r="G331" s="38"/>
      <c r="H331" s="39"/>
      <c r="I331" s="38"/>
      <c r="J331" s="39"/>
      <c r="K331" s="38"/>
      <c r="L331" s="39"/>
      <c r="M331" s="38"/>
      <c r="N331" s="40"/>
      <c r="O331" s="38"/>
      <c r="P331" s="39"/>
      <c r="Q331" s="34" t="str">
        <f>IF(O328&gt;0,O327,"")</f>
        <v/>
      </c>
      <c r="R331" s="41" t="str">
        <f>IF(O328&gt;0,"Levemir Langzeit","")</f>
        <v/>
      </c>
      <c r="S331" s="42" t="str">
        <f>IF(P329="V","vor der Mahlzeit",IF(P329="N","nach der Mahlzeit",IF(N329="V","vor der Mahlzeit",IF(N329="N","nach der Mahlzeit",IF(L329="V","vor der Mahlzeit",IF(L329="N","nach der Mahlzeit",IF(P328="K","keine Messung","")))))))</f>
        <v/>
      </c>
    </row>
    <row r="332" spans="1:19" s="203" customFormat="1">
      <c r="A332" s="220"/>
      <c r="B332" s="221" t="s">
        <v>14</v>
      </c>
      <c r="C332" s="222" t="str">
        <f>IF(C331&gt;0,$R$3,"")</f>
        <v/>
      </c>
      <c r="D332" s="207"/>
      <c r="E332" s="222" t="str">
        <f>IF(E331&gt;0,$R$3,"")</f>
        <v/>
      </c>
      <c r="F332" s="207"/>
      <c r="G332" s="222" t="str">
        <f>IF(G331&gt;0,$R$3,"")</f>
        <v/>
      </c>
      <c r="H332" s="207"/>
      <c r="I332" s="222" t="str">
        <f>IF(I331&gt;0,$R$3,"")</f>
        <v/>
      </c>
      <c r="J332" s="207"/>
      <c r="K332" s="222" t="str">
        <f>IF(K331&gt;0,$R$3,"")</f>
        <v/>
      </c>
      <c r="L332" s="207"/>
      <c r="M332" s="222" t="str">
        <f>IF(M331&gt;0,$R$3,"")</f>
        <v/>
      </c>
      <c r="N332" s="207"/>
      <c r="O332" s="222" t="str">
        <f>IF(O331&gt;0,$R$3,"")</f>
        <v/>
      </c>
      <c r="P332" s="207"/>
      <c r="Q332" s="223"/>
      <c r="R332" s="224"/>
      <c r="S332" s="225"/>
    </row>
    <row r="333" spans="1:19" ht="33.75">
      <c r="A333" s="29"/>
      <c r="B333" s="43" t="s">
        <v>15</v>
      </c>
      <c r="C333" s="44" t="str">
        <f>IF(C331&gt;0,C331*C332+D333,"")</f>
        <v/>
      </c>
      <c r="D333" s="151">
        <f>IF(C328&gt;295,"+10",IF(C328&gt;275&gt;"+9",IF(C328&gt;255,"+8",IF(C328&gt;235,"+7",IF(C328&gt;215,"+6",IF(C328&gt;195,"+5",IF(C328&gt;175,"+4",IF(C328&gt;155,"+3",IF(C328&gt;135,"+2",IF(C328&gt;115,"+1",IF(C328&lt;50,-3,IF(C328&lt;70,-2,IF(C328&lt;90,-1,IF(C328&lt;116,"0",""))))))))))))))</f>
        <v>-3</v>
      </c>
      <c r="E333" s="44" t="str">
        <f>IF(E331&gt;0,E331*E332+F333,"")</f>
        <v/>
      </c>
      <c r="F333" s="151">
        <f>IF(E328&gt;295,"+10",IF(E328&gt;275&gt;"+9",IF(E328&gt;255,"+8",IF(E328&gt;235,"+7",IF(E328&gt;215,"+6",IF(E328&gt;195,"+5",IF(E328&gt;175,"+4",IF(E328&gt;155,"+3",IF(E328&gt;135,"+2",IF(E328&gt;115,"+1",IF(E328&lt;50,-3,IF(E328&lt;70,-2,IF(E328&lt;90,-1,IF(E328&lt;116,"0",""))))))))))))))</f>
        <v>-3</v>
      </c>
      <c r="G333" s="44" t="str">
        <f>IF(G331&gt;0,G331*G332+H333,"")</f>
        <v/>
      </c>
      <c r="H333" s="151">
        <f>IF(G328&gt;295,"+10",IF(G328&gt;275&gt;"+9",IF(G328&gt;255,"+8",IF(G328&gt;235,"+7",IF(G328&gt;215,"+6",IF(G328&gt;195,"+5",IF(G328&gt;175,"+4",IF(G328&gt;155,"+3",IF(G328&gt;135,"+2",IF(G328&gt;115,"+1",IF(G328&lt;50,-3,IF(G328&lt;70,-2,IF(G328&lt;90,-1,IF(G328&lt;116,"0",""))))))))))))))</f>
        <v>-3</v>
      </c>
      <c r="I333" s="44" t="str">
        <f>IF(I331&gt;0,I331*I332+J333,"")</f>
        <v/>
      </c>
      <c r="J333" s="151">
        <f>IF(I328&gt;295,"+10",IF(I328&gt;275&gt;"+9",IF(I328&gt;255,"+8",IF(I328&gt;235,"+7",IF(I328&gt;215,"+6",IF(I328&gt;195,"+5",IF(I328&gt;175,"+4",IF(I328&gt;155,"+3",IF(I328&gt;135,"+2",IF(I328&gt;115,"+1",IF(I328&lt;50,-3,IF(I328&lt;70,-2,IF(I328&lt;90,-1,IF(I328&lt;116,"0",""))))))))))))))</f>
        <v>-3</v>
      </c>
      <c r="K333" s="44" t="str">
        <f>IF(K331&gt;0,K331*K332+L333,"")</f>
        <v/>
      </c>
      <c r="L333" s="151">
        <f>IF(K328&gt;295,"+10",IF(K328&gt;275&gt;"+9",IF(K328&gt;255,"+8",IF(K328&gt;235,"+7",IF(K328&gt;215,"+6",IF(K328&gt;195,"+5",IF(K328&gt;175,"+4",IF(K328&gt;155,"+3",IF(K328&gt;135,"+2",IF(K328&gt;115,"+1",IF(K328&lt;50,-3,IF(K328&lt;70,-2,IF(K328&lt;90,-1,IF(K328&lt;116,"0",""))))))))))))))</f>
        <v>-3</v>
      </c>
      <c r="M333" s="44" t="str">
        <f>IF(M331&gt;0,M331*M332+N333,"")</f>
        <v/>
      </c>
      <c r="N333" s="151">
        <f>IF(M328&gt;295,"+10",IF(M328&gt;275&gt;"+9",IF(M328&gt;255,"+8",IF(M328&gt;235,"+7",IF(M328&gt;215,"+6",IF(M328&gt;195,"+5",IF(M328&gt;175,"+4",IF(M328&gt;155,"+3",IF(M328&gt;135,"+2",IF(M328&gt;115,"+1",IF(M328&lt;50,-3,IF(M328&lt;70,-2,IF(M328&lt;90,-1,IF(M328&lt;116,"0",""))))))))))))))</f>
        <v>-3</v>
      </c>
      <c r="O333" s="44" t="str">
        <f>IF(O331&gt;0,O331*O332+P333,"")</f>
        <v/>
      </c>
      <c r="P333" s="151">
        <f>IF(O328&gt;295,"+10",IF(O328&gt;275&gt;"+9",IF(O328&gt;255,"+8",IF(O328&gt;235,"+7",IF(O328&gt;215,"+6",IF(O328&gt;195,"+5",IF(O328&gt;175,"+4",IF(O328&gt;155,"+3",IF(O328&gt;135,"+2",IF(O328&gt;115,"+1",IF(O328&lt;50,-3,IF(O328&lt;70,-2,IF(O328&lt;90,-1,IF(O328&lt;116,"0",""))))))))))))))</f>
        <v>-3</v>
      </c>
      <c r="Q333" s="140" t="str">
        <f>IF(C330="HYPO","Achtung!!! HYPO",IF(E330="HYPO","Achtung!!! HYPO",IF(G330="HYPO","Achtung!!! HYPO",IF(I330="HYPO","Achtung!!! HYPO",IF(K330="HYPO","Achtung!!! HYPO",IF(M330="HYPO","Achtung!!! HYPO",IF(O330="HYPO","Achtung!!! HYPO","")))))))</f>
        <v/>
      </c>
      <c r="R333" s="46"/>
      <c r="S333" s="47"/>
    </row>
    <row r="334" spans="1:19" ht="34.5" thickBot="1">
      <c r="A334" s="48"/>
      <c r="B334" s="49" t="s">
        <v>16</v>
      </c>
      <c r="C334" s="50"/>
      <c r="D334" s="51"/>
      <c r="E334" s="50"/>
      <c r="F334" s="51"/>
      <c r="G334" s="50"/>
      <c r="H334" s="51"/>
      <c r="I334" s="50"/>
      <c r="J334" s="51"/>
      <c r="K334" s="50"/>
      <c r="L334" s="51"/>
      <c r="M334" s="50"/>
      <c r="N334" s="52"/>
      <c r="O334" s="50" t="str">
        <f>IF(O328&gt;0,$G$3+P334,"")</f>
        <v/>
      </c>
      <c r="P334" s="257">
        <f>IF(O328&gt;295,"+10",IF(O328&gt;275&gt;"+9",IF(O328&gt;255,"+8",IF(O328&gt;235,"+7",IF(O328&gt;215,"+6",IF(O328&gt;195,"+5",IF(O328&gt;175,"+4",IF(O328&gt;155,"+3",IF(O328&gt;135,"+2",IF(O328&gt;115,"+1",IF(O328&lt;50,-3,IF(O328&lt;70,-2,IF(O328&lt;90,-1,IF(O328&lt;116,"0",""))))))))))))))</f>
        <v>-3</v>
      </c>
      <c r="Q334" s="79"/>
      <c r="R334" s="54"/>
      <c r="S334" s="55"/>
    </row>
  </sheetData>
  <sheetProtection password="CC7D" sheet="1" objects="1" scenarios="1" selectLockedCells="1"/>
  <conditionalFormatting sqref="R14 R24 R34 R44 R54 R64 R74">
    <cfRule type="expression" dxfId="12725" priority="1305" stopIfTrue="1">
      <formula>Q14&gt;="A"</formula>
    </cfRule>
  </conditionalFormatting>
  <conditionalFormatting sqref="S14 S24 S34 S44 S54 S64 S74">
    <cfRule type="expression" dxfId="12724" priority="1304" stopIfTrue="1">
      <formula>Q14&gt;="A"</formula>
    </cfRule>
  </conditionalFormatting>
  <conditionalFormatting sqref="C10 E10 I10 K10 M10 O10 G10 C20 E20 I20 K20 M20 O20 G20 C30 E30 I30 K30 M30 O30 G30 C40 E40 I40 K40 M40 O40 G40 C50 E50 I50 K50 M50 O50 G50 C60 E60 I60 K60 M60 O60 G60 C70 E70 I70 K70 M70 O70 G70 C80 E80 I80 K80 M80 O80 G80 C90 E90 I90 K90 M90 O90 G90 C100 E100 I100 K100 M100 O100 G100 C110 E110 I110 K110 M110 O110 G110 C120 E120 I120 K120 M120 O120 G120 C130 E130 I130 K130 M130 O130 G130 C140 E140 I140 K140 M140 O140 G140 C150 E150 I150 K150 M150 O150 G150 C160 E160 I160 K160 M160 O160 G160 C170 E170 I170 K170 M170 O170 G170 C180 E180 I180 K180 M180 O180 G180 C190 E190 I190 K190 M190 O190 G190 C200 E200 I200 K200 M200 O200 G200 C210 E210 I210 K210 M210 O210 G210 C220 E220 I220 K220 M220 O220 G220 C230 E230 I230 K230 M230 O230 G230 C240 E240 I240 K240 M240 O240 G240 C250 E250 I250 K250 M250 O250 G250 C260 E260 I260 K260 M260 O260 G260 C270 E270 I270 K270 M270 O270 G270 C280 E280 I280 K280 M280 O280 G280 C290 E290 I290 K290 M290 O290 G290 C300 E300 I300 K300 M300 O300 G300 C310 E310 I310 K310 M310 O310 G310 C320 E320 I320 K320 M320 O320 G320">
    <cfRule type="cellIs" dxfId="12723" priority="1303" stopIfTrue="1" operator="greaterThanOrEqual">
      <formula>"""A"""</formula>
    </cfRule>
  </conditionalFormatting>
  <conditionalFormatting sqref="Q44 Q54 Q64 Q74 Q84 Q94 Q134 Q144 Q154 Q164 Q174 Q184 Q224 Q234 Q244 Q254 Q264 Q274 Q284 Q294 Q304 Q314 Q324">
    <cfRule type="expression" dxfId="12722" priority="1302" stopIfTrue="1">
      <formula>Q44&gt;="A"</formula>
    </cfRule>
  </conditionalFormatting>
  <conditionalFormatting sqref="M44 M34 M24 M54 M74 M64 I11 C14 E14 G14 I14 K14 C24 I21 C21 E21 K21 M21 O21 G21 E24 G24 I24 K24 C34 K324 C11 E11 K11 M11 O11 G11 E34 G34 I34 K34 C44 M244 I184 K184 C324 E324 G324 I324 E44 G44 I44 K44 C54 I314 K314 M324 M224 M214 M204 M234 E54 G54 I54 K54 C64 M254 C194 C184 E184 C314 E314 G314 E64 G64 I64 K64 C74 E74 G74 I74 K74 M94 M84 G304 I304 K304 M314 M184 E224 G224 C84 I224 E244 E194 G194 I194 C304 E304 E84 G84 I84 K84 C94 E94 G94 I94 K94 M134 M124 M114 M144 G184 M154 C284 E284 G284 I284 K284 M294 K254 C104 E234 G234 I234 K234 C244 K224 C294 E104 G104 I104 K104 C114 E294 G294 I294 K294 M304 K194 C204 E114 G114 I114 K114 C124 K264 C274 E274 G274 I274 K274 M284 E124 G124 I124 K124 C134 E204 G204 I204 K204 C214 G244 I244 E134 G134 I134 K134 C144 K244 C254 E254 G254 E264 G264 I264 E144 G144 I144 K144 C154 I214 K214 C224 C264 I254 E214 G214 E154 G154 I154 K154 M274 M264 C234">
    <cfRule type="cellIs" dxfId="12721" priority="1301" stopIfTrue="1" operator="greaterThan">
      <formula>0</formula>
    </cfRule>
  </conditionalFormatting>
  <conditionalFormatting sqref="Q13:Q14 Q24 Q34 Q114 Q124 Q204 Q214 Q103:Q104 Q193:Q194">
    <cfRule type="expression" dxfId="12720" priority="1300" stopIfTrue="1">
      <formula>Q13&gt;="A"</formula>
    </cfRule>
  </conditionalFormatting>
  <conditionalFormatting sqref="Q23:S23 Q113:S113 Q203:S203">
    <cfRule type="expression" dxfId="12719" priority="1299" stopIfTrue="1">
      <formula>$Q$22&gt;"A"</formula>
    </cfRule>
  </conditionalFormatting>
  <conditionalFormatting sqref="Q33:S33 Q123:S123 Q213:S213">
    <cfRule type="expression" dxfId="12718" priority="1298" stopIfTrue="1">
      <formula>$Q$32&gt;"A"</formula>
    </cfRule>
  </conditionalFormatting>
  <conditionalFormatting sqref="Q43:S43 Q133:S133 Q223:S223">
    <cfRule type="expression" dxfId="12717" priority="1297" stopIfTrue="1">
      <formula>$Q$42&gt;"A"</formula>
    </cfRule>
  </conditionalFormatting>
  <conditionalFormatting sqref="Q53:S53 Q143:S143 Q233:S233">
    <cfRule type="expression" dxfId="12716" priority="1296" stopIfTrue="1">
      <formula>$Q$52&gt;"A"</formula>
    </cfRule>
  </conditionalFormatting>
  <conditionalFormatting sqref="Q63:S63 Q83:S83 Q153:S153 Q173:S173 Q243:S243 Q263:S263">
    <cfRule type="expression" dxfId="12715" priority="1295" stopIfTrue="1">
      <formula>$Q$62&gt;"A"</formula>
    </cfRule>
  </conditionalFormatting>
  <conditionalFormatting sqref="Q73:S73 Q93:S93 Q163:S163 Q183:S183 Q253:S253 Q273:S273 Q283:S283 Q293:S293 Q303:S303 Q313:S313 Q323:S323">
    <cfRule type="expression" dxfId="12714" priority="1294" stopIfTrue="1">
      <formula>$Q$72&gt;"A"</formula>
    </cfRule>
  </conditionalFormatting>
  <conditionalFormatting sqref="C8 E8 G8 I8 K8 M8 O8 C18 E18 G18 I18 K18 M18 O18 C28 E28 G28 I28 K28 M28 O28 C38 E38 G38 I38 K38 M38 O38 C48 E48 G48 I48 K48 M48 O48 C58 E58 G58 I58 K58 M58 O58 C68 E68 G68 I68 K68 M68 O68 C78 E78 G78 I78 K78 M78 O78 C88 E88 G88 I88 K88 M88 O88 C98 E98 G98 I98 K98 M98 O98 C108 E108 G108 I108 K108 M108 O108 C118 E118 G118 I118 K118 M118 O118 C128 E128 G128 I128 K128 M128 O128 C138 E138 G138 I138 K138 M138 O138 C148 E148 G148 I148 K148 M148 O148 C158 E158 G158 I158 K158 M158 O158 C168 E168 G168 I168 K168 M168 O168 C178 E178 G178 I178 K178 M178 O178 C188 E188 G188 I188 K188 M188 O188 C198 E198 G198 I198 K198 M198 O198 C208 E208 G208 I208 K208 M208 O208 C218 E218 G218 I218 K218 M218 O218 C228 E228 G228 I228 K228 M228 O228 C238 E238 G238 I238 K238 M238 O238 C248 E248 G248 I248 K248 M248 O248 C258 E258 G258 I258 K258 M258 O258 C268 E268 G268 I268 K268 M268 O268 C278 E278 G278 I278 K278 M278 O278 C288 E288 G288 I288 K288 M288 O288 C298 E298 G298 I298 K298 M298 O298 C308 E308 G308 I308 K308 M308 O308 C318 E318 G318 I318 K318 M318 O318">
    <cfRule type="cellIs" dxfId="12713" priority="1291" stopIfTrue="1" operator="between">
      <formula>10</formula>
      <formula>110</formula>
    </cfRule>
    <cfRule type="cellIs" dxfId="12712" priority="1292" stopIfTrue="1" operator="between">
      <formula>111</formula>
      <formula>140</formula>
    </cfRule>
    <cfRule type="cellIs" dxfId="12711" priority="1293" stopIfTrue="1" operator="between">
      <formula>141</formula>
      <formula>599</formula>
    </cfRule>
  </conditionalFormatting>
  <conditionalFormatting sqref="H11 D11 J11 L11 N11 P11 F11 D21 J21 L21 N21 P21 F21 H21">
    <cfRule type="expression" dxfId="12710" priority="1290" stopIfTrue="1">
      <formula>C11&gt;0</formula>
    </cfRule>
  </conditionalFormatting>
  <conditionalFormatting sqref="C9 E9 G9 K9 M9 O9 C19 E19 G19 I19 K19 M19 O19 C29 E29 G29 I29 K29 M29 O29 C39 E39 G39 I39 K39 M39 O39 C49 E49 G49 I49 K49 M49 O49 C59 E59 G59 I59 K59 M59 O59 C69 E69 G69 I69 K69 M69 O69 C79 E79 G79 I79 K79 M79 O79 C89 E89 G89 I89 K89 M89 O89 C99 E99 G99 I99 K99 M99 O99 C109 E109 G109 I109 K109 M109 O109 C119 E119 G119 I119 K119 M119 O119 C129 E129 G129 I129 K129 M129 O129 C139 E139 G139 I139 K139 M139 O139 C149 E149 G149 I149 K149 M149 O149 C159 E159 G159 I159 K159 M159 O159 C169 E169 G169 I169 K169 M169 O169 C179 E179 G179 I179 K179 M179 O179 C189 E189 G189 I189 K189 M189 O189 C199 E199 G199 I199 K199 M199 O199 C209 E209 G209 I209 K209 M209 O209 C219 E219 G219 I219 K219 M219 O219 C229 E229 G229 I229 K229 M229 O229 C239 E239 G239 I239 K239 M239 O239 C249 E249 G249 I249 K249 M249 O249 C259 E259 G259 I259 K259 M259 O259 C269 E269 G269 I269 K269 M269 O269 C279 E279 G279 I279 K279 M279 O279 C289 E289 G289 I289 K289 M289 O289 C299 E299 G299 I299 K299 M299 O299 C309 E309 G309 I309 K309 M309 O309 C319 E319 G319 I319 K319 M319 O319 I9">
    <cfRule type="cellIs" dxfId="12709" priority="1289" stopIfTrue="1" operator="between">
      <formula>-100</formula>
      <formula>599</formula>
    </cfRule>
  </conditionalFormatting>
  <conditionalFormatting sqref="D69 F69 H69 J69 L69 N69 P69 F59 H59 J59 L59 N59 P59 D49 F49 H49 J49 L49 N49 P49 D39 F39 H39 J39 L39 N39 P39 D29 F29 H29 J29 L29 N29 P29 D19 F19 H19 J19 L19 N19 P19 D9 F9 H9 J9 L9 N9 P9">
    <cfRule type="expression" dxfId="12708" priority="1288" stopIfTrue="1">
      <formula>C9-100.599</formula>
    </cfRule>
  </conditionalFormatting>
  <conditionalFormatting sqref="D10 F10 H10 J10 L10 N10 P10 D20 F20 H20 J20 L20 N20 P20 D30 F30 H30 J30 L30 N30 P30 D40 F40 H40 J40 L40 N40 P40 D50 F50 H50 J50 L50 N50 P50 D60 F60 H60 J60 L60 N60 P60 D70 F70 H70 J70 L70 N70 P70">
    <cfRule type="expression" dxfId="12707" priority="1287" stopIfTrue="1">
      <formula>C10&gt;="""A"""</formula>
    </cfRule>
  </conditionalFormatting>
  <conditionalFormatting sqref="D8 F8 H8 J8 L8 N8 P8 D18 F18 H18 J18 L18 N18 P18 D28 F28 H28 J28 L28 N28 P28 D38 F38 H38 J38 L38 N38 P38 D48 F48 H48 J48 L48 N48 P48 F58 H58 J58 L58 N58 P58 D68 F68 H68 J68 L68 N68 P68">
    <cfRule type="expression" dxfId="12706" priority="1284" stopIfTrue="1">
      <formula>C8&gt;140</formula>
    </cfRule>
    <cfRule type="expression" dxfId="12705" priority="1285" stopIfTrue="1">
      <formula>C8&gt;110</formula>
    </cfRule>
    <cfRule type="expression" dxfId="12704" priority="1286" stopIfTrue="1">
      <formula>C8&gt;10</formula>
    </cfRule>
  </conditionalFormatting>
  <conditionalFormatting sqref="D13 F13 H13 J13 L13 N13 P13">
    <cfRule type="expression" dxfId="12703" priority="1283" stopIfTrue="1">
      <formula>C11&gt;0</formula>
    </cfRule>
  </conditionalFormatting>
  <conditionalFormatting sqref="R13">
    <cfRule type="expression" dxfId="12702" priority="1282" stopIfTrue="1">
      <formula>Q13&gt;="A"</formula>
    </cfRule>
  </conditionalFormatting>
  <conditionalFormatting sqref="S13">
    <cfRule type="expression" dxfId="12701" priority="1281" stopIfTrue="1">
      <formula>Q13&gt;="A"</formula>
    </cfRule>
  </conditionalFormatting>
  <conditionalFormatting sqref="D14 F14 H14 J14 L14 N24 D24 F24 H24 J24 L24 N34 D34 F34 H34 J34 L34 N44 D44 F44 H44 J44 L44 N54 D54 F54 H54 J54 L54 N64 D64 F64 H64 J64 L64 N74 D74 F74 H74 J74 L74">
    <cfRule type="expression" dxfId="12700" priority="1280" stopIfTrue="1">
      <formula>C14&gt;0</formula>
    </cfRule>
  </conditionalFormatting>
  <conditionalFormatting sqref="O14 O24 O34 O44 O54 O64 O74">
    <cfRule type="expression" dxfId="12699" priority="1279" stopIfTrue="1">
      <formula>O8&gt;0</formula>
    </cfRule>
  </conditionalFormatting>
  <conditionalFormatting sqref="P34 P24">
    <cfRule type="expression" dxfId="12698" priority="1278">
      <formula>O18&gt;0</formula>
    </cfRule>
  </conditionalFormatting>
  <conditionalFormatting sqref="P44 P64">
    <cfRule type="expression" dxfId="12697" priority="1277">
      <formula>O38&gt;0</formula>
    </cfRule>
  </conditionalFormatting>
  <conditionalFormatting sqref="P54">
    <cfRule type="expression" dxfId="12696" priority="1276">
      <formula>O48&gt;0</formula>
    </cfRule>
  </conditionalFormatting>
  <conditionalFormatting sqref="P74">
    <cfRule type="expression" dxfId="12695" priority="1275">
      <formula>O68&gt;0</formula>
    </cfRule>
  </conditionalFormatting>
  <conditionalFormatting sqref="R84 R94">
    <cfRule type="expression" dxfId="12694" priority="1274" stopIfTrue="1">
      <formula>Q84&gt;="A"</formula>
    </cfRule>
  </conditionalFormatting>
  <conditionalFormatting sqref="S84 S94">
    <cfRule type="expression" dxfId="12693" priority="1273" stopIfTrue="1">
      <formula>Q84&gt;="A"</formula>
    </cfRule>
  </conditionalFormatting>
  <conditionalFormatting sqref="D89 F89 H89 J89 L89 N89 P89 F79 H79 J79 L79 N79 P79">
    <cfRule type="expression" dxfId="12692" priority="1272" stopIfTrue="1">
      <formula>C79-100.599</formula>
    </cfRule>
  </conditionalFormatting>
  <conditionalFormatting sqref="D80 F80 H80 J80 L80 N80 P80 D90 F90 H90 J90 L90 N90 P90">
    <cfRule type="expression" dxfId="12691" priority="1271" stopIfTrue="1">
      <formula>C80&gt;="""A"""</formula>
    </cfRule>
  </conditionalFormatting>
  <conditionalFormatting sqref="F78 H78 J78 L78 N78 P78 D88 F88 H88 J88 L88 N88 P88">
    <cfRule type="expression" dxfId="12690" priority="1268" stopIfTrue="1">
      <formula>C78&gt;140</formula>
    </cfRule>
    <cfRule type="expression" dxfId="12689" priority="1269" stopIfTrue="1">
      <formula>C78&gt;110</formula>
    </cfRule>
    <cfRule type="expression" dxfId="12688" priority="1270" stopIfTrue="1">
      <formula>C78&gt;10</formula>
    </cfRule>
  </conditionalFormatting>
  <conditionalFormatting sqref="N84 D84 F84 H84 J84 L84 N94 D94 F94 H94 J94 L94">
    <cfRule type="expression" dxfId="12687" priority="1267" stopIfTrue="1">
      <formula>C84&gt;0</formula>
    </cfRule>
  </conditionalFormatting>
  <conditionalFormatting sqref="O94 O84">
    <cfRule type="expression" dxfId="12686" priority="1266" stopIfTrue="1">
      <formula>O78&gt;0</formula>
    </cfRule>
  </conditionalFormatting>
  <conditionalFormatting sqref="P84">
    <cfRule type="expression" dxfId="12685" priority="1265">
      <formula>O78&gt;0</formula>
    </cfRule>
  </conditionalFormatting>
  <conditionalFormatting sqref="P94">
    <cfRule type="expression" dxfId="12684" priority="1264">
      <formula>O88&gt;0</formula>
    </cfRule>
  </conditionalFormatting>
  <conditionalFormatting sqref="O74 O64 O54 O44 O34 O24 O14">
    <cfRule type="expression" dxfId="12683" priority="1263" stopIfTrue="1">
      <formula>O8&gt;0</formula>
    </cfRule>
  </conditionalFormatting>
  <conditionalFormatting sqref="R104 R114 R124 R134 R144 R154 R164">
    <cfRule type="expression" dxfId="12682" priority="1262" stopIfTrue="1">
      <formula>Q104&gt;="A"</formula>
    </cfRule>
  </conditionalFormatting>
  <conditionalFormatting sqref="S104 S114 S124 S134 S144 S154 S164">
    <cfRule type="expression" dxfId="12681" priority="1261" stopIfTrue="1">
      <formula>Q104&gt;="A"</formula>
    </cfRule>
  </conditionalFormatting>
  <conditionalFormatting sqref="D159 F159 H159 J159 L159 N159 P159 F149 H149 J149 L149 N149 P149 D139 F139 H139 J139 L139 N139 P139 D129 F129 H129 J129 L129 N129 P129 D119 F119 H119 J119 L119 N119 P119 D109 F109 H109 J109 L109 N109 P109 D99 F99 H99 J99 L99 N99 P99">
    <cfRule type="expression" dxfId="12680" priority="1260" stopIfTrue="1">
      <formula>C99-100.599</formula>
    </cfRule>
  </conditionalFormatting>
  <conditionalFormatting sqref="D100 F100 H100 J100 L100 N100 P100 D110 F110 H110 J110 L110 N110 P110 D120 F120 H120 J120 L120 N120 P120 D130 F130 H130 J130 L130 N130 P130 D140 F140 H140 J140 L140 N140 P140 D150 F150 H150 J150 L150 N150 P150 D160 F160 H160 J160 L160 N160 P160">
    <cfRule type="expression" dxfId="12679" priority="1259" stopIfTrue="1">
      <formula>C100&gt;="""A"""</formula>
    </cfRule>
  </conditionalFormatting>
  <conditionalFormatting sqref="D98 F98 H98 J98 L98 N98 P98 D108 F108 H108 J108 L108 N108 P108 D118 F118 H118 J118 L118 N118 P118 D128 F128 H128 J128 L128 N128 P128 D138 F138 H138 J138 L138 N138 P138 F148 H148 J148 L148 N148 P148 D158 F158 H158 J158 L158 N158 P158">
    <cfRule type="expression" dxfId="12678" priority="1256" stopIfTrue="1">
      <formula>C98&gt;140</formula>
    </cfRule>
    <cfRule type="expression" dxfId="12677" priority="1257" stopIfTrue="1">
      <formula>C98&gt;110</formula>
    </cfRule>
    <cfRule type="expression" dxfId="12676" priority="1258" stopIfTrue="1">
      <formula>C98&gt;10</formula>
    </cfRule>
  </conditionalFormatting>
  <conditionalFormatting sqref="R103">
    <cfRule type="expression" dxfId="12675" priority="1255" stopIfTrue="1">
      <formula>Q103&gt;="A"</formula>
    </cfRule>
  </conditionalFormatting>
  <conditionalFormatting sqref="S103">
    <cfRule type="expression" dxfId="12674" priority="1254" stopIfTrue="1">
      <formula>Q103&gt;="A"</formula>
    </cfRule>
  </conditionalFormatting>
  <conditionalFormatting sqref="D104 F104 H104 J104 L104 N114 D114 F114 H114 J114 L114 N124 D124 F124 H124 J124 L124 N134 D134 F134 H134 J134 L134 N144 D144 F144 H144 J144 L144 N154 D154 F154 H154 J154 L154">
    <cfRule type="expression" dxfId="12673" priority="1253" stopIfTrue="1">
      <formula>C104&gt;0</formula>
    </cfRule>
  </conditionalFormatting>
  <conditionalFormatting sqref="O104 O114 O124 O134 O144 O154">
    <cfRule type="expression" dxfId="12672" priority="1252" stopIfTrue="1">
      <formula>O98&gt;0</formula>
    </cfRule>
  </conditionalFormatting>
  <conditionalFormatting sqref="P124 P114">
    <cfRule type="expression" dxfId="12671" priority="1251">
      <formula>O108&gt;0</formula>
    </cfRule>
  </conditionalFormatting>
  <conditionalFormatting sqref="P134 P154">
    <cfRule type="expression" dxfId="12670" priority="1250">
      <formula>O128&gt;0</formula>
    </cfRule>
  </conditionalFormatting>
  <conditionalFormatting sqref="P144">
    <cfRule type="expression" dxfId="12669" priority="1249">
      <formula>O138&gt;0</formula>
    </cfRule>
  </conditionalFormatting>
  <conditionalFormatting sqref="R174 R184">
    <cfRule type="expression" dxfId="12668" priority="1248" stopIfTrue="1">
      <formula>Q174&gt;="A"</formula>
    </cfRule>
  </conditionalFormatting>
  <conditionalFormatting sqref="S174 S184">
    <cfRule type="expression" dxfId="12667" priority="1247" stopIfTrue="1">
      <formula>Q174&gt;="A"</formula>
    </cfRule>
  </conditionalFormatting>
  <conditionalFormatting sqref="D179 F179 H179 J179 L179 N179 P179 F169 H169 J169 L169 N169 P169">
    <cfRule type="expression" dxfId="12666" priority="1246" stopIfTrue="1">
      <formula>C169-100.599</formula>
    </cfRule>
  </conditionalFormatting>
  <conditionalFormatting sqref="D170 F170 H170 J170 L170 N170 P170 D180 F180 H180 J180 L180 N180 P180">
    <cfRule type="expression" dxfId="12665" priority="1245" stopIfTrue="1">
      <formula>C170&gt;="""A"""</formula>
    </cfRule>
  </conditionalFormatting>
  <conditionalFormatting sqref="F168 H168 J168 L168 N168 P168 D178 F178 H178 J178 L178 N178 P178">
    <cfRule type="expression" dxfId="12664" priority="1242" stopIfTrue="1">
      <formula>C168&gt;140</formula>
    </cfRule>
    <cfRule type="expression" dxfId="12663" priority="1243" stopIfTrue="1">
      <formula>C168&gt;110</formula>
    </cfRule>
    <cfRule type="expression" dxfId="12662" priority="1244" stopIfTrue="1">
      <formula>C168&gt;10</formula>
    </cfRule>
  </conditionalFormatting>
  <conditionalFormatting sqref="N184 D184 F184 H184 J184 L184">
    <cfRule type="expression" dxfId="12661" priority="1241" stopIfTrue="1">
      <formula>C184&gt;0</formula>
    </cfRule>
  </conditionalFormatting>
  <conditionalFormatting sqref="O184">
    <cfRule type="expression" dxfId="12660" priority="1240" stopIfTrue="1">
      <formula>O178&gt;0</formula>
    </cfRule>
  </conditionalFormatting>
  <conditionalFormatting sqref="P184">
    <cfRule type="expression" dxfId="12659" priority="1239">
      <formula>O178&gt;0</formula>
    </cfRule>
  </conditionalFormatting>
  <conditionalFormatting sqref="O104 O154 O144 O134 O124 O114">
    <cfRule type="expression" dxfId="12658" priority="1238" stopIfTrue="1">
      <formula>O98&gt;0</formula>
    </cfRule>
  </conditionalFormatting>
  <conditionalFormatting sqref="R194 R204 R214 R224 R234 R244 R254">
    <cfRule type="expression" dxfId="12657" priority="1237" stopIfTrue="1">
      <formula>Q194&gt;="A"</formula>
    </cfRule>
  </conditionalFormatting>
  <conditionalFormatting sqref="S194 S204 S214 S224 S234 S244 S254">
    <cfRule type="expression" dxfId="12656" priority="1236" stopIfTrue="1">
      <formula>Q194&gt;="A"</formula>
    </cfRule>
  </conditionalFormatting>
  <conditionalFormatting sqref="P221">
    <cfRule type="expression" dxfId="12655" priority="1235" stopIfTrue="1">
      <formula>O221&gt;0</formula>
    </cfRule>
  </conditionalFormatting>
  <conditionalFormatting sqref="D249 F249 H249 J249 L249 N249 P249 F239 H239 J239 L239 N239 P239 D229 F229 H229 J229 L229 N229 P229 D219 F219 H219 J219 L219 N219 P219 D209 F209 H209 J209 L209 N209 P209 D199 F199 H199 J199 L199 N199 P199 D189 F189 H189 J189 L189 N189 P189">
    <cfRule type="expression" dxfId="12654" priority="1234" stopIfTrue="1">
      <formula>C189-100.599</formula>
    </cfRule>
  </conditionalFormatting>
  <conditionalFormatting sqref="D190 F190 H190 J190 L190 N190 P190 D200 F200 H200 J200 L200 N200 P200 D210 F210 H210 J210 L210 N210 P210 D220 F220 H220 J220 L220 N220 P220 D230 F230 H230 J230 L230 N230 P230 D240 F240 H240 J240 L240 N240 P240 D250 F250 H250 J250 L250 N250 P250">
    <cfRule type="expression" dxfId="12653" priority="1233" stopIfTrue="1">
      <formula>C190&gt;="""A"""</formula>
    </cfRule>
  </conditionalFormatting>
  <conditionalFormatting sqref="D188 F188 H188 J188 L188 N188 P188 F198 H198 J198 L198 N198 P198 D208 F208 H208 J208 L208 N208 P208 D218 F218 H218 J218 L218 N218 P218 D228 F228 H228 J228 L228 N228 P228 F238 H238 J238 L238 N238 P238 D248 F248 H248 J248 L248 N248 P248 D198">
    <cfRule type="expression" dxfId="12652" priority="1230" stopIfTrue="1">
      <formula>C188&gt;140</formula>
    </cfRule>
    <cfRule type="expression" dxfId="12651" priority="1231" stopIfTrue="1">
      <formula>C188&gt;110</formula>
    </cfRule>
    <cfRule type="expression" dxfId="12650" priority="1232" stopIfTrue="1">
      <formula>C188&gt;10</formula>
    </cfRule>
  </conditionalFormatting>
  <conditionalFormatting sqref="P223">
    <cfRule type="expression" dxfId="12649" priority="1229" stopIfTrue="1">
      <formula>O218&gt;0</formula>
    </cfRule>
  </conditionalFormatting>
  <conditionalFormatting sqref="R193">
    <cfRule type="expression" dxfId="12648" priority="1228" stopIfTrue="1">
      <formula>Q193&gt;="A"</formula>
    </cfRule>
  </conditionalFormatting>
  <conditionalFormatting sqref="S193">
    <cfRule type="expression" dxfId="12647" priority="1227" stopIfTrue="1">
      <formula>Q193&gt;="A"</formula>
    </cfRule>
  </conditionalFormatting>
  <conditionalFormatting sqref="D194 F194 H194 J194 L194 N204 D204 F204 H204 J204 L204 N214 D214 F214 H214 J214 L214 N224 D224 F224 H224 J224 L224 N234 D234 F234 H234 J234 L234 N244 D244 F244 H244 J244 L244 N254 D254 F254 H254 J254 L254">
    <cfRule type="expression" dxfId="12646" priority="1226" stopIfTrue="1">
      <formula>C194&gt;0</formula>
    </cfRule>
  </conditionalFormatting>
  <conditionalFormatting sqref="O194 O204 O214 O224 O234 O244 O254">
    <cfRule type="expression" dxfId="12645" priority="1225" stopIfTrue="1">
      <formula>O188&gt;0</formula>
    </cfRule>
  </conditionalFormatting>
  <conditionalFormatting sqref="P214 P204">
    <cfRule type="expression" dxfId="12644" priority="1224">
      <formula>O198&gt;0</formula>
    </cfRule>
  </conditionalFormatting>
  <conditionalFormatting sqref="P224 P244">
    <cfRule type="expression" dxfId="12643" priority="1223">
      <formula>O218&gt;0</formula>
    </cfRule>
  </conditionalFormatting>
  <conditionalFormatting sqref="P234">
    <cfRule type="expression" dxfId="12642" priority="1222">
      <formula>O228&gt;0</formula>
    </cfRule>
  </conditionalFormatting>
  <conditionalFormatting sqref="P254">
    <cfRule type="expression" dxfId="12641" priority="1221">
      <formula>O248&gt;0</formula>
    </cfRule>
  </conditionalFormatting>
  <conditionalFormatting sqref="R264 R274">
    <cfRule type="expression" dxfId="12640" priority="1220" stopIfTrue="1">
      <formula>Q264&gt;="A"</formula>
    </cfRule>
  </conditionalFormatting>
  <conditionalFormatting sqref="S264 S274">
    <cfRule type="expression" dxfId="12639" priority="1219" stopIfTrue="1">
      <formula>Q264&gt;="A"</formula>
    </cfRule>
  </conditionalFormatting>
  <conditionalFormatting sqref="D269 F269 H269 J269 L269 N269 P269 F259 H259 J259 L259 N259 P259">
    <cfRule type="expression" dxfId="12638" priority="1218" stopIfTrue="1">
      <formula>C259-100.599</formula>
    </cfRule>
  </conditionalFormatting>
  <conditionalFormatting sqref="D260 F260 H260 J260 L260 N260 P260 D270 F270 H270 J270 L270 N270 P270">
    <cfRule type="expression" dxfId="12637" priority="1217" stopIfTrue="1">
      <formula>C260&gt;="""A"""</formula>
    </cfRule>
  </conditionalFormatting>
  <conditionalFormatting sqref="F258 H258 J258 L258 N258 P258 D268 F268 H268 J268 L268 N268 P268">
    <cfRule type="expression" dxfId="12636" priority="1214" stopIfTrue="1">
      <formula>C258&gt;140</formula>
    </cfRule>
    <cfRule type="expression" dxfId="12635" priority="1215" stopIfTrue="1">
      <formula>C258&gt;110</formula>
    </cfRule>
    <cfRule type="expression" dxfId="12634" priority="1216" stopIfTrue="1">
      <formula>C258&gt;10</formula>
    </cfRule>
  </conditionalFormatting>
  <conditionalFormatting sqref="N264 D264 F264 H264 J264 L264 N274 D274 F274 H274 J274 L274">
    <cfRule type="expression" dxfId="12633" priority="1213" stopIfTrue="1">
      <formula>C264&gt;0</formula>
    </cfRule>
  </conditionalFormatting>
  <conditionalFormatting sqref="O274 O264">
    <cfRule type="expression" dxfId="12632" priority="1212" stopIfTrue="1">
      <formula>O258&gt;0</formula>
    </cfRule>
  </conditionalFormatting>
  <conditionalFormatting sqref="P264">
    <cfRule type="expression" dxfId="12631" priority="1211">
      <formula>O258&gt;0</formula>
    </cfRule>
  </conditionalFormatting>
  <conditionalFormatting sqref="P274">
    <cfRule type="expression" dxfId="12630" priority="1210">
      <formula>O268&gt;0</formula>
    </cfRule>
  </conditionalFormatting>
  <conditionalFormatting sqref="O254 O244 O234 O224 O214 O204 O194">
    <cfRule type="expression" dxfId="12629" priority="1209" stopIfTrue="1">
      <formula>O188&gt;0</formula>
    </cfRule>
  </conditionalFormatting>
  <conditionalFormatting sqref="R284">
    <cfRule type="expression" dxfId="12628" priority="1208" stopIfTrue="1">
      <formula>Q284&gt;="A"</formula>
    </cfRule>
  </conditionalFormatting>
  <conditionalFormatting sqref="S284">
    <cfRule type="expression" dxfId="12627" priority="1207" stopIfTrue="1">
      <formula>Q284&gt;="A"</formula>
    </cfRule>
  </conditionalFormatting>
  <conditionalFormatting sqref="D279 F279 H279 J279 L279 N279 P279">
    <cfRule type="expression" dxfId="12626" priority="1206" stopIfTrue="1">
      <formula>C279-100.599</formula>
    </cfRule>
  </conditionalFormatting>
  <conditionalFormatting sqref="D280 F280 H280 J280 L280 N280 P280">
    <cfRule type="expression" dxfId="12625" priority="1205" stopIfTrue="1">
      <formula>C280&gt;="""A"""</formula>
    </cfRule>
  </conditionalFormatting>
  <conditionalFormatting sqref="D278 F278 H278 J278 L278 N278 P278">
    <cfRule type="expression" dxfId="12624" priority="1202" stopIfTrue="1">
      <formula>C278&gt;140</formula>
    </cfRule>
    <cfRule type="expression" dxfId="12623" priority="1203" stopIfTrue="1">
      <formula>C278&gt;110</formula>
    </cfRule>
    <cfRule type="expression" dxfId="12622" priority="1204" stopIfTrue="1">
      <formula>C278&gt;10</formula>
    </cfRule>
  </conditionalFormatting>
  <conditionalFormatting sqref="N284 D284 F284 H284 J284 L284">
    <cfRule type="expression" dxfId="12621" priority="1201" stopIfTrue="1">
      <formula>C284&gt;0</formula>
    </cfRule>
  </conditionalFormatting>
  <conditionalFormatting sqref="O284">
    <cfRule type="expression" dxfId="12620" priority="1200" stopIfTrue="1">
      <formula>O278&gt;0</formula>
    </cfRule>
  </conditionalFormatting>
  <conditionalFormatting sqref="P284">
    <cfRule type="expression" dxfId="12619" priority="1199">
      <formula>O278&gt;0</formula>
    </cfRule>
  </conditionalFormatting>
  <conditionalFormatting sqref="R294">
    <cfRule type="expression" dxfId="12618" priority="1198" stopIfTrue="1">
      <formula>Q294&gt;="A"</formula>
    </cfRule>
  </conditionalFormatting>
  <conditionalFormatting sqref="S294">
    <cfRule type="expression" dxfId="12617" priority="1197" stopIfTrue="1">
      <formula>Q294&gt;="A"</formula>
    </cfRule>
  </conditionalFormatting>
  <conditionalFormatting sqref="D289 F289 H289 J289 L289 N289 P289">
    <cfRule type="expression" dxfId="12616" priority="1196" stopIfTrue="1">
      <formula>C289-100.599</formula>
    </cfRule>
  </conditionalFormatting>
  <conditionalFormatting sqref="D290 F290 H290 J290 L290 N290 P290">
    <cfRule type="expression" dxfId="12615" priority="1195" stopIfTrue="1">
      <formula>C290&gt;="""A"""</formula>
    </cfRule>
  </conditionalFormatting>
  <conditionalFormatting sqref="D288 F288 H288 J288 L288 N288 P288">
    <cfRule type="expression" dxfId="12614" priority="1192" stopIfTrue="1">
      <formula>C288&gt;140</formula>
    </cfRule>
    <cfRule type="expression" dxfId="12613" priority="1193" stopIfTrue="1">
      <formula>C288&gt;110</formula>
    </cfRule>
    <cfRule type="expression" dxfId="12612" priority="1194" stopIfTrue="1">
      <formula>C288&gt;10</formula>
    </cfRule>
  </conditionalFormatting>
  <conditionalFormatting sqref="N294 D294 F294 H294 J294 L294">
    <cfRule type="expression" dxfId="12611" priority="1191" stopIfTrue="1">
      <formula>C294&gt;0</formula>
    </cfRule>
  </conditionalFormatting>
  <conditionalFormatting sqref="O294">
    <cfRule type="expression" dxfId="12610" priority="1190" stopIfTrue="1">
      <formula>O288&gt;0</formula>
    </cfRule>
  </conditionalFormatting>
  <conditionalFormatting sqref="P294">
    <cfRule type="expression" dxfId="12609" priority="1189">
      <formula>O288&gt;0</formula>
    </cfRule>
  </conditionalFormatting>
  <conditionalFormatting sqref="R304">
    <cfRule type="expression" dxfId="12608" priority="1188" stopIfTrue="1">
      <formula>Q304&gt;="A"</formula>
    </cfRule>
  </conditionalFormatting>
  <conditionalFormatting sqref="S304">
    <cfRule type="expression" dxfId="12607" priority="1187" stopIfTrue="1">
      <formula>Q304&gt;="A"</formula>
    </cfRule>
  </conditionalFormatting>
  <conditionalFormatting sqref="D299 F299 H299 J299 L299 N299 P299">
    <cfRule type="expression" dxfId="12606" priority="1186" stopIfTrue="1">
      <formula>C299-100.599</formula>
    </cfRule>
  </conditionalFormatting>
  <conditionalFormatting sqref="D300 F300 H300 J300 L300 N300 P300">
    <cfRule type="expression" dxfId="12605" priority="1185" stopIfTrue="1">
      <formula>C300&gt;="""A"""</formula>
    </cfRule>
  </conditionalFormatting>
  <conditionalFormatting sqref="D298 F298 H298 J298 L298 N298 P298">
    <cfRule type="expression" dxfId="12604" priority="1182" stopIfTrue="1">
      <formula>C298&gt;140</formula>
    </cfRule>
    <cfRule type="expression" dxfId="12603" priority="1183" stopIfTrue="1">
      <formula>C298&gt;110</formula>
    </cfRule>
    <cfRule type="expression" dxfId="12602" priority="1184" stopIfTrue="1">
      <formula>C298&gt;10</formula>
    </cfRule>
  </conditionalFormatting>
  <conditionalFormatting sqref="N304 D304 F304 H304 J304 L304">
    <cfRule type="expression" dxfId="12601" priority="1181" stopIfTrue="1">
      <formula>C304&gt;0</formula>
    </cfRule>
  </conditionalFormatting>
  <conditionalFormatting sqref="O304">
    <cfRule type="expression" dxfId="12600" priority="1180" stopIfTrue="1">
      <formula>O298&gt;0</formula>
    </cfRule>
  </conditionalFormatting>
  <conditionalFormatting sqref="P304">
    <cfRule type="expression" dxfId="12599" priority="1179">
      <formula>O298&gt;0</formula>
    </cfRule>
  </conditionalFormatting>
  <conditionalFormatting sqref="R314">
    <cfRule type="expression" dxfId="12598" priority="1178" stopIfTrue="1">
      <formula>Q314&gt;="A"</formula>
    </cfRule>
  </conditionalFormatting>
  <conditionalFormatting sqref="S314">
    <cfRule type="expression" dxfId="12597" priority="1177" stopIfTrue="1">
      <formula>Q314&gt;="A"</formula>
    </cfRule>
  </conditionalFormatting>
  <conditionalFormatting sqref="D309 F309 H309 J309 L309 N309 P309">
    <cfRule type="expression" dxfId="12596" priority="1176" stopIfTrue="1">
      <formula>C309-100.599</formula>
    </cfRule>
  </conditionalFormatting>
  <conditionalFormatting sqref="D310 F310 H310 J310 L310 N310 P310">
    <cfRule type="expression" dxfId="12595" priority="1175" stopIfTrue="1">
      <formula>C310&gt;="""A"""</formula>
    </cfRule>
  </conditionalFormatting>
  <conditionalFormatting sqref="D308 F308 H308 J308 L308 N308 P308">
    <cfRule type="expression" dxfId="12594" priority="1172" stopIfTrue="1">
      <formula>C308&gt;140</formula>
    </cfRule>
    <cfRule type="expression" dxfId="12593" priority="1173" stopIfTrue="1">
      <formula>C308&gt;110</formula>
    </cfRule>
    <cfRule type="expression" dxfId="12592" priority="1174" stopIfTrue="1">
      <formula>C308&gt;10</formula>
    </cfRule>
  </conditionalFormatting>
  <conditionalFormatting sqref="N314 D314 F314 H314 J314 L314">
    <cfRule type="expression" dxfId="12591" priority="1171" stopIfTrue="1">
      <formula>C314&gt;0</formula>
    </cfRule>
  </conditionalFormatting>
  <conditionalFormatting sqref="O314">
    <cfRule type="expression" dxfId="12590" priority="1170" stopIfTrue="1">
      <formula>O308&gt;0</formula>
    </cfRule>
  </conditionalFormatting>
  <conditionalFormatting sqref="P314">
    <cfRule type="expression" dxfId="12589" priority="1169">
      <formula>O308&gt;0</formula>
    </cfRule>
  </conditionalFormatting>
  <conditionalFormatting sqref="R324">
    <cfRule type="expression" dxfId="12588" priority="1168" stopIfTrue="1">
      <formula>Q324&gt;="A"</formula>
    </cfRule>
  </conditionalFormatting>
  <conditionalFormatting sqref="S324">
    <cfRule type="expression" dxfId="12587" priority="1167" stopIfTrue="1">
      <formula>Q324&gt;="A"</formula>
    </cfRule>
  </conditionalFormatting>
  <conditionalFormatting sqref="D319 F319 H319 J319 L319 N319 P319">
    <cfRule type="expression" dxfId="12586" priority="1166" stopIfTrue="1">
      <formula>C319-100.599</formula>
    </cfRule>
  </conditionalFormatting>
  <conditionalFormatting sqref="D320 F320 H320 J320 L320 N320 P320">
    <cfRule type="expression" dxfId="12585" priority="1165" stopIfTrue="1">
      <formula>C320&gt;="""A"""</formula>
    </cfRule>
  </conditionalFormatting>
  <conditionalFormatting sqref="D318 F318 H318 J318 L318 N318 P318">
    <cfRule type="expression" dxfId="12584" priority="1162" stopIfTrue="1">
      <formula>C318&gt;140</formula>
    </cfRule>
    <cfRule type="expression" dxfId="12583" priority="1163" stopIfTrue="1">
      <formula>C318&gt;110</formula>
    </cfRule>
    <cfRule type="expression" dxfId="12582" priority="1164" stopIfTrue="1">
      <formula>C318&gt;10</formula>
    </cfRule>
  </conditionalFormatting>
  <conditionalFormatting sqref="N324 D324 F324 H324 J324 L324">
    <cfRule type="expression" dxfId="12581" priority="1161" stopIfTrue="1">
      <formula>C324&gt;0</formula>
    </cfRule>
  </conditionalFormatting>
  <conditionalFormatting sqref="O324">
    <cfRule type="expression" dxfId="12580" priority="1160" stopIfTrue="1">
      <formula>O318&gt;0</formula>
    </cfRule>
  </conditionalFormatting>
  <conditionalFormatting sqref="P324">
    <cfRule type="expression" dxfId="12579" priority="1159">
      <formula>O318&gt;0</formula>
    </cfRule>
  </conditionalFormatting>
  <conditionalFormatting sqref="M330 O330 G330 I330 K330">
    <cfRule type="cellIs" dxfId="12578" priority="1158" stopIfTrue="1" operator="greaterThanOrEqual">
      <formula>"""A"""</formula>
    </cfRule>
  </conditionalFormatting>
  <conditionalFormatting sqref="Q334">
    <cfRule type="expression" dxfId="12577" priority="1157" stopIfTrue="1">
      <formula>Q334&gt;="A"</formula>
    </cfRule>
  </conditionalFormatting>
  <conditionalFormatting sqref="M334 I334 K334 G334">
    <cfRule type="cellIs" dxfId="12576" priority="1156" stopIfTrue="1" operator="greaterThan">
      <formula>0</formula>
    </cfRule>
  </conditionalFormatting>
  <conditionalFormatting sqref="Q333:S333">
    <cfRule type="expression" dxfId="12575" priority="1155" stopIfTrue="1">
      <formula>$Q$72&gt;"A"</formula>
    </cfRule>
  </conditionalFormatting>
  <conditionalFormatting sqref="G328 I328 K328 M328 O328">
    <cfRule type="cellIs" dxfId="12574" priority="1152" stopIfTrue="1" operator="between">
      <formula>10</formula>
      <formula>110</formula>
    </cfRule>
    <cfRule type="cellIs" dxfId="12573" priority="1153" stopIfTrue="1" operator="between">
      <formula>111</formula>
      <formula>140</formula>
    </cfRule>
    <cfRule type="cellIs" dxfId="12572" priority="1154" stopIfTrue="1" operator="between">
      <formula>141</formula>
      <formula>599</formula>
    </cfRule>
  </conditionalFormatting>
  <conditionalFormatting sqref="G329 I329 K329 M329 O329">
    <cfRule type="cellIs" dxfId="12571" priority="1151" stopIfTrue="1" operator="between">
      <formula>-100</formula>
      <formula>599</formula>
    </cfRule>
  </conditionalFormatting>
  <conditionalFormatting sqref="R334">
    <cfRule type="expression" dxfId="12570" priority="1150" stopIfTrue="1">
      <formula>Q334&gt;="A"</formula>
    </cfRule>
  </conditionalFormatting>
  <conditionalFormatting sqref="S334">
    <cfRule type="expression" dxfId="12569" priority="1149" stopIfTrue="1">
      <formula>Q334&gt;="A"</formula>
    </cfRule>
  </conditionalFormatting>
  <conditionalFormatting sqref="F329 H329 J329 L329 N329 P329">
    <cfRule type="expression" dxfId="12568" priority="1148" stopIfTrue="1">
      <formula>E329-100.599</formula>
    </cfRule>
  </conditionalFormatting>
  <conditionalFormatting sqref="F330 H330 J330 L330 N330 P330">
    <cfRule type="expression" dxfId="12567" priority="1147" stopIfTrue="1">
      <formula>E330&gt;="""A"""</formula>
    </cfRule>
  </conditionalFormatting>
  <conditionalFormatting sqref="F328 H328 J328 L328 N328 P328">
    <cfRule type="expression" dxfId="12566" priority="1144" stopIfTrue="1">
      <formula>E328&gt;140</formula>
    </cfRule>
    <cfRule type="expression" dxfId="12565" priority="1145" stopIfTrue="1">
      <formula>E328&gt;110</formula>
    </cfRule>
    <cfRule type="expression" dxfId="12564" priority="1146" stopIfTrue="1">
      <formula>E328&gt;10</formula>
    </cfRule>
  </conditionalFormatting>
  <conditionalFormatting sqref="N334 F334 H334 J334 L334">
    <cfRule type="expression" dxfId="12563" priority="1143" stopIfTrue="1">
      <formula>E334&gt;0</formula>
    </cfRule>
  </conditionalFormatting>
  <conditionalFormatting sqref="O334">
    <cfRule type="expression" dxfId="12562" priority="1142" stopIfTrue="1">
      <formula>O328&gt;0</formula>
    </cfRule>
  </conditionalFormatting>
  <conditionalFormatting sqref="P334">
    <cfRule type="expression" dxfId="12561" priority="1141">
      <formula>O328&gt;0</formula>
    </cfRule>
  </conditionalFormatting>
  <conditionalFormatting sqref="M330 O330 C330 E330 G330 I330 K330">
    <cfRule type="cellIs" dxfId="12560" priority="1140" stopIfTrue="1" operator="greaterThanOrEqual">
      <formula>"""A"""</formula>
    </cfRule>
  </conditionalFormatting>
  <conditionalFormatting sqref="Q334">
    <cfRule type="expression" dxfId="12559" priority="1139" stopIfTrue="1">
      <formula>Q334&gt;="A"</formula>
    </cfRule>
  </conditionalFormatting>
  <conditionalFormatting sqref="M334 I334 K334 C334 E334 G334">
    <cfRule type="cellIs" dxfId="12558" priority="1138" stopIfTrue="1" operator="greaterThan">
      <formula>0</formula>
    </cfRule>
  </conditionalFormatting>
  <conditionalFormatting sqref="Q333:S333">
    <cfRule type="expression" dxfId="12557" priority="1137" stopIfTrue="1">
      <formula>$Q$72&gt;"A"</formula>
    </cfRule>
  </conditionalFormatting>
  <conditionalFormatting sqref="C328 E328 G328 I328 K328 M328 O328">
    <cfRule type="cellIs" dxfId="12556" priority="1134" stopIfTrue="1" operator="between">
      <formula>10</formula>
      <formula>110</formula>
    </cfRule>
    <cfRule type="cellIs" dxfId="12555" priority="1135" stopIfTrue="1" operator="between">
      <formula>111</formula>
      <formula>140</formula>
    </cfRule>
    <cfRule type="cellIs" dxfId="12554" priority="1136" stopIfTrue="1" operator="between">
      <formula>141</formula>
      <formula>599</formula>
    </cfRule>
  </conditionalFormatting>
  <conditionalFormatting sqref="C329 E329 G329 I329 K329 M329 O329">
    <cfRule type="cellIs" dxfId="12553" priority="1133" stopIfTrue="1" operator="between">
      <formula>-100</formula>
      <formula>599</formula>
    </cfRule>
  </conditionalFormatting>
  <conditionalFormatting sqref="R334">
    <cfRule type="expression" dxfId="12552" priority="1132" stopIfTrue="1">
      <formula>Q334&gt;="A"</formula>
    </cfRule>
  </conditionalFormatting>
  <conditionalFormatting sqref="S334">
    <cfRule type="expression" dxfId="12551" priority="1131" stopIfTrue="1">
      <formula>Q334&gt;="A"</formula>
    </cfRule>
  </conditionalFormatting>
  <conditionalFormatting sqref="D329 F329 H329 J329 L329 N329 P329">
    <cfRule type="expression" dxfId="12550" priority="1130" stopIfTrue="1">
      <formula>C329-100.599</formula>
    </cfRule>
  </conditionalFormatting>
  <conditionalFormatting sqref="D330 F330 H330 J330 L330 N330 P330">
    <cfRule type="expression" dxfId="12549" priority="1129" stopIfTrue="1">
      <formula>C330&gt;="""A"""</formula>
    </cfRule>
  </conditionalFormatting>
  <conditionalFormatting sqref="D328 F328 H328 J328 L328 N328 P328">
    <cfRule type="expression" dxfId="12548" priority="1126" stopIfTrue="1">
      <formula>C328&gt;140</formula>
    </cfRule>
    <cfRule type="expression" dxfId="12547" priority="1127" stopIfTrue="1">
      <formula>C328&gt;110</formula>
    </cfRule>
    <cfRule type="expression" dxfId="12546" priority="1128" stopIfTrue="1">
      <formula>C328&gt;10</formula>
    </cfRule>
  </conditionalFormatting>
  <conditionalFormatting sqref="N334 D334 F334 H334 J334 L334">
    <cfRule type="expression" dxfId="12545" priority="1125" stopIfTrue="1">
      <formula>C334&gt;0</formula>
    </cfRule>
  </conditionalFormatting>
  <conditionalFormatting sqref="O334">
    <cfRule type="expression" dxfId="12544" priority="1124" stopIfTrue="1">
      <formula>O328&gt;0</formula>
    </cfRule>
  </conditionalFormatting>
  <conditionalFormatting sqref="P334">
    <cfRule type="expression" dxfId="12543" priority="1123">
      <formula>O328&gt;0</formula>
    </cfRule>
  </conditionalFormatting>
  <conditionalFormatting sqref="P14">
    <cfRule type="expression" dxfId="12542" priority="1122">
      <formula>O8&gt;0</formula>
    </cfRule>
  </conditionalFormatting>
  <conditionalFormatting sqref="D80 F80 H80 J80 L80 N80 P80">
    <cfRule type="expression" dxfId="12541" priority="1121" stopIfTrue="1">
      <formula>C80&gt;="""A"""</formula>
    </cfRule>
  </conditionalFormatting>
  <conditionalFormatting sqref="D90 F90 H90 J90 L90 N90 P90">
    <cfRule type="expression" dxfId="12540" priority="1120" stopIfTrue="1">
      <formula>C90&gt;="""A"""</formula>
    </cfRule>
  </conditionalFormatting>
  <conditionalFormatting sqref="D100 F100 H100 J100 L100 N100 P100">
    <cfRule type="expression" dxfId="12539" priority="1119" stopIfTrue="1">
      <formula>C100&gt;="""A"""</formula>
    </cfRule>
  </conditionalFormatting>
  <conditionalFormatting sqref="D110 F110 H110 J110 L110 N110 P110">
    <cfRule type="expression" dxfId="12538" priority="1118" stopIfTrue="1">
      <formula>C110&gt;="""A"""</formula>
    </cfRule>
  </conditionalFormatting>
  <conditionalFormatting sqref="D120 F120 H120 J120 L120 N120 P120">
    <cfRule type="expression" dxfId="12537" priority="1117" stopIfTrue="1">
      <formula>C120&gt;="""A"""</formula>
    </cfRule>
  </conditionalFormatting>
  <conditionalFormatting sqref="D130 F130 H130 J130 L130 N130 P130">
    <cfRule type="expression" dxfId="12536" priority="1116" stopIfTrue="1">
      <formula>C130&gt;="""A"""</formula>
    </cfRule>
  </conditionalFormatting>
  <conditionalFormatting sqref="D140 F140 H140 J140 L140 N140 P140">
    <cfRule type="expression" dxfId="12535" priority="1115" stopIfTrue="1">
      <formula>C140&gt;="""A"""</formula>
    </cfRule>
  </conditionalFormatting>
  <conditionalFormatting sqref="D150 F150 H150 J150 L150 N150 P150">
    <cfRule type="expression" dxfId="12534" priority="1114" stopIfTrue="1">
      <formula>C150&gt;="""A"""</formula>
    </cfRule>
  </conditionalFormatting>
  <conditionalFormatting sqref="D160 F160 H160 J160 L160 N160 P160">
    <cfRule type="expression" dxfId="12533" priority="1113" stopIfTrue="1">
      <formula>C160&gt;="""A"""</formula>
    </cfRule>
  </conditionalFormatting>
  <conditionalFormatting sqref="D170 F170 H170 J170 L170 N170 P170">
    <cfRule type="expression" dxfId="12532" priority="1112" stopIfTrue="1">
      <formula>C170&gt;="""A"""</formula>
    </cfRule>
  </conditionalFormatting>
  <conditionalFormatting sqref="D180 F180 H180 J180 L180 N180 P180">
    <cfRule type="expression" dxfId="12531" priority="1111" stopIfTrue="1">
      <formula>C180&gt;="""A"""</formula>
    </cfRule>
  </conditionalFormatting>
  <conditionalFormatting sqref="D190 F190 H190 J190 L190 N190 P190">
    <cfRule type="expression" dxfId="12530" priority="1110" stopIfTrue="1">
      <formula>C190&gt;="""A"""</formula>
    </cfRule>
  </conditionalFormatting>
  <conditionalFormatting sqref="D200 F200 H200 J200 L200 N200 P200">
    <cfRule type="expression" dxfId="12529" priority="1109" stopIfTrue="1">
      <formula>C200&gt;="""A"""</formula>
    </cfRule>
  </conditionalFormatting>
  <conditionalFormatting sqref="D210 F210 H210 J210 L210 N210 P210">
    <cfRule type="expression" dxfId="12528" priority="1108" stopIfTrue="1">
      <formula>C210&gt;="""A"""</formula>
    </cfRule>
  </conditionalFormatting>
  <conditionalFormatting sqref="D220 F220 H220 J220 L220 N220 P220">
    <cfRule type="expression" dxfId="12527" priority="1107" stopIfTrue="1">
      <formula>C220&gt;="""A"""</formula>
    </cfRule>
  </conditionalFormatting>
  <conditionalFormatting sqref="D230 F230 H230 J230 L230 N230 P230">
    <cfRule type="expression" dxfId="12526" priority="1106" stopIfTrue="1">
      <formula>C230&gt;="""A"""</formula>
    </cfRule>
  </conditionalFormatting>
  <conditionalFormatting sqref="D240 F240 H240 J240 L240 N240 P240">
    <cfRule type="expression" dxfId="12525" priority="1105" stopIfTrue="1">
      <formula>C240&gt;="""A"""</formula>
    </cfRule>
  </conditionalFormatting>
  <conditionalFormatting sqref="D250 F250 H250 J250 L250 N250 P250">
    <cfRule type="expression" dxfId="12524" priority="1104" stopIfTrue="1">
      <formula>C250&gt;="""A"""</formula>
    </cfRule>
  </conditionalFormatting>
  <conditionalFormatting sqref="D260 F260 H260 J260 L260 N260 P260">
    <cfRule type="expression" dxfId="12523" priority="1103" stopIfTrue="1">
      <formula>C260&gt;="""A"""</formula>
    </cfRule>
  </conditionalFormatting>
  <conditionalFormatting sqref="D270 F270 H270 J270 L270 N270 P270">
    <cfRule type="expression" dxfId="12522" priority="1102" stopIfTrue="1">
      <formula>C270&gt;="""A"""</formula>
    </cfRule>
  </conditionalFormatting>
  <conditionalFormatting sqref="D280 F280 H280 J280 L280 N280 P280">
    <cfRule type="expression" dxfId="12521" priority="1101" stopIfTrue="1">
      <formula>C280&gt;="""A"""</formula>
    </cfRule>
  </conditionalFormatting>
  <conditionalFormatting sqref="D290 F290 H290 J290 L290 N290 P290">
    <cfRule type="expression" dxfId="12520" priority="1100" stopIfTrue="1">
      <formula>C290&gt;="""A"""</formula>
    </cfRule>
  </conditionalFormatting>
  <conditionalFormatting sqref="D300 F300 H300 J300 L300 N300 P300">
    <cfRule type="expression" dxfId="12519" priority="1099" stopIfTrue="1">
      <formula>C300&gt;="""A"""</formula>
    </cfRule>
  </conditionalFormatting>
  <conditionalFormatting sqref="D310 F310 H310 J310 L310 N310 P310">
    <cfRule type="expression" dxfId="12518" priority="1098" stopIfTrue="1">
      <formula>C310&gt;="""A"""</formula>
    </cfRule>
  </conditionalFormatting>
  <conditionalFormatting sqref="D320 F320 H320 J320 L320 N320 P320">
    <cfRule type="expression" dxfId="12517" priority="1097" stopIfTrue="1">
      <formula>C320&gt;="""A"""</formula>
    </cfRule>
  </conditionalFormatting>
  <conditionalFormatting sqref="C330 E330 I330 K330 M330 O330 G330">
    <cfRule type="cellIs" dxfId="12516" priority="1096" stopIfTrue="1" operator="greaterThanOrEqual">
      <formula>"""A"""</formula>
    </cfRule>
  </conditionalFormatting>
  <conditionalFormatting sqref="D330 F330 H330 J330 L330 N330 P330">
    <cfRule type="expression" dxfId="12515" priority="1095" stopIfTrue="1">
      <formula>C330&gt;="""A"""</formula>
    </cfRule>
  </conditionalFormatting>
  <conditionalFormatting sqref="Q23">
    <cfRule type="expression" dxfId="12514" priority="1094" stopIfTrue="1">
      <formula>Q23&gt;="A"</formula>
    </cfRule>
  </conditionalFormatting>
  <conditionalFormatting sqref="R23">
    <cfRule type="expression" dxfId="12513" priority="1093" stopIfTrue="1">
      <formula>Q23&gt;="A"</formula>
    </cfRule>
  </conditionalFormatting>
  <conditionalFormatting sqref="S23">
    <cfRule type="expression" dxfId="12512" priority="1092" stopIfTrue="1">
      <formula>Q23&gt;="A"</formula>
    </cfRule>
  </conditionalFormatting>
  <conditionalFormatting sqref="Q33">
    <cfRule type="expression" dxfId="12511" priority="1091" stopIfTrue="1">
      <formula>Q33&gt;="A"</formula>
    </cfRule>
  </conditionalFormatting>
  <conditionalFormatting sqref="R33">
    <cfRule type="expression" dxfId="12510" priority="1090" stopIfTrue="1">
      <formula>Q33&gt;="A"</formula>
    </cfRule>
  </conditionalFormatting>
  <conditionalFormatting sqref="S33">
    <cfRule type="expression" dxfId="12509" priority="1089" stopIfTrue="1">
      <formula>Q33&gt;="A"</formula>
    </cfRule>
  </conditionalFormatting>
  <conditionalFormatting sqref="Q43">
    <cfRule type="expression" dxfId="12508" priority="1088" stopIfTrue="1">
      <formula>Q43&gt;="A"</formula>
    </cfRule>
  </conditionalFormatting>
  <conditionalFormatting sqref="R43">
    <cfRule type="expression" dxfId="12507" priority="1087" stopIfTrue="1">
      <formula>Q43&gt;="A"</formula>
    </cfRule>
  </conditionalFormatting>
  <conditionalFormatting sqref="S43">
    <cfRule type="expression" dxfId="12506" priority="1086" stopIfTrue="1">
      <formula>Q43&gt;="A"</formula>
    </cfRule>
  </conditionalFormatting>
  <conditionalFormatting sqref="Q53">
    <cfRule type="expression" dxfId="12505" priority="1085" stopIfTrue="1">
      <formula>Q53&gt;="A"</formula>
    </cfRule>
  </conditionalFormatting>
  <conditionalFormatting sqref="R53">
    <cfRule type="expression" dxfId="12504" priority="1084" stopIfTrue="1">
      <formula>Q53&gt;="A"</formula>
    </cfRule>
  </conditionalFormatting>
  <conditionalFormatting sqref="S53">
    <cfRule type="expression" dxfId="12503" priority="1083" stopIfTrue="1">
      <formula>Q53&gt;="A"</formula>
    </cfRule>
  </conditionalFormatting>
  <conditionalFormatting sqref="Q63">
    <cfRule type="expression" dxfId="12502" priority="1082" stopIfTrue="1">
      <formula>Q63&gt;="A"</formula>
    </cfRule>
  </conditionalFormatting>
  <conditionalFormatting sqref="R63">
    <cfRule type="expression" dxfId="12501" priority="1081" stopIfTrue="1">
      <formula>Q63&gt;="A"</formula>
    </cfRule>
  </conditionalFormatting>
  <conditionalFormatting sqref="S63">
    <cfRule type="expression" dxfId="12500" priority="1080" stopIfTrue="1">
      <formula>Q63&gt;="A"</formula>
    </cfRule>
  </conditionalFormatting>
  <conditionalFormatting sqref="Q73">
    <cfRule type="expression" dxfId="12499" priority="1079" stopIfTrue="1">
      <formula>Q73&gt;="A"</formula>
    </cfRule>
  </conditionalFormatting>
  <conditionalFormatting sqref="R73">
    <cfRule type="expression" dxfId="12498" priority="1078" stopIfTrue="1">
      <formula>Q73&gt;="A"</formula>
    </cfRule>
  </conditionalFormatting>
  <conditionalFormatting sqref="S73">
    <cfRule type="expression" dxfId="12497" priority="1077" stopIfTrue="1">
      <formula>Q73&gt;="A"</formula>
    </cfRule>
  </conditionalFormatting>
  <conditionalFormatting sqref="Q83">
    <cfRule type="expression" dxfId="12496" priority="1076" stopIfTrue="1">
      <formula>Q83&gt;="A"</formula>
    </cfRule>
  </conditionalFormatting>
  <conditionalFormatting sqref="R83">
    <cfRule type="expression" dxfId="12495" priority="1075" stopIfTrue="1">
      <formula>Q83&gt;="A"</formula>
    </cfRule>
  </conditionalFormatting>
  <conditionalFormatting sqref="S83">
    <cfRule type="expression" dxfId="12494" priority="1074" stopIfTrue="1">
      <formula>Q83&gt;="A"</formula>
    </cfRule>
  </conditionalFormatting>
  <conditionalFormatting sqref="Q93">
    <cfRule type="expression" dxfId="12493" priority="1073" stopIfTrue="1">
      <formula>Q93&gt;="A"</formula>
    </cfRule>
  </conditionalFormatting>
  <conditionalFormatting sqref="R93">
    <cfRule type="expression" dxfId="12492" priority="1072" stopIfTrue="1">
      <formula>Q93&gt;="A"</formula>
    </cfRule>
  </conditionalFormatting>
  <conditionalFormatting sqref="S93">
    <cfRule type="expression" dxfId="12491" priority="1071" stopIfTrue="1">
      <formula>Q93&gt;="A"</formula>
    </cfRule>
  </conditionalFormatting>
  <conditionalFormatting sqref="R103">
    <cfRule type="expression" dxfId="12490" priority="1070" stopIfTrue="1">
      <formula>Q103&gt;="A"</formula>
    </cfRule>
  </conditionalFormatting>
  <conditionalFormatting sqref="S103">
    <cfRule type="expression" dxfId="12489" priority="1069" stopIfTrue="1">
      <formula>Q103&gt;="A"</formula>
    </cfRule>
  </conditionalFormatting>
  <conditionalFormatting sqref="Q113">
    <cfRule type="expression" dxfId="12488" priority="1068" stopIfTrue="1">
      <formula>Q113&gt;="A"</formula>
    </cfRule>
  </conditionalFormatting>
  <conditionalFormatting sqref="R113">
    <cfRule type="expression" dxfId="12487" priority="1067" stopIfTrue="1">
      <formula>Q113&gt;="A"</formula>
    </cfRule>
  </conditionalFormatting>
  <conditionalFormatting sqref="S113">
    <cfRule type="expression" dxfId="12486" priority="1066" stopIfTrue="1">
      <formula>Q113&gt;="A"</formula>
    </cfRule>
  </conditionalFormatting>
  <conditionalFormatting sqref="Q123">
    <cfRule type="expression" dxfId="12485" priority="1065" stopIfTrue="1">
      <formula>Q123&gt;="A"</formula>
    </cfRule>
  </conditionalFormatting>
  <conditionalFormatting sqref="R123">
    <cfRule type="expression" dxfId="12484" priority="1064" stopIfTrue="1">
      <formula>Q123&gt;="A"</formula>
    </cfRule>
  </conditionalFormatting>
  <conditionalFormatting sqref="S123">
    <cfRule type="expression" dxfId="12483" priority="1063" stopIfTrue="1">
      <formula>Q123&gt;="A"</formula>
    </cfRule>
  </conditionalFormatting>
  <conditionalFormatting sqref="Q133">
    <cfRule type="expression" dxfId="12482" priority="1062" stopIfTrue="1">
      <formula>Q133&gt;="A"</formula>
    </cfRule>
  </conditionalFormatting>
  <conditionalFormatting sqref="R133">
    <cfRule type="expression" dxfId="12481" priority="1061" stopIfTrue="1">
      <formula>Q133&gt;="A"</formula>
    </cfRule>
  </conditionalFormatting>
  <conditionalFormatting sqref="S133">
    <cfRule type="expression" dxfId="12480" priority="1060" stopIfTrue="1">
      <formula>Q133&gt;="A"</formula>
    </cfRule>
  </conditionalFormatting>
  <conditionalFormatting sqref="Q143">
    <cfRule type="expression" dxfId="12479" priority="1059" stopIfTrue="1">
      <formula>Q143&gt;="A"</formula>
    </cfRule>
  </conditionalFormatting>
  <conditionalFormatting sqref="R143">
    <cfRule type="expression" dxfId="12478" priority="1058" stopIfTrue="1">
      <formula>Q143&gt;="A"</formula>
    </cfRule>
  </conditionalFormatting>
  <conditionalFormatting sqref="S143">
    <cfRule type="expression" dxfId="12477" priority="1057" stopIfTrue="1">
      <formula>Q143&gt;="A"</formula>
    </cfRule>
  </conditionalFormatting>
  <conditionalFormatting sqref="Q153">
    <cfRule type="expression" dxfId="12476" priority="1056" stopIfTrue="1">
      <formula>Q153&gt;="A"</formula>
    </cfRule>
  </conditionalFormatting>
  <conditionalFormatting sqref="R153">
    <cfRule type="expression" dxfId="12475" priority="1055" stopIfTrue="1">
      <formula>Q153&gt;="A"</formula>
    </cfRule>
  </conditionalFormatting>
  <conditionalFormatting sqref="S153">
    <cfRule type="expression" dxfId="12474" priority="1054" stopIfTrue="1">
      <formula>Q153&gt;="A"</formula>
    </cfRule>
  </conditionalFormatting>
  <conditionalFormatting sqref="Q163">
    <cfRule type="expression" dxfId="12473" priority="1053" stopIfTrue="1">
      <formula>Q163&gt;="A"</formula>
    </cfRule>
  </conditionalFormatting>
  <conditionalFormatting sqref="R163">
    <cfRule type="expression" dxfId="12472" priority="1052" stopIfTrue="1">
      <formula>Q163&gt;="A"</formula>
    </cfRule>
  </conditionalFormatting>
  <conditionalFormatting sqref="S163">
    <cfRule type="expression" dxfId="12471" priority="1051" stopIfTrue="1">
      <formula>Q163&gt;="A"</formula>
    </cfRule>
  </conditionalFormatting>
  <conditionalFormatting sqref="Q173">
    <cfRule type="expression" dxfId="12470" priority="1050" stopIfTrue="1">
      <formula>Q173&gt;="A"</formula>
    </cfRule>
  </conditionalFormatting>
  <conditionalFormatting sqref="R173">
    <cfRule type="expression" dxfId="12469" priority="1049" stopIfTrue="1">
      <formula>Q173&gt;="A"</formula>
    </cfRule>
  </conditionalFormatting>
  <conditionalFormatting sqref="S173">
    <cfRule type="expression" dxfId="12468" priority="1048" stopIfTrue="1">
      <formula>Q173&gt;="A"</formula>
    </cfRule>
  </conditionalFormatting>
  <conditionalFormatting sqref="Q183">
    <cfRule type="expression" dxfId="12467" priority="1047" stopIfTrue="1">
      <formula>Q183&gt;="A"</formula>
    </cfRule>
  </conditionalFormatting>
  <conditionalFormatting sqref="R183">
    <cfRule type="expression" dxfId="12466" priority="1046" stopIfTrue="1">
      <formula>Q183&gt;="A"</formula>
    </cfRule>
  </conditionalFormatting>
  <conditionalFormatting sqref="S183">
    <cfRule type="expression" dxfId="12465" priority="1045" stopIfTrue="1">
      <formula>Q183&gt;="A"</formula>
    </cfRule>
  </conditionalFormatting>
  <conditionalFormatting sqref="R193">
    <cfRule type="expression" dxfId="12464" priority="1044" stopIfTrue="1">
      <formula>Q193&gt;="A"</formula>
    </cfRule>
  </conditionalFormatting>
  <conditionalFormatting sqref="S193">
    <cfRule type="expression" dxfId="12463" priority="1043" stopIfTrue="1">
      <formula>Q193&gt;="A"</formula>
    </cfRule>
  </conditionalFormatting>
  <conditionalFormatting sqref="Q203">
    <cfRule type="expression" dxfId="12462" priority="1042" stopIfTrue="1">
      <formula>Q203&gt;="A"</formula>
    </cfRule>
  </conditionalFormatting>
  <conditionalFormatting sqref="R203">
    <cfRule type="expression" dxfId="12461" priority="1041" stopIfTrue="1">
      <formula>Q203&gt;="A"</formula>
    </cfRule>
  </conditionalFormatting>
  <conditionalFormatting sqref="S203">
    <cfRule type="expression" dxfId="12460" priority="1040" stopIfTrue="1">
      <formula>Q203&gt;="A"</formula>
    </cfRule>
  </conditionalFormatting>
  <conditionalFormatting sqref="Q213">
    <cfRule type="expression" dxfId="12459" priority="1039" stopIfTrue="1">
      <formula>Q213&gt;="A"</formula>
    </cfRule>
  </conditionalFormatting>
  <conditionalFormatting sqref="R213">
    <cfRule type="expression" dxfId="12458" priority="1038" stopIfTrue="1">
      <formula>Q213&gt;="A"</formula>
    </cfRule>
  </conditionalFormatting>
  <conditionalFormatting sqref="S213">
    <cfRule type="expression" dxfId="12457" priority="1037" stopIfTrue="1">
      <formula>Q213&gt;="A"</formula>
    </cfRule>
  </conditionalFormatting>
  <conditionalFormatting sqref="Q223">
    <cfRule type="expression" dxfId="12456" priority="1036" stopIfTrue="1">
      <formula>Q223&gt;="A"</formula>
    </cfRule>
  </conditionalFormatting>
  <conditionalFormatting sqref="R223">
    <cfRule type="expression" dxfId="12455" priority="1035" stopIfTrue="1">
      <formula>Q223&gt;="A"</formula>
    </cfRule>
  </conditionalFormatting>
  <conditionalFormatting sqref="S223">
    <cfRule type="expression" dxfId="12454" priority="1034" stopIfTrue="1">
      <formula>Q223&gt;="A"</formula>
    </cfRule>
  </conditionalFormatting>
  <conditionalFormatting sqref="Q233">
    <cfRule type="expression" dxfId="12453" priority="1033" stopIfTrue="1">
      <formula>Q233&gt;="A"</formula>
    </cfRule>
  </conditionalFormatting>
  <conditionalFormatting sqref="R233">
    <cfRule type="expression" dxfId="12452" priority="1032" stopIfTrue="1">
      <formula>Q233&gt;="A"</formula>
    </cfRule>
  </conditionalFormatting>
  <conditionalFormatting sqref="S233">
    <cfRule type="expression" dxfId="12451" priority="1031" stopIfTrue="1">
      <formula>Q233&gt;="A"</formula>
    </cfRule>
  </conditionalFormatting>
  <conditionalFormatting sqref="Q243">
    <cfRule type="expression" dxfId="12450" priority="1030" stopIfTrue="1">
      <formula>Q243&gt;="A"</formula>
    </cfRule>
  </conditionalFormatting>
  <conditionalFormatting sqref="R243">
    <cfRule type="expression" dxfId="12449" priority="1029" stopIfTrue="1">
      <formula>Q243&gt;="A"</formula>
    </cfRule>
  </conditionalFormatting>
  <conditionalFormatting sqref="S243">
    <cfRule type="expression" dxfId="12448" priority="1028" stopIfTrue="1">
      <formula>Q243&gt;="A"</formula>
    </cfRule>
  </conditionalFormatting>
  <conditionalFormatting sqref="Q253">
    <cfRule type="expression" dxfId="12447" priority="1027" stopIfTrue="1">
      <formula>Q253&gt;="A"</formula>
    </cfRule>
  </conditionalFormatting>
  <conditionalFormatting sqref="R253">
    <cfRule type="expression" dxfId="12446" priority="1026" stopIfTrue="1">
      <formula>Q253&gt;="A"</formula>
    </cfRule>
  </conditionalFormatting>
  <conditionalFormatting sqref="S253">
    <cfRule type="expression" dxfId="12445" priority="1025" stopIfTrue="1">
      <formula>Q253&gt;="A"</formula>
    </cfRule>
  </conditionalFormatting>
  <conditionalFormatting sqref="Q263">
    <cfRule type="expression" dxfId="12444" priority="1024" stopIfTrue="1">
      <formula>Q263&gt;="A"</formula>
    </cfRule>
  </conditionalFormatting>
  <conditionalFormatting sqref="R263">
    <cfRule type="expression" dxfId="12443" priority="1023" stopIfTrue="1">
      <formula>Q263&gt;="A"</formula>
    </cfRule>
  </conditionalFormatting>
  <conditionalFormatting sqref="S263">
    <cfRule type="expression" dxfId="12442" priority="1022" stopIfTrue="1">
      <formula>Q263&gt;="A"</formula>
    </cfRule>
  </conditionalFormatting>
  <conditionalFormatting sqref="Q273">
    <cfRule type="expression" dxfId="12441" priority="1021" stopIfTrue="1">
      <formula>Q273&gt;="A"</formula>
    </cfRule>
  </conditionalFormatting>
  <conditionalFormatting sqref="R273">
    <cfRule type="expression" dxfId="12440" priority="1020" stopIfTrue="1">
      <formula>Q273&gt;="A"</formula>
    </cfRule>
  </conditionalFormatting>
  <conditionalFormatting sqref="S273">
    <cfRule type="expression" dxfId="12439" priority="1019" stopIfTrue="1">
      <formula>Q273&gt;="A"</formula>
    </cfRule>
  </conditionalFormatting>
  <conditionalFormatting sqref="Q283">
    <cfRule type="expression" dxfId="12438" priority="1018" stopIfTrue="1">
      <formula>Q283&gt;="A"</formula>
    </cfRule>
  </conditionalFormatting>
  <conditionalFormatting sqref="R283">
    <cfRule type="expression" dxfId="12437" priority="1017" stopIfTrue="1">
      <formula>Q283&gt;="A"</formula>
    </cfRule>
  </conditionalFormatting>
  <conditionalFormatting sqref="S283">
    <cfRule type="expression" dxfId="12436" priority="1016" stopIfTrue="1">
      <formula>Q283&gt;="A"</formula>
    </cfRule>
  </conditionalFormatting>
  <conditionalFormatting sqref="Q293">
    <cfRule type="expression" dxfId="12435" priority="1015" stopIfTrue="1">
      <formula>Q293&gt;="A"</formula>
    </cfRule>
  </conditionalFormatting>
  <conditionalFormatting sqref="R293">
    <cfRule type="expression" dxfId="12434" priority="1014" stopIfTrue="1">
      <formula>Q293&gt;="A"</formula>
    </cfRule>
  </conditionalFormatting>
  <conditionalFormatting sqref="S293">
    <cfRule type="expression" dxfId="12433" priority="1013" stopIfTrue="1">
      <formula>Q293&gt;="A"</formula>
    </cfRule>
  </conditionalFormatting>
  <conditionalFormatting sqref="Q303">
    <cfRule type="expression" dxfId="12432" priority="1012" stopIfTrue="1">
      <formula>Q303&gt;="A"</formula>
    </cfRule>
  </conditionalFormatting>
  <conditionalFormatting sqref="R303">
    <cfRule type="expression" dxfId="12431" priority="1011" stopIfTrue="1">
      <formula>Q303&gt;="A"</formula>
    </cfRule>
  </conditionalFormatting>
  <conditionalFormatting sqref="S303">
    <cfRule type="expression" dxfId="12430" priority="1010" stopIfTrue="1">
      <formula>Q303&gt;="A"</formula>
    </cfRule>
  </conditionalFormatting>
  <conditionalFormatting sqref="Q313">
    <cfRule type="expression" dxfId="12429" priority="1009" stopIfTrue="1">
      <formula>Q313&gt;="A"</formula>
    </cfRule>
  </conditionalFormatting>
  <conditionalFormatting sqref="R313">
    <cfRule type="expression" dxfId="12428" priority="1008" stopIfTrue="1">
      <formula>Q313&gt;="A"</formula>
    </cfRule>
  </conditionalFormatting>
  <conditionalFormatting sqref="S313">
    <cfRule type="expression" dxfId="12427" priority="1007" stopIfTrue="1">
      <formula>Q313&gt;="A"</formula>
    </cfRule>
  </conditionalFormatting>
  <conditionalFormatting sqref="Q323">
    <cfRule type="expression" dxfId="12426" priority="1006" stopIfTrue="1">
      <formula>Q323&gt;="A"</formula>
    </cfRule>
  </conditionalFormatting>
  <conditionalFormatting sqref="R323">
    <cfRule type="expression" dxfId="12425" priority="1005" stopIfTrue="1">
      <formula>Q323&gt;="A"</formula>
    </cfRule>
  </conditionalFormatting>
  <conditionalFormatting sqref="S323">
    <cfRule type="expression" dxfId="12424" priority="1004" stopIfTrue="1">
      <formula>Q323&gt;="A"</formula>
    </cfRule>
  </conditionalFormatting>
  <conditionalFormatting sqref="Q333">
    <cfRule type="expression" dxfId="12423" priority="1003" stopIfTrue="1">
      <formula>Q333&gt;="A"</formula>
    </cfRule>
  </conditionalFormatting>
  <conditionalFormatting sqref="R333">
    <cfRule type="expression" dxfId="12422" priority="1002" stopIfTrue="1">
      <formula>Q333&gt;="A"</formula>
    </cfRule>
  </conditionalFormatting>
  <conditionalFormatting sqref="S333">
    <cfRule type="expression" dxfId="12421" priority="1001" stopIfTrue="1">
      <formula>Q333&gt;="A"</formula>
    </cfRule>
  </conditionalFormatting>
  <conditionalFormatting sqref="D168">
    <cfRule type="expression" dxfId="12420" priority="998" stopIfTrue="1">
      <formula>C168&gt;140</formula>
    </cfRule>
    <cfRule type="expression" dxfId="12419" priority="999" stopIfTrue="1">
      <formula>C168&gt;110</formula>
    </cfRule>
    <cfRule type="expression" dxfId="12418" priority="1000" stopIfTrue="1">
      <formula>C168&gt;10</formula>
    </cfRule>
  </conditionalFormatting>
  <conditionalFormatting sqref="D169">
    <cfRule type="expression" dxfId="12417" priority="997" stopIfTrue="1">
      <formula>C169-100.599</formula>
    </cfRule>
  </conditionalFormatting>
  <conditionalFormatting sqref="D238">
    <cfRule type="expression" dxfId="12416" priority="994" stopIfTrue="1">
      <formula>C238&gt;140</formula>
    </cfRule>
    <cfRule type="expression" dxfId="12415" priority="995" stopIfTrue="1">
      <formula>C238&gt;110</formula>
    </cfRule>
    <cfRule type="expression" dxfId="12414" priority="996" stopIfTrue="1">
      <formula>C238&gt;10</formula>
    </cfRule>
  </conditionalFormatting>
  <conditionalFormatting sqref="D239">
    <cfRule type="expression" dxfId="12413" priority="993" stopIfTrue="1">
      <formula>C239-100.599</formula>
    </cfRule>
  </conditionalFormatting>
  <conditionalFormatting sqref="D258">
    <cfRule type="expression" dxfId="12412" priority="990" stopIfTrue="1">
      <formula>C258&gt;140</formula>
    </cfRule>
    <cfRule type="expression" dxfId="12411" priority="991" stopIfTrue="1">
      <formula>C258&gt;110</formula>
    </cfRule>
    <cfRule type="expression" dxfId="12410" priority="992" stopIfTrue="1">
      <formula>C258&gt;10</formula>
    </cfRule>
  </conditionalFormatting>
  <conditionalFormatting sqref="D259">
    <cfRule type="expression" dxfId="12409" priority="989" stopIfTrue="1">
      <formula>C259-100.599</formula>
    </cfRule>
  </conditionalFormatting>
  <conditionalFormatting sqref="P223">
    <cfRule type="expression" dxfId="12408" priority="988" stopIfTrue="1">
      <formula>O218&gt;0</formula>
    </cfRule>
  </conditionalFormatting>
  <conditionalFormatting sqref="P223">
    <cfRule type="expression" dxfId="12407" priority="987" stopIfTrue="1">
      <formula>O218&gt;0</formula>
    </cfRule>
  </conditionalFormatting>
  <conditionalFormatting sqref="C12">
    <cfRule type="expression" dxfId="12406" priority="986">
      <formula>C11&gt;0</formula>
    </cfRule>
  </conditionalFormatting>
  <conditionalFormatting sqref="D12">
    <cfRule type="expression" dxfId="12405" priority="985">
      <formula>C11&gt;0</formula>
    </cfRule>
  </conditionalFormatting>
  <conditionalFormatting sqref="I13">
    <cfRule type="expression" dxfId="12404" priority="984">
      <formula>"i11&gt;0"</formula>
    </cfRule>
  </conditionalFormatting>
  <conditionalFormatting sqref="O13">
    <cfRule type="expression" dxfId="12403" priority="983">
      <formula>"o11&gt;0"</formula>
    </cfRule>
  </conditionalFormatting>
  <conditionalFormatting sqref="E12">
    <cfRule type="expression" dxfId="12402" priority="982">
      <formula>E11&gt;0</formula>
    </cfRule>
  </conditionalFormatting>
  <conditionalFormatting sqref="F12">
    <cfRule type="expression" dxfId="12401" priority="981">
      <formula>E11&gt;0</formula>
    </cfRule>
  </conditionalFormatting>
  <conditionalFormatting sqref="E13">
    <cfRule type="expression" dxfId="12400" priority="980">
      <formula>E11&gt;0</formula>
    </cfRule>
  </conditionalFormatting>
  <conditionalFormatting sqref="G12 I12 K12 M12 O12">
    <cfRule type="expression" dxfId="12399" priority="979">
      <formula>G11&gt;0</formula>
    </cfRule>
  </conditionalFormatting>
  <conditionalFormatting sqref="H12 J12 L12 N12 P12">
    <cfRule type="expression" dxfId="12398" priority="978">
      <formula>G11&gt;0</formula>
    </cfRule>
  </conditionalFormatting>
  <conditionalFormatting sqref="C13 G13 I13 K13 M13 O13">
    <cfRule type="expression" dxfId="12397" priority="977">
      <formula>C11&gt;0</formula>
    </cfRule>
  </conditionalFormatting>
  <conditionalFormatting sqref="D23 F23 H23 J23 L23 N23 P23">
    <cfRule type="expression" dxfId="12396" priority="976" stopIfTrue="1">
      <formula>C21&gt;0</formula>
    </cfRule>
  </conditionalFormatting>
  <conditionalFormatting sqref="C22">
    <cfRule type="expression" dxfId="12395" priority="975">
      <formula>C21&gt;0</formula>
    </cfRule>
  </conditionalFormatting>
  <conditionalFormatting sqref="D22">
    <cfRule type="expression" dxfId="12394" priority="974">
      <formula>C21&gt;0</formula>
    </cfRule>
  </conditionalFormatting>
  <conditionalFormatting sqref="I23">
    <cfRule type="expression" dxfId="12393" priority="973">
      <formula>"i11&gt;0"</formula>
    </cfRule>
  </conditionalFormatting>
  <conditionalFormatting sqref="O23">
    <cfRule type="expression" dxfId="12392" priority="972">
      <formula>"o11&gt;0"</formula>
    </cfRule>
  </conditionalFormatting>
  <conditionalFormatting sqref="E22">
    <cfRule type="expression" dxfId="12391" priority="971">
      <formula>E21&gt;0</formula>
    </cfRule>
  </conditionalFormatting>
  <conditionalFormatting sqref="F22">
    <cfRule type="expression" dxfId="12390" priority="970">
      <formula>E21&gt;0</formula>
    </cfRule>
  </conditionalFormatting>
  <conditionalFormatting sqref="E23">
    <cfRule type="expression" dxfId="12389" priority="969">
      <formula>E21&gt;0</formula>
    </cfRule>
  </conditionalFormatting>
  <conditionalFormatting sqref="G22 I22 K22 M22 O22">
    <cfRule type="expression" dxfId="12388" priority="968">
      <formula>G21&gt;0</formula>
    </cfRule>
  </conditionalFormatting>
  <conditionalFormatting sqref="H22 J22 L22 N22 P22">
    <cfRule type="expression" dxfId="12387" priority="967">
      <formula>G21&gt;0</formula>
    </cfRule>
  </conditionalFormatting>
  <conditionalFormatting sqref="C23 G23 I23 K23 M23 O23">
    <cfRule type="expression" dxfId="12386" priority="966">
      <formula>C21&gt;0</formula>
    </cfRule>
  </conditionalFormatting>
  <conditionalFormatting sqref="I31 C31 E31 K31 M31 O31 G31 I41 C41 E41 K41 M41 O41 G41 I51 C51 E51 K51 M51 O51 G51 I61 C61 E61 K61 M61 O61 G61 I71 C71 E71 K71 M71 O71 G71 I81 C81 E81 K81 M81 O81 G81 I91 C91 E91 K91 M91 O91 G91 I101 C101 E101 K101 M101 O101 G101 I111 C111 E111 K111 M111 O111 G111 I121 C121 E121 K121 M121 O121 G121 I131 C131 E131 K131 M131 O131 G131 I141 C141 E141 K141 M141 O141 G141 I151 C151 E151 K151 M151 O151 G151 I181 C181 E181 K181 M181 O181 G181">
    <cfRule type="cellIs" dxfId="12385" priority="965" stopIfTrue="1" operator="greaterThan">
      <formula>0</formula>
    </cfRule>
  </conditionalFormatting>
  <conditionalFormatting sqref="H31 D31 J31 L31 N31 P31 F31 H41 D41 J41 L41 N41 P41 F41 H51 D51 J51 L51 N51 P51 F51 H61 D61 J61 L61 N61 P61 F61 H71 D71 J71 L71 N71 P71 F71 H81 D81 J81 L81 N81 P81 F81 H91 D91 J91 L91 N91 P91 F91 H101 D101 J101 L101 N101 P101 F101 H111 D111 J111 L111 N111 P111 F111 H121 D121 J121 L121 N121 P121 F121 H131 D131 J131 L131 N131 P131 F131 H141 D141 J141 L141 N141 P141 F141 H151 D151 J151 L151 N151 P151 F151 H181 D181 J181 L181 N181 P181 F181">
    <cfRule type="expression" dxfId="12384" priority="964" stopIfTrue="1">
      <formula>C31&gt;0</formula>
    </cfRule>
  </conditionalFormatting>
  <conditionalFormatting sqref="D33 F33 H33 J33 L33 N33 P33 D43 F43 H43 J43 L43 N43 P43 D53 F53 H53 J53 L53 N53 P53 D63 F63 H63 J63 L63 N63 P63 D73 F73 H73 J73 L73 N73 P73 D83 F83 H83 J83 L83 N83 P83 D93 F93 H93 J93 L93 N93 P93 D103 F103 H103 J103 L103 N103 P103 D113 F113 H113 J113 L113 N113 P113 D123 F123 H123 J123 L123 N123 P123 D133 F133 H133 J133 L133 N133 P133 D143 F143 H143 J143 L143 N143 P143 D153 F153 H153 J153 L153 N153 P153 D183 F183 H183 J183 L183 N183 P183">
    <cfRule type="expression" dxfId="12383" priority="963" stopIfTrue="1">
      <formula>C31&gt;0</formula>
    </cfRule>
  </conditionalFormatting>
  <conditionalFormatting sqref="C32 C42 C52 C62 C72 C82 C92 C102 C112 C122 C132 C142 C152 C182">
    <cfRule type="expression" dxfId="12382" priority="962">
      <formula>C31&gt;0</formula>
    </cfRule>
  </conditionalFormatting>
  <conditionalFormatting sqref="D32 D42 D52 D62 D72 D82 D92 D102 D112 D122 D132 D142 D152 D182">
    <cfRule type="expression" dxfId="12381" priority="961">
      <formula>C31&gt;0</formula>
    </cfRule>
  </conditionalFormatting>
  <conditionalFormatting sqref="I33 I43 I53 I63 I73 I83 I93 I103 I113 I123 I133 I143 I153 I183">
    <cfRule type="expression" dxfId="12380" priority="960">
      <formula>"i11&gt;0"</formula>
    </cfRule>
  </conditionalFormatting>
  <conditionalFormatting sqref="O33 O43 O53 O63 O73 O83 O93 O103 O113 O123 O133 O143 O153 O183">
    <cfRule type="expression" dxfId="12379" priority="959">
      <formula>"o11&gt;0"</formula>
    </cfRule>
  </conditionalFormatting>
  <conditionalFormatting sqref="E32 E42 E52 E62 E72 E82 E92 E102 E112 E122 E132 E142 E152 E182">
    <cfRule type="expression" dxfId="12378" priority="958">
      <formula>E31&gt;0</formula>
    </cfRule>
  </conditionalFormatting>
  <conditionalFormatting sqref="F32 F42 F52 F62 F72 F82 F92 F102 F112 F122 F132 F142 F152 F182">
    <cfRule type="expression" dxfId="12377" priority="957">
      <formula>E31&gt;0</formula>
    </cfRule>
  </conditionalFormatting>
  <conditionalFormatting sqref="E33 E43 E53 E63 E73 E83 E93 E103 E113 E123 E133 E143 E153 E183">
    <cfRule type="expression" dxfId="12376" priority="956">
      <formula>E31&gt;0</formula>
    </cfRule>
  </conditionalFormatting>
  <conditionalFormatting sqref="G32 I32 K32 M32 O32 G42 I42 K42 M42 O42 G52 I52 K52 M52 O52 G62 I62 K62 M62 O62 G72 I72 K72 M72 O72 G82 I82 K82 M82 O82 G92 I92 K92 M92 O92 G102 I102 K102 M102 O102 G112 I112 K112 M112 O112 G122 I122 K122 M122 O122 G132 I132 K132 M132 O132 G142 I142 K142 M142 O142 G152 I152 K152 M152 O152 G182 I182 K182 M182 O182">
    <cfRule type="expression" dxfId="12375" priority="955">
      <formula>G31&gt;0</formula>
    </cfRule>
  </conditionalFormatting>
  <conditionalFormatting sqref="H32 J32 L32 N32 P32 H42 J42 L42 N42 P42 H52 J52 L52 N52 P52 H62 J62 L62 N62 P62 H72 J72 L72 N72 P72 H82 J82 L82 N82 P82 H92 J92 L92 N92 P92 H102 J102 L102 N102 P102 H112 J112 L112 N112 P112 H122 J122 L122 N122 P122 H132 J132 L132 N132 P132 H142 J142 L142 N142 P142 H152 J152 L152 N152 P152 H182 J182 L182 N182 P182">
    <cfRule type="expression" dxfId="12374" priority="954">
      <formula>G31&gt;0</formula>
    </cfRule>
  </conditionalFormatting>
  <conditionalFormatting sqref="C33 G33 I33 K33 M33 O33 C43 G43 I43 K43 M43 O43 C53 G53 I53 K53 M53 O53 C63 G63 I63 K63 M63 O63 C73 G73 I73 K73 M73 O73 C83 G83 I83 K83 M83 O83 C93 G93 I93 K93 M93 O93 C103 G103 I103 K103 M103 O103 C113 G113 I113 K113 M113 O113 C123 G123 I123 K123 M123 O123 C133 G133 I133 K133 M133 O133 C143 G143 I143 K143 M143 O143 C153 G153 I153 K153 M153 O153 C183 G183 I183 K183 M183 O183">
    <cfRule type="expression" dxfId="12373" priority="953">
      <formula>C31&gt;0</formula>
    </cfRule>
  </conditionalFormatting>
  <conditionalFormatting sqref="I331 C331 E331 K331 M331 O331 G331 I321 C321 E321 K321 M321 O321 G321 I311 C311 E311 K311 M311 O311 G311 I301 C301 E301 K301 M301 O301 G301 I291 C291 E291 K291 M291 O291 G291 I281 C281 E281 K281 M281 O281 G281 I271 C271 E271 K271 M271 O271 G271 I261 C261 E261 K261 M261 O261 G261 I251 C251 E251 K251 M251 O251 G251 I231 C231 E231 K231 M231 O231 G231 I211 C211 E211 K211 M211 O211 G211 I201 C201 E201 K201 M201 O201 G201 I191 C191 E191 K191 M191 O191 G191">
    <cfRule type="cellIs" dxfId="12372" priority="952" stopIfTrue="1" operator="greaterThan">
      <formula>0</formula>
    </cfRule>
  </conditionalFormatting>
  <conditionalFormatting sqref="H331 D331 J331 L331 N331 P331 F331 H321 D321 J321 L321 N321 P321 F321 H311 D311 J311 L311 N311 P311 F311 H301 D301 J301 L301 N301 P301 F301 H291 D291 J291 L291 N291 P291 F291 H281 D281 J281 L281 N281 P281 F281 H271 D271 J271 L271 N271 P271 F271 H261 D261 J261 L261 N261 P261 F261 H251 D251 J251 L251 N251 P251 F251 H231 D231 J231 L231 N231 P231 F231 H221 D221 J221 L221 N221 P221 F221 H211 D211 J211 L211 N211 P211 F211 H201 D201 J201 L201 N201 P201 F201 H191 D191 J191 L191 N191 P191 F191">
    <cfRule type="expression" dxfId="12371" priority="951" stopIfTrue="1">
      <formula>C191&gt;0</formula>
    </cfRule>
  </conditionalFormatting>
  <conditionalFormatting sqref="D333 F333 H333 J333 L333 N333 P333 D323 F323 H323 J323 L323 N323 P323 D313 F313 H313 J313 L313 N313 P313 D303 F303 H303 J303 L303 N303 P303 D293 F293 H293 J293 L293 N293 P293 D283 F283 H283 J283 L283 N283 P283 D273 F273 H273 J273 L273 N273 P273 D263 F263 H263 J263 L263 N263 P263 D253 F253 H253 J253 L253 N253 P253 D233 F233 H233 J233 L233 N233 P233 D223 F223 H223 J223 L223 N223 P223 D213 F213 H213 J213 L213 N213 P213 D203 F203 H203 J203 L203 N203 P203 D193 F193 H193 J193 L193 N193 P193">
    <cfRule type="expression" dxfId="12370" priority="950" stopIfTrue="1">
      <formula>C191&gt;0</formula>
    </cfRule>
  </conditionalFormatting>
  <conditionalFormatting sqref="C332 C322 C312 C302 C292 C282 C272 C262 C252 C232 C212 C202 C192">
    <cfRule type="expression" dxfId="12369" priority="949">
      <formula>C191&gt;0</formula>
    </cfRule>
  </conditionalFormatting>
  <conditionalFormatting sqref="D332 D322 D312 D302 D292 D282 D272 D262 D252 D232 D212 D202 D192">
    <cfRule type="expression" dxfId="12368" priority="948">
      <formula>C191&gt;0</formula>
    </cfRule>
  </conditionalFormatting>
  <conditionalFormatting sqref="I333 I323 I313 I303 I293 I283 I273 I263 I253 I233 I213 I203 I193">
    <cfRule type="expression" dxfId="12367" priority="947">
      <formula>"i11&gt;0"</formula>
    </cfRule>
  </conditionalFormatting>
  <conditionalFormatting sqref="O333 O323 O313 O303 O293 O283 O273 O263 O253 O233 O213 O203 O193">
    <cfRule type="expression" dxfId="12366" priority="946">
      <formula>"o11&gt;0"</formula>
    </cfRule>
  </conditionalFormatting>
  <conditionalFormatting sqref="E332 E322 E312 E302 E292 E282 E272 E262 E252 E232 E212 E202 E192">
    <cfRule type="expression" dxfId="12365" priority="945">
      <formula>E191&gt;0</formula>
    </cfRule>
  </conditionalFormatting>
  <conditionalFormatting sqref="F332 F322 F312 F302 F292 F282 F272 F262 F252 F232 F212 F202 F192">
    <cfRule type="expression" dxfId="12364" priority="944">
      <formula>E191&gt;0</formula>
    </cfRule>
  </conditionalFormatting>
  <conditionalFormatting sqref="E333 E323 E313 E303 E293 E283 E273 E263 E253 E233 E213 E203 E193">
    <cfRule type="expression" dxfId="12363" priority="943">
      <formula>E191&gt;0</formula>
    </cfRule>
  </conditionalFormatting>
  <conditionalFormatting sqref="G332 I332 K332 M332 O332 G322 I322 K322 M322 O322 G312 I312 K312 M312 O312 G302 I302 K302 M302 O302 G292 I292 K292 M292 O292 G282 I282 K282 M282 O282 G272 I272 K272 M272 O272 G262 I262 K262 M262 O262 G252 I252 K252 M252 O252 G232 I232 K232 M232 O232 G212 I212 K212 M212 O212 G202 I202 K202 M202 O202 G192 I192 K192 M192 O192">
    <cfRule type="expression" dxfId="12362" priority="942">
      <formula>G191&gt;0</formula>
    </cfRule>
  </conditionalFormatting>
  <conditionalFormatting sqref="H332 J332 L332 N332 P332 H322 J322 L322 N322 P322 H312 J312 L312 N312 P312 H302 J302 L302 N302 P302 H292 J292 L292 N292 P292 H282 J282 L282 N282 P282 H272 J272 L272 N272 P272 H262 J262 L262 N262 P262 H252 J252 L252 N252 P252 H232 J232 L232 N232 P232 H222 J222 L222 N222 P222 H212 J212 L212 N212 P212 H202 J202 L202 N202 P202 H192 J192 L192 N192 P192">
    <cfRule type="expression" dxfId="12361" priority="941">
      <formula>G191&gt;0</formula>
    </cfRule>
  </conditionalFormatting>
  <conditionalFormatting sqref="C333 G333 I333 K333 M333 O333 C323 G323 I323 K323 M323 O323 C313 G313 I313 K313 M313 O313 C303 G303 I303 K303 M303 O303 C293 G293 I293 K293 M293 O293 C283 G283 I283 K283 M283 O283 C273 G273 I273 K273 M273 O273 C263 G263 I263 K263 M263 O263 C253 G253 I253 K253 M253 O253 C233 G233 I233 K233 M233 O233 C213 G213 I213 K213 M213 O213 C203 G203 I203 K203 M203 O203 C193 G193 I193 K193 M193 O193">
    <cfRule type="expression" dxfId="12360" priority="940">
      <formula>C191&gt;0</formula>
    </cfRule>
  </conditionalFormatting>
  <conditionalFormatting sqref="I241 C241 E241 K241 M241 O241 G241">
    <cfRule type="cellIs" dxfId="12359" priority="939" stopIfTrue="1" operator="greaterThan">
      <formula>0</formula>
    </cfRule>
  </conditionalFormatting>
  <conditionalFormatting sqref="H241 D241 J241 L241 N241 P241 F241">
    <cfRule type="expression" dxfId="12358" priority="938" stopIfTrue="1">
      <formula>C241&gt;0</formula>
    </cfRule>
  </conditionalFormatting>
  <conditionalFormatting sqref="D243 F243 H243 J243 L243 N243 P243">
    <cfRule type="expression" dxfId="12357" priority="937" stopIfTrue="1">
      <formula>C241&gt;0</formula>
    </cfRule>
  </conditionalFormatting>
  <conditionalFormatting sqref="C242">
    <cfRule type="expression" dxfId="12356" priority="936">
      <formula>C241&gt;0</formula>
    </cfRule>
  </conditionalFormatting>
  <conditionalFormatting sqref="D242">
    <cfRule type="expression" dxfId="12355" priority="935">
      <formula>C241&gt;0</formula>
    </cfRule>
  </conditionalFormatting>
  <conditionalFormatting sqref="I243">
    <cfRule type="expression" dxfId="12354" priority="934">
      <formula>"i11&gt;0"</formula>
    </cfRule>
  </conditionalFormatting>
  <conditionalFormatting sqref="O243">
    <cfRule type="expression" dxfId="12353" priority="933">
      <formula>"o11&gt;0"</formula>
    </cfRule>
  </conditionalFormatting>
  <conditionalFormatting sqref="E242">
    <cfRule type="expression" dxfId="12352" priority="932">
      <formula>E241&gt;0</formula>
    </cfRule>
  </conditionalFormatting>
  <conditionalFormatting sqref="F242">
    <cfRule type="expression" dxfId="12351" priority="931">
      <formula>E241&gt;0</formula>
    </cfRule>
  </conditionalFormatting>
  <conditionalFormatting sqref="E243">
    <cfRule type="expression" dxfId="12350" priority="930">
      <formula>E241&gt;0</formula>
    </cfRule>
  </conditionalFormatting>
  <conditionalFormatting sqref="G242 I242 K242 M242 O242">
    <cfRule type="expression" dxfId="12349" priority="929">
      <formula>G241&gt;0</formula>
    </cfRule>
  </conditionalFormatting>
  <conditionalFormatting sqref="H242 J242 L242 N242 P242">
    <cfRule type="expression" dxfId="12348" priority="928">
      <formula>G241&gt;0</formula>
    </cfRule>
  </conditionalFormatting>
  <conditionalFormatting sqref="C243 G243 I243 K243 M243 O243">
    <cfRule type="expression" dxfId="12347" priority="927">
      <formula>C241&gt;0</formula>
    </cfRule>
  </conditionalFormatting>
  <conditionalFormatting sqref="I221 C221 E221 K221 M221 O221 G221">
    <cfRule type="cellIs" dxfId="12346" priority="926" stopIfTrue="1" operator="greaterThan">
      <formula>0</formula>
    </cfRule>
  </conditionalFormatting>
  <conditionalFormatting sqref="C222">
    <cfRule type="expression" dxfId="12345" priority="925">
      <formula>C221&gt;0</formula>
    </cfRule>
  </conditionalFormatting>
  <conditionalFormatting sqref="D222">
    <cfRule type="expression" dxfId="12344" priority="924">
      <formula>C221&gt;0</formula>
    </cfRule>
  </conditionalFormatting>
  <conditionalFormatting sqref="I223">
    <cfRule type="expression" dxfId="12343" priority="923">
      <formula>"i11&gt;0"</formula>
    </cfRule>
  </conditionalFormatting>
  <conditionalFormatting sqref="O223">
    <cfRule type="expression" dxfId="12342" priority="922">
      <formula>"o11&gt;0"</formula>
    </cfRule>
  </conditionalFormatting>
  <conditionalFormatting sqref="E222">
    <cfRule type="expression" dxfId="12341" priority="921">
      <formula>E221&gt;0</formula>
    </cfRule>
  </conditionalFormatting>
  <conditionalFormatting sqref="F222">
    <cfRule type="expression" dxfId="12340" priority="920">
      <formula>E221&gt;0</formula>
    </cfRule>
  </conditionalFormatting>
  <conditionalFormatting sqref="E223">
    <cfRule type="expression" dxfId="12339" priority="919">
      <formula>E221&gt;0</formula>
    </cfRule>
  </conditionalFormatting>
  <conditionalFormatting sqref="G222 I222 K222 M222 O222">
    <cfRule type="expression" dxfId="12338" priority="918">
      <formula>G221&gt;0</formula>
    </cfRule>
  </conditionalFormatting>
  <conditionalFormatting sqref="C223 G223 I223 K223 M223 O223">
    <cfRule type="expression" dxfId="12337" priority="917">
      <formula>C221&gt;0</formula>
    </cfRule>
  </conditionalFormatting>
  <conditionalFormatting sqref="P222">
    <cfRule type="expression" dxfId="12336" priority="916">
      <formula>O221&gt;0</formula>
    </cfRule>
  </conditionalFormatting>
  <conditionalFormatting sqref="O154 O144 O134 O124 O114 O104 O94 O84 O74 O64 O54 O44 O34 O24">
    <cfRule type="expression" dxfId="12335" priority="915" stopIfTrue="1">
      <formula>O18&gt;0</formula>
    </cfRule>
  </conditionalFormatting>
  <conditionalFormatting sqref="P154 P144 P134 P124 P114 P104 P94 P84 P74 P64 P54 P44 P34 P24">
    <cfRule type="expression" dxfId="12334" priority="914">
      <formula>O18&gt;0</formula>
    </cfRule>
  </conditionalFormatting>
  <conditionalFormatting sqref="O334 O324 O314 O304 O294 O284 O274 O264 O254 O244 O234 O224 O214 O204 O194">
    <cfRule type="expression" dxfId="12333" priority="913" stopIfTrue="1">
      <formula>O188&gt;0</formula>
    </cfRule>
  </conditionalFormatting>
  <conditionalFormatting sqref="P334 P324 P314 P304 P294 P284 P274 P264 P254 P244 P234 P224 P214 P204 P194">
    <cfRule type="expression" dxfId="12332" priority="912">
      <formula>O188&gt;0</formula>
    </cfRule>
  </conditionalFormatting>
  <conditionalFormatting sqref="M324 I324 K324 G324">
    <cfRule type="cellIs" dxfId="12331" priority="911" stopIfTrue="1" operator="greaterThan">
      <formula>0</formula>
    </cfRule>
  </conditionalFormatting>
  <conditionalFormatting sqref="N324 F324 H324 J324 L324">
    <cfRule type="expression" dxfId="12330" priority="910" stopIfTrue="1">
      <formula>E324&gt;0</formula>
    </cfRule>
  </conditionalFormatting>
  <conditionalFormatting sqref="O324">
    <cfRule type="expression" dxfId="12329" priority="909" stopIfTrue="1">
      <formula>O318&gt;0</formula>
    </cfRule>
  </conditionalFormatting>
  <conditionalFormatting sqref="P324">
    <cfRule type="expression" dxfId="12328" priority="908">
      <formula>O318&gt;0</formula>
    </cfRule>
  </conditionalFormatting>
  <conditionalFormatting sqref="M324 I324 K324 C324 E324 G324">
    <cfRule type="cellIs" dxfId="12327" priority="907" stopIfTrue="1" operator="greaterThan">
      <formula>0</formula>
    </cfRule>
  </conditionalFormatting>
  <conditionalFormatting sqref="N324 D324 F324 H324 J324 L324">
    <cfRule type="expression" dxfId="12326" priority="906" stopIfTrue="1">
      <formula>C324&gt;0</formula>
    </cfRule>
  </conditionalFormatting>
  <conditionalFormatting sqref="O324">
    <cfRule type="expression" dxfId="12325" priority="905" stopIfTrue="1">
      <formula>O318&gt;0</formula>
    </cfRule>
  </conditionalFormatting>
  <conditionalFormatting sqref="P324">
    <cfRule type="expression" dxfId="12324" priority="904">
      <formula>O318&gt;0</formula>
    </cfRule>
  </conditionalFormatting>
  <conditionalFormatting sqref="M314 I314 K314 G314">
    <cfRule type="cellIs" dxfId="12323" priority="903" stopIfTrue="1" operator="greaterThan">
      <formula>0</formula>
    </cfRule>
  </conditionalFormatting>
  <conditionalFormatting sqref="N314 F314 H314 J314 L314">
    <cfRule type="expression" dxfId="12322" priority="902" stopIfTrue="1">
      <formula>E314&gt;0</formula>
    </cfRule>
  </conditionalFormatting>
  <conditionalFormatting sqref="O314">
    <cfRule type="expression" dxfId="12321" priority="901" stopIfTrue="1">
      <formula>O308&gt;0</formula>
    </cfRule>
  </conditionalFormatting>
  <conditionalFormatting sqref="P314">
    <cfRule type="expression" dxfId="12320" priority="900">
      <formula>O308&gt;0</formula>
    </cfRule>
  </conditionalFormatting>
  <conditionalFormatting sqref="M314 I314 K314 C314 E314 G314">
    <cfRule type="cellIs" dxfId="12319" priority="899" stopIfTrue="1" operator="greaterThan">
      <formula>0</formula>
    </cfRule>
  </conditionalFormatting>
  <conditionalFormatting sqref="N314 D314 F314 H314 J314 L314">
    <cfRule type="expression" dxfId="12318" priority="898" stopIfTrue="1">
      <formula>C314&gt;0</formula>
    </cfRule>
  </conditionalFormatting>
  <conditionalFormatting sqref="O314">
    <cfRule type="expression" dxfId="12317" priority="897" stopIfTrue="1">
      <formula>O308&gt;0</formula>
    </cfRule>
  </conditionalFormatting>
  <conditionalFormatting sqref="P314">
    <cfRule type="expression" dxfId="12316" priority="896">
      <formula>O308&gt;0</formula>
    </cfRule>
  </conditionalFormatting>
  <conditionalFormatting sqref="M304 I304 K304 G304">
    <cfRule type="cellIs" dxfId="12315" priority="895" stopIfTrue="1" operator="greaterThan">
      <formula>0</formula>
    </cfRule>
  </conditionalFormatting>
  <conditionalFormatting sqref="N304 F304 H304 J304 L304">
    <cfRule type="expression" dxfId="12314" priority="894" stopIfTrue="1">
      <formula>E304&gt;0</formula>
    </cfRule>
  </conditionalFormatting>
  <conditionalFormatting sqref="O304">
    <cfRule type="expression" dxfId="12313" priority="893" stopIfTrue="1">
      <formula>O298&gt;0</formula>
    </cfRule>
  </conditionalFormatting>
  <conditionalFormatting sqref="P304">
    <cfRule type="expression" dxfId="12312" priority="892">
      <formula>O298&gt;0</formula>
    </cfRule>
  </conditionalFormatting>
  <conditionalFormatting sqref="M304 I304 K304 C304 E304 G304">
    <cfRule type="cellIs" dxfId="12311" priority="891" stopIfTrue="1" operator="greaterThan">
      <formula>0</formula>
    </cfRule>
  </conditionalFormatting>
  <conditionalFormatting sqref="N304 D304 F304 H304 J304 L304">
    <cfRule type="expression" dxfId="12310" priority="890" stopIfTrue="1">
      <formula>C304&gt;0</formula>
    </cfRule>
  </conditionalFormatting>
  <conditionalFormatting sqref="O304">
    <cfRule type="expression" dxfId="12309" priority="889" stopIfTrue="1">
      <formula>O298&gt;0</formula>
    </cfRule>
  </conditionalFormatting>
  <conditionalFormatting sqref="P304">
    <cfRule type="expression" dxfId="12308" priority="888">
      <formula>O298&gt;0</formula>
    </cfRule>
  </conditionalFormatting>
  <conditionalFormatting sqref="M294 I294 K294 G294">
    <cfRule type="cellIs" dxfId="12307" priority="887" stopIfTrue="1" operator="greaterThan">
      <formula>0</formula>
    </cfRule>
  </conditionalFormatting>
  <conditionalFormatting sqref="N294 F294 H294 J294 L294">
    <cfRule type="expression" dxfId="12306" priority="886" stopIfTrue="1">
      <formula>E294&gt;0</formula>
    </cfRule>
  </conditionalFormatting>
  <conditionalFormatting sqref="O294">
    <cfRule type="expression" dxfId="12305" priority="885" stopIfTrue="1">
      <formula>O288&gt;0</formula>
    </cfRule>
  </conditionalFormatting>
  <conditionalFormatting sqref="P294">
    <cfRule type="expression" dxfId="12304" priority="884">
      <formula>O288&gt;0</formula>
    </cfRule>
  </conditionalFormatting>
  <conditionalFormatting sqref="M294 I294 K294 C294 E294 G294">
    <cfRule type="cellIs" dxfId="12303" priority="883" stopIfTrue="1" operator="greaterThan">
      <formula>0</formula>
    </cfRule>
  </conditionalFormatting>
  <conditionalFormatting sqref="N294 D294 F294 H294 J294 L294">
    <cfRule type="expression" dxfId="12302" priority="882" stopIfTrue="1">
      <formula>C294&gt;0</formula>
    </cfRule>
  </conditionalFormatting>
  <conditionalFormatting sqref="O294">
    <cfRule type="expression" dxfId="12301" priority="881" stopIfTrue="1">
      <formula>O288&gt;0</formula>
    </cfRule>
  </conditionalFormatting>
  <conditionalFormatting sqref="P294">
    <cfRule type="expression" dxfId="12300" priority="880">
      <formula>O288&gt;0</formula>
    </cfRule>
  </conditionalFormatting>
  <conditionalFormatting sqref="M284 I284 K284 G284">
    <cfRule type="cellIs" dxfId="12299" priority="879" stopIfTrue="1" operator="greaterThan">
      <formula>0</formula>
    </cfRule>
  </conditionalFormatting>
  <conditionalFormatting sqref="N284 F284 H284 J284 L284">
    <cfRule type="expression" dxfId="12298" priority="878" stopIfTrue="1">
      <formula>E284&gt;0</formula>
    </cfRule>
  </conditionalFormatting>
  <conditionalFormatting sqref="O284">
    <cfRule type="expression" dxfId="12297" priority="877" stopIfTrue="1">
      <formula>O278&gt;0</formula>
    </cfRule>
  </conditionalFormatting>
  <conditionalFormatting sqref="P284">
    <cfRule type="expression" dxfId="12296" priority="876">
      <formula>O278&gt;0</formula>
    </cfRule>
  </conditionalFormatting>
  <conditionalFormatting sqref="M284 I284 K284 C284 E284 G284">
    <cfRule type="cellIs" dxfId="12295" priority="875" stopIfTrue="1" operator="greaterThan">
      <formula>0</formula>
    </cfRule>
  </conditionalFormatting>
  <conditionalFormatting sqref="N284 D284 F284 H284 J284 L284">
    <cfRule type="expression" dxfId="12294" priority="874" stopIfTrue="1">
      <formula>C284&gt;0</formula>
    </cfRule>
  </conditionalFormatting>
  <conditionalFormatting sqref="O284">
    <cfRule type="expression" dxfId="12293" priority="873" stopIfTrue="1">
      <formula>O278&gt;0</formula>
    </cfRule>
  </conditionalFormatting>
  <conditionalFormatting sqref="P284">
    <cfRule type="expression" dxfId="12292" priority="872">
      <formula>O278&gt;0</formula>
    </cfRule>
  </conditionalFormatting>
  <conditionalFormatting sqref="M274 I274 K274 G274">
    <cfRule type="cellIs" dxfId="12291" priority="871" stopIfTrue="1" operator="greaterThan">
      <formula>0</formula>
    </cfRule>
  </conditionalFormatting>
  <conditionalFormatting sqref="N274 F274 H274 J274 L274">
    <cfRule type="expression" dxfId="12290" priority="870" stopIfTrue="1">
      <formula>E274&gt;0</formula>
    </cfRule>
  </conditionalFormatting>
  <conditionalFormatting sqref="O274">
    <cfRule type="expression" dxfId="12289" priority="869" stopIfTrue="1">
      <formula>O268&gt;0</formula>
    </cfRule>
  </conditionalFormatting>
  <conditionalFormatting sqref="P274">
    <cfRule type="expression" dxfId="12288" priority="868">
      <formula>O268&gt;0</formula>
    </cfRule>
  </conditionalFormatting>
  <conditionalFormatting sqref="M274 I274 K274 C274 E274 G274">
    <cfRule type="cellIs" dxfId="12287" priority="867" stopIfTrue="1" operator="greaterThan">
      <formula>0</formula>
    </cfRule>
  </conditionalFormatting>
  <conditionalFormatting sqref="N274 D274 F274 H274 J274 L274">
    <cfRule type="expression" dxfId="12286" priority="866" stopIfTrue="1">
      <formula>C274&gt;0</formula>
    </cfRule>
  </conditionalFormatting>
  <conditionalFormatting sqref="O274">
    <cfRule type="expression" dxfId="12285" priority="865" stopIfTrue="1">
      <formula>O268&gt;0</formula>
    </cfRule>
  </conditionalFormatting>
  <conditionalFormatting sqref="P274">
    <cfRule type="expression" dxfId="12284" priority="864">
      <formula>O268&gt;0</formula>
    </cfRule>
  </conditionalFormatting>
  <conditionalFormatting sqref="M264 I264 K264 G264">
    <cfRule type="cellIs" dxfId="12283" priority="863" stopIfTrue="1" operator="greaterThan">
      <formula>0</formula>
    </cfRule>
  </conditionalFormatting>
  <conditionalFormatting sqref="N264 F264 H264 J264 L264">
    <cfRule type="expression" dxfId="12282" priority="862" stopIfTrue="1">
      <formula>E264&gt;0</formula>
    </cfRule>
  </conditionalFormatting>
  <conditionalFormatting sqref="O264">
    <cfRule type="expression" dxfId="12281" priority="861" stopIfTrue="1">
      <formula>O258&gt;0</formula>
    </cfRule>
  </conditionalFormatting>
  <conditionalFormatting sqref="P264">
    <cfRule type="expression" dxfId="12280" priority="860">
      <formula>O258&gt;0</formula>
    </cfRule>
  </conditionalFormatting>
  <conditionalFormatting sqref="M264 I264 K264 C264 E264 G264">
    <cfRule type="cellIs" dxfId="12279" priority="859" stopIfTrue="1" operator="greaterThan">
      <formula>0</formula>
    </cfRule>
  </conditionalFormatting>
  <conditionalFormatting sqref="N264 D264 F264 H264 J264 L264">
    <cfRule type="expression" dxfId="12278" priority="858" stopIfTrue="1">
      <formula>C264&gt;0</formula>
    </cfRule>
  </conditionalFormatting>
  <conditionalFormatting sqref="O264">
    <cfRule type="expression" dxfId="12277" priority="857" stopIfTrue="1">
      <formula>O258&gt;0</formula>
    </cfRule>
  </conditionalFormatting>
  <conditionalFormatting sqref="P264">
    <cfRule type="expression" dxfId="12276" priority="856">
      <formula>O258&gt;0</formula>
    </cfRule>
  </conditionalFormatting>
  <conditionalFormatting sqref="M254 I254 K254 G254">
    <cfRule type="cellIs" dxfId="12275" priority="855" stopIfTrue="1" operator="greaterThan">
      <formula>0</formula>
    </cfRule>
  </conditionalFormatting>
  <conditionalFormatting sqref="N254 F254 H254 J254 L254">
    <cfRule type="expression" dxfId="12274" priority="854" stopIfTrue="1">
      <formula>E254&gt;0</formula>
    </cfRule>
  </conditionalFormatting>
  <conditionalFormatting sqref="O254">
    <cfRule type="expression" dxfId="12273" priority="853" stopIfTrue="1">
      <formula>O248&gt;0</formula>
    </cfRule>
  </conditionalFormatting>
  <conditionalFormatting sqref="P254">
    <cfRule type="expression" dxfId="12272" priority="852">
      <formula>O248&gt;0</formula>
    </cfRule>
  </conditionalFormatting>
  <conditionalFormatting sqref="M254 I254 K254 C254 E254 G254">
    <cfRule type="cellIs" dxfId="12271" priority="851" stopIfTrue="1" operator="greaterThan">
      <formula>0</formula>
    </cfRule>
  </conditionalFormatting>
  <conditionalFormatting sqref="N254 D254 F254 H254 J254 L254">
    <cfRule type="expression" dxfId="12270" priority="850" stopIfTrue="1">
      <formula>C254&gt;0</formula>
    </cfRule>
  </conditionalFormatting>
  <conditionalFormatting sqref="O254">
    <cfRule type="expression" dxfId="12269" priority="849" stopIfTrue="1">
      <formula>O248&gt;0</formula>
    </cfRule>
  </conditionalFormatting>
  <conditionalFormatting sqref="P254">
    <cfRule type="expression" dxfId="12268" priority="848">
      <formula>O248&gt;0</formula>
    </cfRule>
  </conditionalFormatting>
  <conditionalFormatting sqref="M244 I244 K244 G244">
    <cfRule type="cellIs" dxfId="12267" priority="847" stopIfTrue="1" operator="greaterThan">
      <formula>0</formula>
    </cfRule>
  </conditionalFormatting>
  <conditionalFormatting sqref="N244 F244 H244 J244 L244">
    <cfRule type="expression" dxfId="12266" priority="846" stopIfTrue="1">
      <formula>E244&gt;0</formula>
    </cfRule>
  </conditionalFormatting>
  <conditionalFormatting sqref="O244">
    <cfRule type="expression" dxfId="12265" priority="845" stopIfTrue="1">
      <formula>O238&gt;0</formula>
    </cfRule>
  </conditionalFormatting>
  <conditionalFormatting sqref="P244">
    <cfRule type="expression" dxfId="12264" priority="844">
      <formula>O238&gt;0</formula>
    </cfRule>
  </conditionalFormatting>
  <conditionalFormatting sqref="M244 I244 K244 C244 E244 G244">
    <cfRule type="cellIs" dxfId="12263" priority="843" stopIfTrue="1" operator="greaterThan">
      <formula>0</formula>
    </cfRule>
  </conditionalFormatting>
  <conditionalFormatting sqref="N244 D244 F244 H244 J244 L244">
    <cfRule type="expression" dxfId="12262" priority="842" stopIfTrue="1">
      <formula>C244&gt;0</formula>
    </cfRule>
  </conditionalFormatting>
  <conditionalFormatting sqref="O244">
    <cfRule type="expression" dxfId="12261" priority="841" stopIfTrue="1">
      <formula>O238&gt;0</formula>
    </cfRule>
  </conditionalFormatting>
  <conditionalFormatting sqref="P244">
    <cfRule type="expression" dxfId="12260" priority="840">
      <formula>O238&gt;0</formula>
    </cfRule>
  </conditionalFormatting>
  <conditionalFormatting sqref="I241 C241 E241 K241 M241 O241 G241">
    <cfRule type="cellIs" dxfId="12259" priority="839" stopIfTrue="1" operator="greaterThan">
      <formula>0</formula>
    </cfRule>
  </conditionalFormatting>
  <conditionalFormatting sqref="H241 D241 J241 L241 N241 P241 F241">
    <cfRule type="expression" dxfId="12258" priority="838" stopIfTrue="1">
      <formula>C241&gt;0</formula>
    </cfRule>
  </conditionalFormatting>
  <conditionalFormatting sqref="D243 F243 H243 J243 L243 N243 P243">
    <cfRule type="expression" dxfId="12257" priority="837" stopIfTrue="1">
      <formula>C241&gt;0</formula>
    </cfRule>
  </conditionalFormatting>
  <conditionalFormatting sqref="C242">
    <cfRule type="expression" dxfId="12256" priority="836">
      <formula>C241&gt;0</formula>
    </cfRule>
  </conditionalFormatting>
  <conditionalFormatting sqref="D242">
    <cfRule type="expression" dxfId="12255" priority="835">
      <formula>C241&gt;0</formula>
    </cfRule>
  </conditionalFormatting>
  <conditionalFormatting sqref="I243">
    <cfRule type="expression" dxfId="12254" priority="834">
      <formula>"i11&gt;0"</formula>
    </cfRule>
  </conditionalFormatting>
  <conditionalFormatting sqref="O243">
    <cfRule type="expression" dxfId="12253" priority="833">
      <formula>"o11&gt;0"</formula>
    </cfRule>
  </conditionalFormatting>
  <conditionalFormatting sqref="E242">
    <cfRule type="expression" dxfId="12252" priority="832">
      <formula>E241&gt;0</formula>
    </cfRule>
  </conditionalFormatting>
  <conditionalFormatting sqref="F242">
    <cfRule type="expression" dxfId="12251" priority="831">
      <formula>E241&gt;0</formula>
    </cfRule>
  </conditionalFormatting>
  <conditionalFormatting sqref="E243">
    <cfRule type="expression" dxfId="12250" priority="830">
      <formula>E241&gt;0</formula>
    </cfRule>
  </conditionalFormatting>
  <conditionalFormatting sqref="G242 I242 K242 M242 O242">
    <cfRule type="expression" dxfId="12249" priority="829">
      <formula>G241&gt;0</formula>
    </cfRule>
  </conditionalFormatting>
  <conditionalFormatting sqref="H242 J242 L242 N242 P242">
    <cfRule type="expression" dxfId="12248" priority="828">
      <formula>G241&gt;0</formula>
    </cfRule>
  </conditionalFormatting>
  <conditionalFormatting sqref="C243 G243 I243 K243 M243 O243">
    <cfRule type="expression" dxfId="12247" priority="827">
      <formula>C241&gt;0</formula>
    </cfRule>
  </conditionalFormatting>
  <conditionalFormatting sqref="M234 I234 K234 G234">
    <cfRule type="cellIs" dxfId="12246" priority="826" stopIfTrue="1" operator="greaterThan">
      <formula>0</formula>
    </cfRule>
  </conditionalFormatting>
  <conditionalFormatting sqref="N234 F234 H234 J234 L234">
    <cfRule type="expression" dxfId="12245" priority="825" stopIfTrue="1">
      <formula>E234&gt;0</formula>
    </cfRule>
  </conditionalFormatting>
  <conditionalFormatting sqref="O234">
    <cfRule type="expression" dxfId="12244" priority="824" stopIfTrue="1">
      <formula>O228&gt;0</formula>
    </cfRule>
  </conditionalFormatting>
  <conditionalFormatting sqref="P234">
    <cfRule type="expression" dxfId="12243" priority="823">
      <formula>O228&gt;0</formula>
    </cfRule>
  </conditionalFormatting>
  <conditionalFormatting sqref="M234 I234 K234 C234 E234 G234">
    <cfRule type="cellIs" dxfId="12242" priority="822" stopIfTrue="1" operator="greaterThan">
      <formula>0</formula>
    </cfRule>
  </conditionalFormatting>
  <conditionalFormatting sqref="N234 D234 F234 H234 J234 L234">
    <cfRule type="expression" dxfId="12241" priority="821" stopIfTrue="1">
      <formula>C234&gt;0</formula>
    </cfRule>
  </conditionalFormatting>
  <conditionalFormatting sqref="O234">
    <cfRule type="expression" dxfId="12240" priority="820" stopIfTrue="1">
      <formula>O228&gt;0</formula>
    </cfRule>
  </conditionalFormatting>
  <conditionalFormatting sqref="P234">
    <cfRule type="expression" dxfId="12239" priority="819">
      <formula>O228&gt;0</formula>
    </cfRule>
  </conditionalFormatting>
  <conditionalFormatting sqref="M224 I224 K224 G224">
    <cfRule type="cellIs" dxfId="12238" priority="818" stopIfTrue="1" operator="greaterThan">
      <formula>0</formula>
    </cfRule>
  </conditionalFormatting>
  <conditionalFormatting sqref="N224 F224 H224 J224 L224">
    <cfRule type="expression" dxfId="12237" priority="817" stopIfTrue="1">
      <formula>E224&gt;0</formula>
    </cfRule>
  </conditionalFormatting>
  <conditionalFormatting sqref="O224">
    <cfRule type="expression" dxfId="12236" priority="816" stopIfTrue="1">
      <formula>O218&gt;0</formula>
    </cfRule>
  </conditionalFormatting>
  <conditionalFormatting sqref="P224">
    <cfRule type="expression" dxfId="12235" priority="815">
      <formula>O218&gt;0</formula>
    </cfRule>
  </conditionalFormatting>
  <conditionalFormatting sqref="M224 I224 K224 C224 E224 G224">
    <cfRule type="cellIs" dxfId="12234" priority="814" stopIfTrue="1" operator="greaterThan">
      <formula>0</formula>
    </cfRule>
  </conditionalFormatting>
  <conditionalFormatting sqref="N224 D224 F224 H224 J224 L224">
    <cfRule type="expression" dxfId="12233" priority="813" stopIfTrue="1">
      <formula>C224&gt;0</formula>
    </cfRule>
  </conditionalFormatting>
  <conditionalFormatting sqref="O224">
    <cfRule type="expression" dxfId="12232" priority="812" stopIfTrue="1">
      <formula>O218&gt;0</formula>
    </cfRule>
  </conditionalFormatting>
  <conditionalFormatting sqref="P224">
    <cfRule type="expression" dxfId="12231" priority="811">
      <formula>O218&gt;0</formula>
    </cfRule>
  </conditionalFormatting>
  <conditionalFormatting sqref="I221 C221 E221 K221 M221 O221 G221">
    <cfRule type="cellIs" dxfId="12230" priority="810" stopIfTrue="1" operator="greaterThan">
      <formula>0</formula>
    </cfRule>
  </conditionalFormatting>
  <conditionalFormatting sqref="C222">
    <cfRule type="expression" dxfId="12229" priority="809">
      <formula>C221&gt;0</formula>
    </cfRule>
  </conditionalFormatting>
  <conditionalFormatting sqref="D222">
    <cfRule type="expression" dxfId="12228" priority="808">
      <formula>C221&gt;0</formula>
    </cfRule>
  </conditionalFormatting>
  <conditionalFormatting sqref="I223">
    <cfRule type="expression" dxfId="12227" priority="807">
      <formula>"i11&gt;0"</formula>
    </cfRule>
  </conditionalFormatting>
  <conditionalFormatting sqref="O223">
    <cfRule type="expression" dxfId="12226" priority="806">
      <formula>"o11&gt;0"</formula>
    </cfRule>
  </conditionalFormatting>
  <conditionalFormatting sqref="E222">
    <cfRule type="expression" dxfId="12225" priority="805">
      <formula>E221&gt;0</formula>
    </cfRule>
  </conditionalFormatting>
  <conditionalFormatting sqref="F222">
    <cfRule type="expression" dxfId="12224" priority="804">
      <formula>E221&gt;0</formula>
    </cfRule>
  </conditionalFormatting>
  <conditionalFormatting sqref="E223">
    <cfRule type="expression" dxfId="12223" priority="803">
      <formula>E221&gt;0</formula>
    </cfRule>
  </conditionalFormatting>
  <conditionalFormatting sqref="G222 I222 K222 M222 O222">
    <cfRule type="expression" dxfId="12222" priority="802">
      <formula>G221&gt;0</formula>
    </cfRule>
  </conditionalFormatting>
  <conditionalFormatting sqref="C223 G223 I223 K223 M223 O223">
    <cfRule type="expression" dxfId="12221" priority="801">
      <formula>C221&gt;0</formula>
    </cfRule>
  </conditionalFormatting>
  <conditionalFormatting sqref="M214 I214 K214 G214">
    <cfRule type="cellIs" dxfId="12220" priority="800" stopIfTrue="1" operator="greaterThan">
      <formula>0</formula>
    </cfRule>
  </conditionalFormatting>
  <conditionalFormatting sqref="N214 F214 H214 J214 L214">
    <cfRule type="expression" dxfId="12219" priority="799" stopIfTrue="1">
      <formula>E214&gt;0</formula>
    </cfRule>
  </conditionalFormatting>
  <conditionalFormatting sqref="O214">
    <cfRule type="expression" dxfId="12218" priority="798" stopIfTrue="1">
      <formula>O208&gt;0</formula>
    </cfRule>
  </conditionalFormatting>
  <conditionalFormatting sqref="P214">
    <cfRule type="expression" dxfId="12217" priority="797">
      <formula>O208&gt;0</formula>
    </cfRule>
  </conditionalFormatting>
  <conditionalFormatting sqref="M214 I214 K214 C214 E214 G214">
    <cfRule type="cellIs" dxfId="12216" priority="796" stopIfTrue="1" operator="greaterThan">
      <formula>0</formula>
    </cfRule>
  </conditionalFormatting>
  <conditionalFormatting sqref="N214 D214 F214 H214 J214 L214">
    <cfRule type="expression" dxfId="12215" priority="795" stopIfTrue="1">
      <formula>C214&gt;0</formula>
    </cfRule>
  </conditionalFormatting>
  <conditionalFormatting sqref="O214">
    <cfRule type="expression" dxfId="12214" priority="794" stopIfTrue="1">
      <formula>O208&gt;0</formula>
    </cfRule>
  </conditionalFormatting>
  <conditionalFormatting sqref="P214">
    <cfRule type="expression" dxfId="12213" priority="793">
      <formula>O208&gt;0</formula>
    </cfRule>
  </conditionalFormatting>
  <conditionalFormatting sqref="M204 I204 K204 G204">
    <cfRule type="cellIs" dxfId="12212" priority="792" stopIfTrue="1" operator="greaterThan">
      <formula>0</formula>
    </cfRule>
  </conditionalFormatting>
  <conditionalFormatting sqref="N204 F204 H204 J204 L204">
    <cfRule type="expression" dxfId="12211" priority="791" stopIfTrue="1">
      <formula>E204&gt;0</formula>
    </cfRule>
  </conditionalFormatting>
  <conditionalFormatting sqref="O204">
    <cfRule type="expression" dxfId="12210" priority="790" stopIfTrue="1">
      <formula>O198&gt;0</formula>
    </cfRule>
  </conditionalFormatting>
  <conditionalFormatting sqref="P204">
    <cfRule type="expression" dxfId="12209" priority="789">
      <formula>O198&gt;0</formula>
    </cfRule>
  </conditionalFormatting>
  <conditionalFormatting sqref="M204 I204 K204 C204 E204 G204">
    <cfRule type="cellIs" dxfId="12208" priority="788" stopIfTrue="1" operator="greaterThan">
      <formula>0</formula>
    </cfRule>
  </conditionalFormatting>
  <conditionalFormatting sqref="N204 D204 F204 H204 J204 L204">
    <cfRule type="expression" dxfId="12207" priority="787" stopIfTrue="1">
      <formula>C204&gt;0</formula>
    </cfRule>
  </conditionalFormatting>
  <conditionalFormatting sqref="O204">
    <cfRule type="expression" dxfId="12206" priority="786" stopIfTrue="1">
      <formula>O198&gt;0</formula>
    </cfRule>
  </conditionalFormatting>
  <conditionalFormatting sqref="P204">
    <cfRule type="expression" dxfId="12205" priority="785">
      <formula>O198&gt;0</formula>
    </cfRule>
  </conditionalFormatting>
  <conditionalFormatting sqref="M194 I194 K194 G194">
    <cfRule type="cellIs" dxfId="12204" priority="784" stopIfTrue="1" operator="greaterThan">
      <formula>0</formula>
    </cfRule>
  </conditionalFormatting>
  <conditionalFormatting sqref="N194 F194 H194 J194 L194">
    <cfRule type="expression" dxfId="12203" priority="783" stopIfTrue="1">
      <formula>E194&gt;0</formula>
    </cfRule>
  </conditionalFormatting>
  <conditionalFormatting sqref="O194">
    <cfRule type="expression" dxfId="12202" priority="782" stopIfTrue="1">
      <formula>O188&gt;0</formula>
    </cfRule>
  </conditionalFormatting>
  <conditionalFormatting sqref="P194">
    <cfRule type="expression" dxfId="12201" priority="781">
      <formula>O188&gt;0</formula>
    </cfRule>
  </conditionalFormatting>
  <conditionalFormatting sqref="M194 I194 K194 C194 E194 G194">
    <cfRule type="cellIs" dxfId="12200" priority="780" stopIfTrue="1" operator="greaterThan">
      <formula>0</formula>
    </cfRule>
  </conditionalFormatting>
  <conditionalFormatting sqref="N194 D194 F194 H194 J194 L194">
    <cfRule type="expression" dxfId="12199" priority="779" stopIfTrue="1">
      <formula>C194&gt;0</formula>
    </cfRule>
  </conditionalFormatting>
  <conditionalFormatting sqref="O194">
    <cfRule type="expression" dxfId="12198" priority="778" stopIfTrue="1">
      <formula>O188&gt;0</formula>
    </cfRule>
  </conditionalFormatting>
  <conditionalFormatting sqref="P194">
    <cfRule type="expression" dxfId="12197" priority="777">
      <formula>O188&gt;0</formula>
    </cfRule>
  </conditionalFormatting>
  <conditionalFormatting sqref="M184 I184 K184 G184">
    <cfRule type="cellIs" dxfId="12196" priority="776" stopIfTrue="1" operator="greaterThan">
      <formula>0</formula>
    </cfRule>
  </conditionalFormatting>
  <conditionalFormatting sqref="N184 F184 H184 J184 L184">
    <cfRule type="expression" dxfId="12195" priority="775" stopIfTrue="1">
      <formula>E184&gt;0</formula>
    </cfRule>
  </conditionalFormatting>
  <conditionalFormatting sqref="O184">
    <cfRule type="expression" dxfId="12194" priority="774" stopIfTrue="1">
      <formula>O178&gt;0</formula>
    </cfRule>
  </conditionalFormatting>
  <conditionalFormatting sqref="P184">
    <cfRule type="expression" dxfId="12193" priority="773">
      <formula>O178&gt;0</formula>
    </cfRule>
  </conditionalFormatting>
  <conditionalFormatting sqref="M184 I184 K184 C184 E184 G184">
    <cfRule type="cellIs" dxfId="12192" priority="772" stopIfTrue="1" operator="greaterThan">
      <formula>0</formula>
    </cfRule>
  </conditionalFormatting>
  <conditionalFormatting sqref="N184 D184 F184 H184 J184 L184">
    <cfRule type="expression" dxfId="12191" priority="771" stopIfTrue="1">
      <formula>C184&gt;0</formula>
    </cfRule>
  </conditionalFormatting>
  <conditionalFormatting sqref="O184">
    <cfRule type="expression" dxfId="12190" priority="770" stopIfTrue="1">
      <formula>O178&gt;0</formula>
    </cfRule>
  </conditionalFormatting>
  <conditionalFormatting sqref="P184">
    <cfRule type="expression" dxfId="12189" priority="769">
      <formula>O178&gt;0</formula>
    </cfRule>
  </conditionalFormatting>
  <conditionalFormatting sqref="I181 C181 E181 K181 M181 O181 G181">
    <cfRule type="cellIs" dxfId="12188" priority="768" stopIfTrue="1" operator="greaterThan">
      <formula>0</formula>
    </cfRule>
  </conditionalFormatting>
  <conditionalFormatting sqref="H181 D181 J181 L181 N181 P181 F181">
    <cfRule type="expression" dxfId="12187" priority="767" stopIfTrue="1">
      <formula>C181&gt;0</formula>
    </cfRule>
  </conditionalFormatting>
  <conditionalFormatting sqref="D183 F183 H183 J183 L183 N183 P183">
    <cfRule type="expression" dxfId="12186" priority="766" stopIfTrue="1">
      <formula>C181&gt;0</formula>
    </cfRule>
  </conditionalFormatting>
  <conditionalFormatting sqref="C182">
    <cfRule type="expression" dxfId="12185" priority="765">
      <formula>C181&gt;0</formula>
    </cfRule>
  </conditionalFormatting>
  <conditionalFormatting sqref="D182">
    <cfRule type="expression" dxfId="12184" priority="764">
      <formula>C181&gt;0</formula>
    </cfRule>
  </conditionalFormatting>
  <conditionalFormatting sqref="I183">
    <cfRule type="expression" dxfId="12183" priority="763">
      <formula>"i11&gt;0"</formula>
    </cfRule>
  </conditionalFormatting>
  <conditionalFormatting sqref="O183">
    <cfRule type="expression" dxfId="12182" priority="762">
      <formula>"o11&gt;0"</formula>
    </cfRule>
  </conditionalFormatting>
  <conditionalFormatting sqref="E182">
    <cfRule type="expression" dxfId="12181" priority="761">
      <formula>E181&gt;0</formula>
    </cfRule>
  </conditionalFormatting>
  <conditionalFormatting sqref="F182">
    <cfRule type="expression" dxfId="12180" priority="760">
      <formula>E181&gt;0</formula>
    </cfRule>
  </conditionalFormatting>
  <conditionalFormatting sqref="E183">
    <cfRule type="expression" dxfId="12179" priority="759">
      <formula>E181&gt;0</formula>
    </cfRule>
  </conditionalFormatting>
  <conditionalFormatting sqref="G182 I182 K182 M182 O182">
    <cfRule type="expression" dxfId="12178" priority="758">
      <formula>G181&gt;0</formula>
    </cfRule>
  </conditionalFormatting>
  <conditionalFormatting sqref="H182 J182 L182 N182 P182">
    <cfRule type="expression" dxfId="12177" priority="757">
      <formula>G181&gt;0</formula>
    </cfRule>
  </conditionalFormatting>
  <conditionalFormatting sqref="C183 G183 I183 K183 M183 O183">
    <cfRule type="expression" dxfId="12176" priority="756">
      <formula>C181&gt;0</formula>
    </cfRule>
  </conditionalFormatting>
  <conditionalFormatting sqref="O184">
    <cfRule type="expression" dxfId="12175" priority="755" stopIfTrue="1">
      <formula>O178&gt;0</formula>
    </cfRule>
  </conditionalFormatting>
  <conditionalFormatting sqref="P184">
    <cfRule type="expression" dxfId="12174" priority="754">
      <formula>O178&gt;0</formula>
    </cfRule>
  </conditionalFormatting>
  <conditionalFormatting sqref="M154 I154 K154 G154">
    <cfRule type="cellIs" dxfId="12173" priority="753" stopIfTrue="1" operator="greaterThan">
      <formula>0</formula>
    </cfRule>
  </conditionalFormatting>
  <conditionalFormatting sqref="N154 F154 H154 J154 L154">
    <cfRule type="expression" dxfId="12172" priority="752" stopIfTrue="1">
      <formula>E154&gt;0</formula>
    </cfRule>
  </conditionalFormatting>
  <conditionalFormatting sqref="O154">
    <cfRule type="expression" dxfId="12171" priority="751" stopIfTrue="1">
      <formula>O148&gt;0</formula>
    </cfRule>
  </conditionalFormatting>
  <conditionalFormatting sqref="P154">
    <cfRule type="expression" dxfId="12170" priority="750">
      <formula>O148&gt;0</formula>
    </cfRule>
  </conditionalFormatting>
  <conditionalFormatting sqref="M154 I154 K154 C154 E154 G154">
    <cfRule type="cellIs" dxfId="12169" priority="749" stopIfTrue="1" operator="greaterThan">
      <formula>0</formula>
    </cfRule>
  </conditionalFormatting>
  <conditionalFormatting sqref="N154 D154 F154 H154 J154 L154">
    <cfRule type="expression" dxfId="12168" priority="748" stopIfTrue="1">
      <formula>C154&gt;0</formula>
    </cfRule>
  </conditionalFormatting>
  <conditionalFormatting sqref="O154">
    <cfRule type="expression" dxfId="12167" priority="747" stopIfTrue="1">
      <formula>O148&gt;0</formula>
    </cfRule>
  </conditionalFormatting>
  <conditionalFormatting sqref="P154">
    <cfRule type="expression" dxfId="12166" priority="746">
      <formula>O148&gt;0</formula>
    </cfRule>
  </conditionalFormatting>
  <conditionalFormatting sqref="I151 C151 E151 K151 M151 O151 G151">
    <cfRule type="cellIs" dxfId="12165" priority="745" stopIfTrue="1" operator="greaterThan">
      <formula>0</formula>
    </cfRule>
  </conditionalFormatting>
  <conditionalFormatting sqref="H151 D151 J151 L151 N151 P151 F151">
    <cfRule type="expression" dxfId="12164" priority="744" stopIfTrue="1">
      <formula>C151&gt;0</formula>
    </cfRule>
  </conditionalFormatting>
  <conditionalFormatting sqref="D153 F153 H153 J153 L153 N153 P153">
    <cfRule type="expression" dxfId="12163" priority="743" stopIfTrue="1">
      <formula>C151&gt;0</formula>
    </cfRule>
  </conditionalFormatting>
  <conditionalFormatting sqref="C152">
    <cfRule type="expression" dxfId="12162" priority="742">
      <formula>C151&gt;0</formula>
    </cfRule>
  </conditionalFormatting>
  <conditionalFormatting sqref="D152">
    <cfRule type="expression" dxfId="12161" priority="741">
      <formula>C151&gt;0</formula>
    </cfRule>
  </conditionalFormatting>
  <conditionalFormatting sqref="I153">
    <cfRule type="expression" dxfId="12160" priority="740">
      <formula>"i11&gt;0"</formula>
    </cfRule>
  </conditionalFormatting>
  <conditionalFormatting sqref="O153">
    <cfRule type="expression" dxfId="12159" priority="739">
      <formula>"o11&gt;0"</formula>
    </cfRule>
  </conditionalFormatting>
  <conditionalFormatting sqref="E152">
    <cfRule type="expression" dxfId="12158" priority="738">
      <formula>E151&gt;0</formula>
    </cfRule>
  </conditionalFormatting>
  <conditionalFormatting sqref="F152">
    <cfRule type="expression" dxfId="12157" priority="737">
      <formula>E151&gt;0</formula>
    </cfRule>
  </conditionalFormatting>
  <conditionalFormatting sqref="E153">
    <cfRule type="expression" dxfId="12156" priority="736">
      <formula>E151&gt;0</formula>
    </cfRule>
  </conditionalFormatting>
  <conditionalFormatting sqref="G152 I152 K152 M152 O152">
    <cfRule type="expression" dxfId="12155" priority="735">
      <formula>G151&gt;0</formula>
    </cfRule>
  </conditionalFormatting>
  <conditionalFormatting sqref="H152 J152 L152 N152 P152">
    <cfRule type="expression" dxfId="12154" priority="734">
      <formula>G151&gt;0</formula>
    </cfRule>
  </conditionalFormatting>
  <conditionalFormatting sqref="C153 G153 I153 K153 M153 O153">
    <cfRule type="expression" dxfId="12153" priority="733">
      <formula>C151&gt;0</formula>
    </cfRule>
  </conditionalFormatting>
  <conditionalFormatting sqref="O154">
    <cfRule type="expression" dxfId="12152" priority="732" stopIfTrue="1">
      <formula>O148&gt;0</formula>
    </cfRule>
  </conditionalFormatting>
  <conditionalFormatting sqref="P154">
    <cfRule type="expression" dxfId="12151" priority="731">
      <formula>O148&gt;0</formula>
    </cfRule>
  </conditionalFormatting>
  <conditionalFormatting sqref="M144 I144 K144 G144">
    <cfRule type="cellIs" dxfId="12150" priority="730" stopIfTrue="1" operator="greaterThan">
      <formula>0</formula>
    </cfRule>
  </conditionalFormatting>
  <conditionalFormatting sqref="N144 F144 H144 J144 L144">
    <cfRule type="expression" dxfId="12149" priority="729" stopIfTrue="1">
      <formula>E144&gt;0</formula>
    </cfRule>
  </conditionalFormatting>
  <conditionalFormatting sqref="O144">
    <cfRule type="expression" dxfId="12148" priority="728" stopIfTrue="1">
      <formula>O138&gt;0</formula>
    </cfRule>
  </conditionalFormatting>
  <conditionalFormatting sqref="P144">
    <cfRule type="expression" dxfId="12147" priority="727">
      <formula>O138&gt;0</formula>
    </cfRule>
  </conditionalFormatting>
  <conditionalFormatting sqref="M144 I144 K144 C144 E144 G144">
    <cfRule type="cellIs" dxfId="12146" priority="726" stopIfTrue="1" operator="greaterThan">
      <formula>0</formula>
    </cfRule>
  </conditionalFormatting>
  <conditionalFormatting sqref="N144 D144 F144 H144 J144 L144">
    <cfRule type="expression" dxfId="12145" priority="725" stopIfTrue="1">
      <formula>C144&gt;0</formula>
    </cfRule>
  </conditionalFormatting>
  <conditionalFormatting sqref="O144">
    <cfRule type="expression" dxfId="12144" priority="724" stopIfTrue="1">
      <formula>O138&gt;0</formula>
    </cfRule>
  </conditionalFormatting>
  <conditionalFormatting sqref="P144">
    <cfRule type="expression" dxfId="12143" priority="723">
      <formula>O138&gt;0</formula>
    </cfRule>
  </conditionalFormatting>
  <conditionalFormatting sqref="I141 C141 E141 K141 M141 O141 G141">
    <cfRule type="cellIs" dxfId="12142" priority="722" stopIfTrue="1" operator="greaterThan">
      <formula>0</formula>
    </cfRule>
  </conditionalFormatting>
  <conditionalFormatting sqref="H141 D141 J141 L141 N141 P141 F141">
    <cfRule type="expression" dxfId="12141" priority="721" stopIfTrue="1">
      <formula>C141&gt;0</formula>
    </cfRule>
  </conditionalFormatting>
  <conditionalFormatting sqref="D143 F143 H143 J143 L143 N143 P143">
    <cfRule type="expression" dxfId="12140" priority="720" stopIfTrue="1">
      <formula>C141&gt;0</formula>
    </cfRule>
  </conditionalFormatting>
  <conditionalFormatting sqref="C142">
    <cfRule type="expression" dxfId="12139" priority="719">
      <formula>C141&gt;0</formula>
    </cfRule>
  </conditionalFormatting>
  <conditionalFormatting sqref="D142">
    <cfRule type="expression" dxfId="12138" priority="718">
      <formula>C141&gt;0</formula>
    </cfRule>
  </conditionalFormatting>
  <conditionalFormatting sqref="I143">
    <cfRule type="expression" dxfId="12137" priority="717">
      <formula>"i11&gt;0"</formula>
    </cfRule>
  </conditionalFormatting>
  <conditionalFormatting sqref="O143">
    <cfRule type="expression" dxfId="12136" priority="716">
      <formula>"o11&gt;0"</formula>
    </cfRule>
  </conditionalFormatting>
  <conditionalFormatting sqref="E142">
    <cfRule type="expression" dxfId="12135" priority="715">
      <formula>E141&gt;0</formula>
    </cfRule>
  </conditionalFormatting>
  <conditionalFormatting sqref="F142">
    <cfRule type="expression" dxfId="12134" priority="714">
      <formula>E141&gt;0</formula>
    </cfRule>
  </conditionalFormatting>
  <conditionalFormatting sqref="E143">
    <cfRule type="expression" dxfId="12133" priority="713">
      <formula>E141&gt;0</formula>
    </cfRule>
  </conditionalFormatting>
  <conditionalFormatting sqref="G142 I142 K142 M142 O142">
    <cfRule type="expression" dxfId="12132" priority="712">
      <formula>G141&gt;0</formula>
    </cfRule>
  </conditionalFormatting>
  <conditionalFormatting sqref="H142 J142 L142 N142 P142">
    <cfRule type="expression" dxfId="12131" priority="711">
      <formula>G141&gt;0</formula>
    </cfRule>
  </conditionalFormatting>
  <conditionalFormatting sqref="C143 G143 I143 K143 M143 O143">
    <cfRule type="expression" dxfId="12130" priority="710">
      <formula>C141&gt;0</formula>
    </cfRule>
  </conditionalFormatting>
  <conditionalFormatting sqref="O144">
    <cfRule type="expression" dxfId="12129" priority="709" stopIfTrue="1">
      <formula>O138&gt;0</formula>
    </cfRule>
  </conditionalFormatting>
  <conditionalFormatting sqref="P144">
    <cfRule type="expression" dxfId="12128" priority="708">
      <formula>O138&gt;0</formula>
    </cfRule>
  </conditionalFormatting>
  <conditionalFormatting sqref="M134 I134 K134 G134">
    <cfRule type="cellIs" dxfId="12127" priority="707" stopIfTrue="1" operator="greaterThan">
      <formula>0</formula>
    </cfRule>
  </conditionalFormatting>
  <conditionalFormatting sqref="N134 F134 H134 J134 L134">
    <cfRule type="expression" dxfId="12126" priority="706" stopIfTrue="1">
      <formula>E134&gt;0</formula>
    </cfRule>
  </conditionalFormatting>
  <conditionalFormatting sqref="O134">
    <cfRule type="expression" dxfId="12125" priority="705" stopIfTrue="1">
      <formula>O128&gt;0</formula>
    </cfRule>
  </conditionalFormatting>
  <conditionalFormatting sqref="P134">
    <cfRule type="expression" dxfId="12124" priority="704">
      <formula>O128&gt;0</formula>
    </cfRule>
  </conditionalFormatting>
  <conditionalFormatting sqref="M134 I134 K134 C134 E134 G134">
    <cfRule type="cellIs" dxfId="12123" priority="703" stopIfTrue="1" operator="greaterThan">
      <formula>0</formula>
    </cfRule>
  </conditionalFormatting>
  <conditionalFormatting sqref="N134 D134 F134 H134 J134 L134">
    <cfRule type="expression" dxfId="12122" priority="702" stopIfTrue="1">
      <formula>C134&gt;0</formula>
    </cfRule>
  </conditionalFormatting>
  <conditionalFormatting sqref="O134">
    <cfRule type="expression" dxfId="12121" priority="701" stopIfTrue="1">
      <formula>O128&gt;0</formula>
    </cfRule>
  </conditionalFormatting>
  <conditionalFormatting sqref="P134">
    <cfRule type="expression" dxfId="12120" priority="700">
      <formula>O128&gt;0</formula>
    </cfRule>
  </conditionalFormatting>
  <conditionalFormatting sqref="I131 C131 E131 K131 M131 O131 G131">
    <cfRule type="cellIs" dxfId="12119" priority="699" stopIfTrue="1" operator="greaterThan">
      <formula>0</formula>
    </cfRule>
  </conditionalFormatting>
  <conditionalFormatting sqref="H131 D131 J131 L131 N131 P131 F131">
    <cfRule type="expression" dxfId="12118" priority="698" stopIfTrue="1">
      <formula>C131&gt;0</formula>
    </cfRule>
  </conditionalFormatting>
  <conditionalFormatting sqref="D133 F133 H133 J133 L133 N133 P133">
    <cfRule type="expression" dxfId="12117" priority="697" stopIfTrue="1">
      <formula>C131&gt;0</formula>
    </cfRule>
  </conditionalFormatting>
  <conditionalFormatting sqref="C132">
    <cfRule type="expression" dxfId="12116" priority="696">
      <formula>C131&gt;0</formula>
    </cfRule>
  </conditionalFormatting>
  <conditionalFormatting sqref="D132">
    <cfRule type="expression" dxfId="12115" priority="695">
      <formula>C131&gt;0</formula>
    </cfRule>
  </conditionalFormatting>
  <conditionalFormatting sqref="I133">
    <cfRule type="expression" dxfId="12114" priority="694">
      <formula>"i11&gt;0"</formula>
    </cfRule>
  </conditionalFormatting>
  <conditionalFormatting sqref="O133">
    <cfRule type="expression" dxfId="12113" priority="693">
      <formula>"o11&gt;0"</formula>
    </cfRule>
  </conditionalFormatting>
  <conditionalFormatting sqref="E132">
    <cfRule type="expression" dxfId="12112" priority="692">
      <formula>E131&gt;0</formula>
    </cfRule>
  </conditionalFormatting>
  <conditionalFormatting sqref="F132">
    <cfRule type="expression" dxfId="12111" priority="691">
      <formula>E131&gt;0</formula>
    </cfRule>
  </conditionalFormatting>
  <conditionalFormatting sqref="E133">
    <cfRule type="expression" dxfId="12110" priority="690">
      <formula>E131&gt;0</formula>
    </cfRule>
  </conditionalFormatting>
  <conditionalFormatting sqref="G132 I132 K132 M132 O132">
    <cfRule type="expression" dxfId="12109" priority="689">
      <formula>G131&gt;0</formula>
    </cfRule>
  </conditionalFormatting>
  <conditionalFormatting sqref="H132 J132 L132 N132 P132">
    <cfRule type="expression" dxfId="12108" priority="688">
      <formula>G131&gt;0</formula>
    </cfRule>
  </conditionalFormatting>
  <conditionalFormatting sqref="C133 G133 I133 K133 M133 O133">
    <cfRule type="expression" dxfId="12107" priority="687">
      <formula>C131&gt;0</formula>
    </cfRule>
  </conditionalFormatting>
  <conditionalFormatting sqref="O134">
    <cfRule type="expression" dxfId="12106" priority="686" stopIfTrue="1">
      <formula>O128&gt;0</formula>
    </cfRule>
  </conditionalFormatting>
  <conditionalFormatting sqref="P134">
    <cfRule type="expression" dxfId="12105" priority="685">
      <formula>O128&gt;0</formula>
    </cfRule>
  </conditionalFormatting>
  <conditionalFormatting sqref="M124 I124 K124 G124">
    <cfRule type="cellIs" dxfId="12104" priority="684" stopIfTrue="1" operator="greaterThan">
      <formula>0</formula>
    </cfRule>
  </conditionalFormatting>
  <conditionalFormatting sqref="N124 F124 H124 J124 L124">
    <cfRule type="expression" dxfId="12103" priority="683" stopIfTrue="1">
      <formula>E124&gt;0</formula>
    </cfRule>
  </conditionalFormatting>
  <conditionalFormatting sqref="O124">
    <cfRule type="expression" dxfId="12102" priority="682" stopIfTrue="1">
      <formula>O118&gt;0</formula>
    </cfRule>
  </conditionalFormatting>
  <conditionalFormatting sqref="P124">
    <cfRule type="expression" dxfId="12101" priority="681">
      <formula>O118&gt;0</formula>
    </cfRule>
  </conditionalFormatting>
  <conditionalFormatting sqref="M124 I124 K124 C124 E124 G124">
    <cfRule type="cellIs" dxfId="12100" priority="680" stopIfTrue="1" operator="greaterThan">
      <formula>0</formula>
    </cfRule>
  </conditionalFormatting>
  <conditionalFormatting sqref="N124 D124 F124 H124 J124 L124">
    <cfRule type="expression" dxfId="12099" priority="679" stopIfTrue="1">
      <formula>C124&gt;0</formula>
    </cfRule>
  </conditionalFormatting>
  <conditionalFormatting sqref="O124">
    <cfRule type="expression" dxfId="12098" priority="678" stopIfTrue="1">
      <formula>O118&gt;0</formula>
    </cfRule>
  </conditionalFormatting>
  <conditionalFormatting sqref="P124">
    <cfRule type="expression" dxfId="12097" priority="677">
      <formula>O118&gt;0</formula>
    </cfRule>
  </conditionalFormatting>
  <conditionalFormatting sqref="I121 C121 E121 K121 M121 O121 G121">
    <cfRule type="cellIs" dxfId="12096" priority="676" stopIfTrue="1" operator="greaterThan">
      <formula>0</formula>
    </cfRule>
  </conditionalFormatting>
  <conditionalFormatting sqref="H121 D121 J121 L121 N121 P121 F121">
    <cfRule type="expression" dxfId="12095" priority="675" stopIfTrue="1">
      <formula>C121&gt;0</formula>
    </cfRule>
  </conditionalFormatting>
  <conditionalFormatting sqref="D123 F123 H123 J123 L123 N123 P123">
    <cfRule type="expression" dxfId="12094" priority="674" stopIfTrue="1">
      <formula>C121&gt;0</formula>
    </cfRule>
  </conditionalFormatting>
  <conditionalFormatting sqref="C122">
    <cfRule type="expression" dxfId="12093" priority="673">
      <formula>C121&gt;0</formula>
    </cfRule>
  </conditionalFormatting>
  <conditionalFormatting sqref="D122">
    <cfRule type="expression" dxfId="12092" priority="672">
      <formula>C121&gt;0</formula>
    </cfRule>
  </conditionalFormatting>
  <conditionalFormatting sqref="I123">
    <cfRule type="expression" dxfId="12091" priority="671">
      <formula>"i11&gt;0"</formula>
    </cfRule>
  </conditionalFormatting>
  <conditionalFormatting sqref="O123">
    <cfRule type="expression" dxfId="12090" priority="670">
      <formula>"o11&gt;0"</formula>
    </cfRule>
  </conditionalFormatting>
  <conditionalFormatting sqref="E122">
    <cfRule type="expression" dxfId="12089" priority="669">
      <formula>E121&gt;0</formula>
    </cfRule>
  </conditionalFormatting>
  <conditionalFormatting sqref="F122">
    <cfRule type="expression" dxfId="12088" priority="668">
      <formula>E121&gt;0</formula>
    </cfRule>
  </conditionalFormatting>
  <conditionalFormatting sqref="E123">
    <cfRule type="expression" dxfId="12087" priority="667">
      <formula>E121&gt;0</formula>
    </cfRule>
  </conditionalFormatting>
  <conditionalFormatting sqref="G122 I122 K122 M122 O122">
    <cfRule type="expression" dxfId="12086" priority="666">
      <formula>G121&gt;0</formula>
    </cfRule>
  </conditionalFormatting>
  <conditionalFormatting sqref="H122 J122 L122 N122 P122">
    <cfRule type="expression" dxfId="12085" priority="665">
      <formula>G121&gt;0</formula>
    </cfRule>
  </conditionalFormatting>
  <conditionalFormatting sqref="C123 G123 I123 K123 M123 O123">
    <cfRule type="expression" dxfId="12084" priority="664">
      <formula>C121&gt;0</formula>
    </cfRule>
  </conditionalFormatting>
  <conditionalFormatting sqref="O124">
    <cfRule type="expression" dxfId="12083" priority="663" stopIfTrue="1">
      <formula>O118&gt;0</formula>
    </cfRule>
  </conditionalFormatting>
  <conditionalFormatting sqref="P124">
    <cfRule type="expression" dxfId="12082" priority="662">
      <formula>O118&gt;0</formula>
    </cfRule>
  </conditionalFormatting>
  <conditionalFormatting sqref="M114 I114 K114 G114">
    <cfRule type="cellIs" dxfId="12081" priority="661" stopIfTrue="1" operator="greaterThan">
      <formula>0</formula>
    </cfRule>
  </conditionalFormatting>
  <conditionalFormatting sqref="N114 F114 H114 J114 L114">
    <cfRule type="expression" dxfId="12080" priority="660" stopIfTrue="1">
      <formula>E114&gt;0</formula>
    </cfRule>
  </conditionalFormatting>
  <conditionalFormatting sqref="O114">
    <cfRule type="expression" dxfId="12079" priority="659" stopIfTrue="1">
      <formula>O108&gt;0</formula>
    </cfRule>
  </conditionalFormatting>
  <conditionalFormatting sqref="P114">
    <cfRule type="expression" dxfId="12078" priority="658">
      <formula>O108&gt;0</formula>
    </cfRule>
  </conditionalFormatting>
  <conditionalFormatting sqref="M114 I114 K114 C114 E114 G114">
    <cfRule type="cellIs" dxfId="12077" priority="657" stopIfTrue="1" operator="greaterThan">
      <formula>0</formula>
    </cfRule>
  </conditionalFormatting>
  <conditionalFormatting sqref="N114 D114 F114 H114 J114 L114">
    <cfRule type="expression" dxfId="12076" priority="656" stopIfTrue="1">
      <formula>C114&gt;0</formula>
    </cfRule>
  </conditionalFormatting>
  <conditionalFormatting sqref="O114">
    <cfRule type="expression" dxfId="12075" priority="655" stopIfTrue="1">
      <formula>O108&gt;0</formula>
    </cfRule>
  </conditionalFormatting>
  <conditionalFormatting sqref="P114">
    <cfRule type="expression" dxfId="12074" priority="654">
      <formula>O108&gt;0</formula>
    </cfRule>
  </conditionalFormatting>
  <conditionalFormatting sqref="I111 C111 E111 K111 M111 O111 G111">
    <cfRule type="cellIs" dxfId="12073" priority="653" stopIfTrue="1" operator="greaterThan">
      <formula>0</formula>
    </cfRule>
  </conditionalFormatting>
  <conditionalFormatting sqref="H111 D111 J111 L111 N111 P111 F111">
    <cfRule type="expression" dxfId="12072" priority="652" stopIfTrue="1">
      <formula>C111&gt;0</formula>
    </cfRule>
  </conditionalFormatting>
  <conditionalFormatting sqref="D113 F113 H113 J113 L113 N113 P113">
    <cfRule type="expression" dxfId="12071" priority="651" stopIfTrue="1">
      <formula>C111&gt;0</formula>
    </cfRule>
  </conditionalFormatting>
  <conditionalFormatting sqref="C112">
    <cfRule type="expression" dxfId="12070" priority="650">
      <formula>C111&gt;0</formula>
    </cfRule>
  </conditionalFormatting>
  <conditionalFormatting sqref="D112">
    <cfRule type="expression" dxfId="12069" priority="649">
      <formula>C111&gt;0</formula>
    </cfRule>
  </conditionalFormatting>
  <conditionalFormatting sqref="I113">
    <cfRule type="expression" dxfId="12068" priority="648">
      <formula>"i11&gt;0"</formula>
    </cfRule>
  </conditionalFormatting>
  <conditionalFormatting sqref="O113">
    <cfRule type="expression" dxfId="12067" priority="647">
      <formula>"o11&gt;0"</formula>
    </cfRule>
  </conditionalFormatting>
  <conditionalFormatting sqref="E112">
    <cfRule type="expression" dxfId="12066" priority="646">
      <formula>E111&gt;0</formula>
    </cfRule>
  </conditionalFormatting>
  <conditionalFormatting sqref="F112">
    <cfRule type="expression" dxfId="12065" priority="645">
      <formula>E111&gt;0</formula>
    </cfRule>
  </conditionalFormatting>
  <conditionalFormatting sqref="E113">
    <cfRule type="expression" dxfId="12064" priority="644">
      <formula>E111&gt;0</formula>
    </cfRule>
  </conditionalFormatting>
  <conditionalFormatting sqref="G112 I112 K112 M112 O112">
    <cfRule type="expression" dxfId="12063" priority="643">
      <formula>G111&gt;0</formula>
    </cfRule>
  </conditionalFormatting>
  <conditionalFormatting sqref="H112 J112 L112 N112 P112">
    <cfRule type="expression" dxfId="12062" priority="642">
      <formula>G111&gt;0</formula>
    </cfRule>
  </conditionalFormatting>
  <conditionalFormatting sqref="C113 G113 I113 K113 M113 O113">
    <cfRule type="expression" dxfId="12061" priority="641">
      <formula>C111&gt;0</formula>
    </cfRule>
  </conditionalFormatting>
  <conditionalFormatting sqref="O114">
    <cfRule type="expression" dxfId="12060" priority="640" stopIfTrue="1">
      <formula>O108&gt;0</formula>
    </cfRule>
  </conditionalFormatting>
  <conditionalFormatting sqref="P114">
    <cfRule type="expression" dxfId="12059" priority="639">
      <formula>O108&gt;0</formula>
    </cfRule>
  </conditionalFormatting>
  <conditionalFormatting sqref="M104 I104 K104 G104">
    <cfRule type="cellIs" dxfId="12058" priority="638" stopIfTrue="1" operator="greaterThan">
      <formula>0</formula>
    </cfRule>
  </conditionalFormatting>
  <conditionalFormatting sqref="N104 F104 H104 J104 L104">
    <cfRule type="expression" dxfId="12057" priority="637" stopIfTrue="1">
      <formula>E104&gt;0</formula>
    </cfRule>
  </conditionalFormatting>
  <conditionalFormatting sqref="O104">
    <cfRule type="expression" dxfId="12056" priority="636" stopIfTrue="1">
      <formula>O98&gt;0</formula>
    </cfRule>
  </conditionalFormatting>
  <conditionalFormatting sqref="P104">
    <cfRule type="expression" dxfId="12055" priority="635">
      <formula>O98&gt;0</formula>
    </cfRule>
  </conditionalFormatting>
  <conditionalFormatting sqref="M104 I104 K104 C104 E104 G104">
    <cfRule type="cellIs" dxfId="12054" priority="634" stopIfTrue="1" operator="greaterThan">
      <formula>0</formula>
    </cfRule>
  </conditionalFormatting>
  <conditionalFormatting sqref="N104 D104 F104 H104 J104 L104">
    <cfRule type="expression" dxfId="12053" priority="633" stopIfTrue="1">
      <formula>C104&gt;0</formula>
    </cfRule>
  </conditionalFormatting>
  <conditionalFormatting sqref="O104">
    <cfRule type="expression" dxfId="12052" priority="632" stopIfTrue="1">
      <formula>O98&gt;0</formula>
    </cfRule>
  </conditionalFormatting>
  <conditionalFormatting sqref="P104">
    <cfRule type="expression" dxfId="12051" priority="631">
      <formula>O98&gt;0</formula>
    </cfRule>
  </conditionalFormatting>
  <conditionalFormatting sqref="I101 C101 E101 K101 M101 O101 G101">
    <cfRule type="cellIs" dxfId="12050" priority="630" stopIfTrue="1" operator="greaterThan">
      <formula>0</formula>
    </cfRule>
  </conditionalFormatting>
  <conditionalFormatting sqref="H101 D101 J101 L101 N101 P101 F101">
    <cfRule type="expression" dxfId="12049" priority="629" stopIfTrue="1">
      <formula>C101&gt;0</formula>
    </cfRule>
  </conditionalFormatting>
  <conditionalFormatting sqref="D103 F103 H103 J103 L103 N103 P103">
    <cfRule type="expression" dxfId="12048" priority="628" stopIfTrue="1">
      <formula>C101&gt;0</formula>
    </cfRule>
  </conditionalFormatting>
  <conditionalFormatting sqref="C102">
    <cfRule type="expression" dxfId="12047" priority="627">
      <formula>C101&gt;0</formula>
    </cfRule>
  </conditionalFormatting>
  <conditionalFormatting sqref="D102">
    <cfRule type="expression" dxfId="12046" priority="626">
      <formula>C101&gt;0</formula>
    </cfRule>
  </conditionalFormatting>
  <conditionalFormatting sqref="I103">
    <cfRule type="expression" dxfId="12045" priority="625">
      <formula>"i11&gt;0"</formula>
    </cfRule>
  </conditionalFormatting>
  <conditionalFormatting sqref="O103">
    <cfRule type="expression" dxfId="12044" priority="624">
      <formula>"o11&gt;0"</formula>
    </cfRule>
  </conditionalFormatting>
  <conditionalFormatting sqref="E102">
    <cfRule type="expression" dxfId="12043" priority="623">
      <formula>E101&gt;0</formula>
    </cfRule>
  </conditionalFormatting>
  <conditionalFormatting sqref="F102">
    <cfRule type="expression" dxfId="12042" priority="622">
      <formula>E101&gt;0</formula>
    </cfRule>
  </conditionalFormatting>
  <conditionalFormatting sqref="E103">
    <cfRule type="expression" dxfId="12041" priority="621">
      <formula>E101&gt;0</formula>
    </cfRule>
  </conditionalFormatting>
  <conditionalFormatting sqref="G102 I102 K102 M102 O102">
    <cfRule type="expression" dxfId="12040" priority="620">
      <formula>G101&gt;0</formula>
    </cfRule>
  </conditionalFormatting>
  <conditionalFormatting sqref="H102 J102 L102 N102 P102">
    <cfRule type="expression" dxfId="12039" priority="619">
      <formula>G101&gt;0</formula>
    </cfRule>
  </conditionalFormatting>
  <conditionalFormatting sqref="C103 G103 I103 K103 M103 O103">
    <cfRule type="expression" dxfId="12038" priority="618">
      <formula>C101&gt;0</formula>
    </cfRule>
  </conditionalFormatting>
  <conditionalFormatting sqref="O104">
    <cfRule type="expression" dxfId="12037" priority="617" stopIfTrue="1">
      <formula>O98&gt;0</formula>
    </cfRule>
  </conditionalFormatting>
  <conditionalFormatting sqref="P104">
    <cfRule type="expression" dxfId="12036" priority="616">
      <formula>O98&gt;0</formula>
    </cfRule>
  </conditionalFormatting>
  <conditionalFormatting sqref="M94 I94 K94 G94">
    <cfRule type="cellIs" dxfId="12035" priority="615" stopIfTrue="1" operator="greaterThan">
      <formula>0</formula>
    </cfRule>
  </conditionalFormatting>
  <conditionalFormatting sqref="N94 F94 H94 J94 L94">
    <cfRule type="expression" dxfId="12034" priority="614" stopIfTrue="1">
      <formula>E94&gt;0</formula>
    </cfRule>
  </conditionalFormatting>
  <conditionalFormatting sqref="O94">
    <cfRule type="expression" dxfId="12033" priority="613" stopIfTrue="1">
      <formula>O88&gt;0</formula>
    </cfRule>
  </conditionalFormatting>
  <conditionalFormatting sqref="P94">
    <cfRule type="expression" dxfId="12032" priority="612">
      <formula>O88&gt;0</formula>
    </cfRule>
  </conditionalFormatting>
  <conditionalFormatting sqref="M94 I94 K94 C94 E94 G94">
    <cfRule type="cellIs" dxfId="12031" priority="611" stopIfTrue="1" operator="greaterThan">
      <formula>0</formula>
    </cfRule>
  </conditionalFormatting>
  <conditionalFormatting sqref="N94 D94 F94 H94 J94 L94">
    <cfRule type="expression" dxfId="12030" priority="610" stopIfTrue="1">
      <formula>C94&gt;0</formula>
    </cfRule>
  </conditionalFormatting>
  <conditionalFormatting sqref="O94">
    <cfRule type="expression" dxfId="12029" priority="609" stopIfTrue="1">
      <formula>O88&gt;0</formula>
    </cfRule>
  </conditionalFormatting>
  <conditionalFormatting sqref="P94">
    <cfRule type="expression" dxfId="12028" priority="608">
      <formula>O88&gt;0</formula>
    </cfRule>
  </conditionalFormatting>
  <conditionalFormatting sqref="I91 C91 E91 K91 M91 O91 G91">
    <cfRule type="cellIs" dxfId="12027" priority="607" stopIfTrue="1" operator="greaterThan">
      <formula>0</formula>
    </cfRule>
  </conditionalFormatting>
  <conditionalFormatting sqref="H91 D91 J91 L91 N91 P91 F91">
    <cfRule type="expression" dxfId="12026" priority="606" stopIfTrue="1">
      <formula>C91&gt;0</formula>
    </cfRule>
  </conditionalFormatting>
  <conditionalFormatting sqref="D93 F93 H93 J93 L93 N93 P93">
    <cfRule type="expression" dxfId="12025" priority="605" stopIfTrue="1">
      <formula>C91&gt;0</formula>
    </cfRule>
  </conditionalFormatting>
  <conditionalFormatting sqref="C92">
    <cfRule type="expression" dxfId="12024" priority="604">
      <formula>C91&gt;0</formula>
    </cfRule>
  </conditionalFormatting>
  <conditionalFormatting sqref="D92">
    <cfRule type="expression" dxfId="12023" priority="603">
      <formula>C91&gt;0</formula>
    </cfRule>
  </conditionalFormatting>
  <conditionalFormatting sqref="I93">
    <cfRule type="expression" dxfId="12022" priority="602">
      <formula>"i11&gt;0"</formula>
    </cfRule>
  </conditionalFormatting>
  <conditionalFormatting sqref="O93">
    <cfRule type="expression" dxfId="12021" priority="601">
      <formula>"o11&gt;0"</formula>
    </cfRule>
  </conditionalFormatting>
  <conditionalFormatting sqref="E92">
    <cfRule type="expression" dxfId="12020" priority="600">
      <formula>E91&gt;0</formula>
    </cfRule>
  </conditionalFormatting>
  <conditionalFormatting sqref="F92">
    <cfRule type="expression" dxfId="12019" priority="599">
      <formula>E91&gt;0</formula>
    </cfRule>
  </conditionalFormatting>
  <conditionalFormatting sqref="E93">
    <cfRule type="expression" dxfId="12018" priority="598">
      <formula>E91&gt;0</formula>
    </cfRule>
  </conditionalFormatting>
  <conditionalFormatting sqref="G92 I92 K92 M92 O92">
    <cfRule type="expression" dxfId="12017" priority="597">
      <formula>G91&gt;0</formula>
    </cfRule>
  </conditionalFormatting>
  <conditionalFormatting sqref="H92 J92 L92 N92 P92">
    <cfRule type="expression" dxfId="12016" priority="596">
      <formula>G91&gt;0</formula>
    </cfRule>
  </conditionalFormatting>
  <conditionalFormatting sqref="C93 G93 I93 K93 M93 O93">
    <cfRule type="expression" dxfId="12015" priority="595">
      <formula>C91&gt;0</formula>
    </cfRule>
  </conditionalFormatting>
  <conditionalFormatting sqref="O94">
    <cfRule type="expression" dxfId="12014" priority="594" stopIfTrue="1">
      <formula>O88&gt;0</formula>
    </cfRule>
  </conditionalFormatting>
  <conditionalFormatting sqref="P94">
    <cfRule type="expression" dxfId="12013" priority="593">
      <formula>O88&gt;0</formula>
    </cfRule>
  </conditionalFormatting>
  <conditionalFormatting sqref="M84 I84 K84 G84">
    <cfRule type="cellIs" dxfId="12012" priority="592" stopIfTrue="1" operator="greaterThan">
      <formula>0</formula>
    </cfRule>
  </conditionalFormatting>
  <conditionalFormatting sqref="N84 F84 H84 J84 L84">
    <cfRule type="expression" dxfId="12011" priority="591" stopIfTrue="1">
      <formula>E84&gt;0</formula>
    </cfRule>
  </conditionalFormatting>
  <conditionalFormatting sqref="O84">
    <cfRule type="expression" dxfId="12010" priority="590" stopIfTrue="1">
      <formula>O78&gt;0</formula>
    </cfRule>
  </conditionalFormatting>
  <conditionalFormatting sqref="P84">
    <cfRule type="expression" dxfId="12009" priority="589">
      <formula>O78&gt;0</formula>
    </cfRule>
  </conditionalFormatting>
  <conditionalFormatting sqref="M84 I84 K84 C84 E84 G84">
    <cfRule type="cellIs" dxfId="12008" priority="588" stopIfTrue="1" operator="greaterThan">
      <formula>0</formula>
    </cfRule>
  </conditionalFormatting>
  <conditionalFormatting sqref="N84 D84 F84 H84 J84 L84">
    <cfRule type="expression" dxfId="12007" priority="587" stopIfTrue="1">
      <formula>C84&gt;0</formula>
    </cfRule>
  </conditionalFormatting>
  <conditionalFormatting sqref="O84">
    <cfRule type="expression" dxfId="12006" priority="586" stopIfTrue="1">
      <formula>O78&gt;0</formula>
    </cfRule>
  </conditionalFormatting>
  <conditionalFormatting sqref="P84">
    <cfRule type="expression" dxfId="12005" priority="585">
      <formula>O78&gt;0</formula>
    </cfRule>
  </conditionalFormatting>
  <conditionalFormatting sqref="I81 C81 E81 K81 M81 O81 G81">
    <cfRule type="cellIs" dxfId="12004" priority="584" stopIfTrue="1" operator="greaterThan">
      <formula>0</formula>
    </cfRule>
  </conditionalFormatting>
  <conditionalFormatting sqref="H81 D81 J81 L81 N81 P81 F81">
    <cfRule type="expression" dxfId="12003" priority="583" stopIfTrue="1">
      <formula>C81&gt;0</formula>
    </cfRule>
  </conditionalFormatting>
  <conditionalFormatting sqref="D83 F83 H83 J83 L83 N83 P83">
    <cfRule type="expression" dxfId="12002" priority="582" stopIfTrue="1">
      <formula>C81&gt;0</formula>
    </cfRule>
  </conditionalFormatting>
  <conditionalFormatting sqref="C82">
    <cfRule type="expression" dxfId="12001" priority="581">
      <formula>C81&gt;0</formula>
    </cfRule>
  </conditionalFormatting>
  <conditionalFormatting sqref="D82">
    <cfRule type="expression" dxfId="12000" priority="580">
      <formula>C81&gt;0</formula>
    </cfRule>
  </conditionalFormatting>
  <conditionalFormatting sqref="I83">
    <cfRule type="expression" dxfId="11999" priority="579">
      <formula>"i11&gt;0"</formula>
    </cfRule>
  </conditionalFormatting>
  <conditionalFormatting sqref="O83">
    <cfRule type="expression" dxfId="11998" priority="578">
      <formula>"o11&gt;0"</formula>
    </cfRule>
  </conditionalFormatting>
  <conditionalFormatting sqref="E82">
    <cfRule type="expression" dxfId="11997" priority="577">
      <formula>E81&gt;0</formula>
    </cfRule>
  </conditionalFormatting>
  <conditionalFormatting sqref="F82">
    <cfRule type="expression" dxfId="11996" priority="576">
      <formula>E81&gt;0</formula>
    </cfRule>
  </conditionalFormatting>
  <conditionalFormatting sqref="E83">
    <cfRule type="expression" dxfId="11995" priority="575">
      <formula>E81&gt;0</formula>
    </cfRule>
  </conditionalFormatting>
  <conditionalFormatting sqref="G82 I82 K82 M82 O82">
    <cfRule type="expression" dxfId="11994" priority="574">
      <formula>G81&gt;0</formula>
    </cfRule>
  </conditionalFormatting>
  <conditionalFormatting sqref="H82 J82 L82 N82 P82">
    <cfRule type="expression" dxfId="11993" priority="573">
      <formula>G81&gt;0</formula>
    </cfRule>
  </conditionalFormatting>
  <conditionalFormatting sqref="C83 G83 I83 K83 M83 O83">
    <cfRule type="expression" dxfId="11992" priority="572">
      <formula>C81&gt;0</formula>
    </cfRule>
  </conditionalFormatting>
  <conditionalFormatting sqref="O84">
    <cfRule type="expression" dxfId="11991" priority="571" stopIfTrue="1">
      <formula>O78&gt;0</formula>
    </cfRule>
  </conditionalFormatting>
  <conditionalFormatting sqref="P84">
    <cfRule type="expression" dxfId="11990" priority="570">
      <formula>O78&gt;0</formula>
    </cfRule>
  </conditionalFormatting>
  <conditionalFormatting sqref="M74 I74 K74 G74">
    <cfRule type="cellIs" dxfId="11989" priority="569" stopIfTrue="1" operator="greaterThan">
      <formula>0</formula>
    </cfRule>
  </conditionalFormatting>
  <conditionalFormatting sqref="N74 F74 H74 J74 L74">
    <cfRule type="expression" dxfId="11988" priority="568" stopIfTrue="1">
      <formula>E74&gt;0</formula>
    </cfRule>
  </conditionalFormatting>
  <conditionalFormatting sqref="O74">
    <cfRule type="expression" dxfId="11987" priority="567" stopIfTrue="1">
      <formula>O68&gt;0</formula>
    </cfRule>
  </conditionalFormatting>
  <conditionalFormatting sqref="P74">
    <cfRule type="expression" dxfId="11986" priority="566">
      <formula>O68&gt;0</formula>
    </cfRule>
  </conditionalFormatting>
  <conditionalFormatting sqref="M74 I74 K74 C74 E74 G74">
    <cfRule type="cellIs" dxfId="11985" priority="565" stopIfTrue="1" operator="greaterThan">
      <formula>0</formula>
    </cfRule>
  </conditionalFormatting>
  <conditionalFormatting sqref="N74 D74 F74 H74 J74 L74">
    <cfRule type="expression" dxfId="11984" priority="564" stopIfTrue="1">
      <formula>C74&gt;0</formula>
    </cfRule>
  </conditionalFormatting>
  <conditionalFormatting sqref="O74">
    <cfRule type="expression" dxfId="11983" priority="563" stopIfTrue="1">
      <formula>O68&gt;0</formula>
    </cfRule>
  </conditionalFormatting>
  <conditionalFormatting sqref="P74">
    <cfRule type="expression" dxfId="11982" priority="562">
      <formula>O68&gt;0</formula>
    </cfRule>
  </conditionalFormatting>
  <conditionalFormatting sqref="I71 C71 E71 K71 M71 O71 G71">
    <cfRule type="cellIs" dxfId="11981" priority="561" stopIfTrue="1" operator="greaterThan">
      <formula>0</formula>
    </cfRule>
  </conditionalFormatting>
  <conditionalFormatting sqref="H71 D71 J71 L71 N71 P71 F71">
    <cfRule type="expression" dxfId="11980" priority="560" stopIfTrue="1">
      <formula>C71&gt;0</formula>
    </cfRule>
  </conditionalFormatting>
  <conditionalFormatting sqref="D73 F73 H73 J73 L73 N73 P73">
    <cfRule type="expression" dxfId="11979" priority="559" stopIfTrue="1">
      <formula>C71&gt;0</formula>
    </cfRule>
  </conditionalFormatting>
  <conditionalFormatting sqref="C72">
    <cfRule type="expression" dxfId="11978" priority="558">
      <formula>C71&gt;0</formula>
    </cfRule>
  </conditionalFormatting>
  <conditionalFormatting sqref="D72">
    <cfRule type="expression" dxfId="11977" priority="557">
      <formula>C71&gt;0</formula>
    </cfRule>
  </conditionalFormatting>
  <conditionalFormatting sqref="I73">
    <cfRule type="expression" dxfId="11976" priority="556">
      <formula>"i11&gt;0"</formula>
    </cfRule>
  </conditionalFormatting>
  <conditionalFormatting sqref="O73">
    <cfRule type="expression" dxfId="11975" priority="555">
      <formula>"o11&gt;0"</formula>
    </cfRule>
  </conditionalFormatting>
  <conditionalFormatting sqref="E72">
    <cfRule type="expression" dxfId="11974" priority="554">
      <formula>E71&gt;0</formula>
    </cfRule>
  </conditionalFormatting>
  <conditionalFormatting sqref="F72">
    <cfRule type="expression" dxfId="11973" priority="553">
      <formula>E71&gt;0</formula>
    </cfRule>
  </conditionalFormatting>
  <conditionalFormatting sqref="E73">
    <cfRule type="expression" dxfId="11972" priority="552">
      <formula>E71&gt;0</formula>
    </cfRule>
  </conditionalFormatting>
  <conditionalFormatting sqref="G72 I72 K72 M72 O72">
    <cfRule type="expression" dxfId="11971" priority="551">
      <formula>G71&gt;0</formula>
    </cfRule>
  </conditionalFormatting>
  <conditionalFormatting sqref="H72 J72 L72 N72 P72">
    <cfRule type="expression" dxfId="11970" priority="550">
      <formula>G71&gt;0</formula>
    </cfRule>
  </conditionalFormatting>
  <conditionalFormatting sqref="C73 G73 I73 K73 M73 O73">
    <cfRule type="expression" dxfId="11969" priority="549">
      <formula>C71&gt;0</formula>
    </cfRule>
  </conditionalFormatting>
  <conditionalFormatting sqref="O74">
    <cfRule type="expression" dxfId="11968" priority="548" stopIfTrue="1">
      <formula>O68&gt;0</formula>
    </cfRule>
  </conditionalFormatting>
  <conditionalFormatting sqref="P74">
    <cfRule type="expression" dxfId="11967" priority="547">
      <formula>O68&gt;0</formula>
    </cfRule>
  </conditionalFormatting>
  <conditionalFormatting sqref="M64 I64 K64 G64">
    <cfRule type="cellIs" dxfId="11966" priority="546" stopIfTrue="1" operator="greaterThan">
      <formula>0</formula>
    </cfRule>
  </conditionalFormatting>
  <conditionalFormatting sqref="N64 F64 H64 J64 L64">
    <cfRule type="expression" dxfId="11965" priority="545" stopIfTrue="1">
      <formula>E64&gt;0</formula>
    </cfRule>
  </conditionalFormatting>
  <conditionalFormatting sqref="O64">
    <cfRule type="expression" dxfId="11964" priority="544" stopIfTrue="1">
      <formula>O58&gt;0</formula>
    </cfRule>
  </conditionalFormatting>
  <conditionalFormatting sqref="P64">
    <cfRule type="expression" dxfId="11963" priority="543">
      <formula>O58&gt;0</formula>
    </cfRule>
  </conditionalFormatting>
  <conditionalFormatting sqref="M64 I64 K64 C64 E64 G64">
    <cfRule type="cellIs" dxfId="11962" priority="542" stopIfTrue="1" operator="greaterThan">
      <formula>0</formula>
    </cfRule>
  </conditionalFormatting>
  <conditionalFormatting sqref="N64 D64 F64 H64 J64 L64">
    <cfRule type="expression" dxfId="11961" priority="541" stopIfTrue="1">
      <formula>C64&gt;0</formula>
    </cfRule>
  </conditionalFormatting>
  <conditionalFormatting sqref="O64">
    <cfRule type="expression" dxfId="11960" priority="540" stopIfTrue="1">
      <formula>O58&gt;0</formula>
    </cfRule>
  </conditionalFormatting>
  <conditionalFormatting sqref="P64">
    <cfRule type="expression" dxfId="11959" priority="539">
      <formula>O58&gt;0</formula>
    </cfRule>
  </conditionalFormatting>
  <conditionalFormatting sqref="I61 C61 E61 K61 M61 O61 G61">
    <cfRule type="cellIs" dxfId="11958" priority="538" stopIfTrue="1" operator="greaterThan">
      <formula>0</formula>
    </cfRule>
  </conditionalFormatting>
  <conditionalFormatting sqref="H61 D61 J61 L61 N61 P61 F61">
    <cfRule type="expression" dxfId="11957" priority="537" stopIfTrue="1">
      <formula>C61&gt;0</formula>
    </cfRule>
  </conditionalFormatting>
  <conditionalFormatting sqref="D63 F63 H63 J63 L63 N63 P63">
    <cfRule type="expression" dxfId="11956" priority="536" stopIfTrue="1">
      <formula>C61&gt;0</formula>
    </cfRule>
  </conditionalFormatting>
  <conditionalFormatting sqref="C62">
    <cfRule type="expression" dxfId="11955" priority="535">
      <formula>C61&gt;0</formula>
    </cfRule>
  </conditionalFormatting>
  <conditionalFormatting sqref="D62">
    <cfRule type="expression" dxfId="11954" priority="534">
      <formula>C61&gt;0</formula>
    </cfRule>
  </conditionalFormatting>
  <conditionalFormatting sqref="I63">
    <cfRule type="expression" dxfId="11953" priority="533">
      <formula>"i11&gt;0"</formula>
    </cfRule>
  </conditionalFormatting>
  <conditionalFormatting sqref="O63">
    <cfRule type="expression" dxfId="11952" priority="532">
      <formula>"o11&gt;0"</formula>
    </cfRule>
  </conditionalFormatting>
  <conditionalFormatting sqref="E62">
    <cfRule type="expression" dxfId="11951" priority="531">
      <formula>E61&gt;0</formula>
    </cfRule>
  </conditionalFormatting>
  <conditionalFormatting sqref="F62">
    <cfRule type="expression" dxfId="11950" priority="530">
      <formula>E61&gt;0</formula>
    </cfRule>
  </conditionalFormatting>
  <conditionalFormatting sqref="E63">
    <cfRule type="expression" dxfId="11949" priority="529">
      <formula>E61&gt;0</formula>
    </cfRule>
  </conditionalFormatting>
  <conditionalFormatting sqref="G62 I62 K62 M62 O62">
    <cfRule type="expression" dxfId="11948" priority="528">
      <formula>G61&gt;0</formula>
    </cfRule>
  </conditionalFormatting>
  <conditionalFormatting sqref="H62 J62 L62 N62 P62">
    <cfRule type="expression" dxfId="11947" priority="527">
      <formula>G61&gt;0</formula>
    </cfRule>
  </conditionalFormatting>
  <conditionalFormatting sqref="C63 G63 I63 K63 M63 O63">
    <cfRule type="expression" dxfId="11946" priority="526">
      <formula>C61&gt;0</formula>
    </cfRule>
  </conditionalFormatting>
  <conditionalFormatting sqref="O64">
    <cfRule type="expression" dxfId="11945" priority="525" stopIfTrue="1">
      <formula>O58&gt;0</formula>
    </cfRule>
  </conditionalFormatting>
  <conditionalFormatting sqref="P64">
    <cfRule type="expression" dxfId="11944" priority="524">
      <formula>O58&gt;0</formula>
    </cfRule>
  </conditionalFormatting>
  <conditionalFormatting sqref="M54 I54 K54 G54">
    <cfRule type="cellIs" dxfId="11943" priority="523" stopIfTrue="1" operator="greaterThan">
      <formula>0</formula>
    </cfRule>
  </conditionalFormatting>
  <conditionalFormatting sqref="N54 F54 H54 J54 L54">
    <cfRule type="expression" dxfId="11942" priority="522" stopIfTrue="1">
      <formula>E54&gt;0</formula>
    </cfRule>
  </conditionalFormatting>
  <conditionalFormatting sqref="O54">
    <cfRule type="expression" dxfId="11941" priority="521" stopIfTrue="1">
      <formula>O48&gt;0</formula>
    </cfRule>
  </conditionalFormatting>
  <conditionalFormatting sqref="P54">
    <cfRule type="expression" dxfId="11940" priority="520">
      <formula>O48&gt;0</formula>
    </cfRule>
  </conditionalFormatting>
  <conditionalFormatting sqref="M54 I54 K54 C54 E54 G54">
    <cfRule type="cellIs" dxfId="11939" priority="519" stopIfTrue="1" operator="greaterThan">
      <formula>0</formula>
    </cfRule>
  </conditionalFormatting>
  <conditionalFormatting sqref="N54 D54 F54 H54 J54 L54">
    <cfRule type="expression" dxfId="11938" priority="518" stopIfTrue="1">
      <formula>C54&gt;0</formula>
    </cfRule>
  </conditionalFormatting>
  <conditionalFormatting sqref="O54">
    <cfRule type="expression" dxfId="11937" priority="517" stopIfTrue="1">
      <formula>O48&gt;0</formula>
    </cfRule>
  </conditionalFormatting>
  <conditionalFormatting sqref="P54">
    <cfRule type="expression" dxfId="11936" priority="516">
      <formula>O48&gt;0</formula>
    </cfRule>
  </conditionalFormatting>
  <conditionalFormatting sqref="I51 C51 E51 K51 M51 O51 G51">
    <cfRule type="cellIs" dxfId="11935" priority="515" stopIfTrue="1" operator="greaterThan">
      <formula>0</formula>
    </cfRule>
  </conditionalFormatting>
  <conditionalFormatting sqref="H51 D51 J51 L51 N51 P51 F51">
    <cfRule type="expression" dxfId="11934" priority="514" stopIfTrue="1">
      <formula>C51&gt;0</formula>
    </cfRule>
  </conditionalFormatting>
  <conditionalFormatting sqref="D53 F53 H53 J53 L53 N53 P53">
    <cfRule type="expression" dxfId="11933" priority="513" stopIfTrue="1">
      <formula>C51&gt;0</formula>
    </cfRule>
  </conditionalFormatting>
  <conditionalFormatting sqref="C52">
    <cfRule type="expression" dxfId="11932" priority="512">
      <formula>C51&gt;0</formula>
    </cfRule>
  </conditionalFormatting>
  <conditionalFormatting sqref="D52">
    <cfRule type="expression" dxfId="11931" priority="511">
      <formula>C51&gt;0</formula>
    </cfRule>
  </conditionalFormatting>
  <conditionalFormatting sqref="I53">
    <cfRule type="expression" dxfId="11930" priority="510">
      <formula>"i11&gt;0"</formula>
    </cfRule>
  </conditionalFormatting>
  <conditionalFormatting sqref="O53">
    <cfRule type="expression" dxfId="11929" priority="509">
      <formula>"o11&gt;0"</formula>
    </cfRule>
  </conditionalFormatting>
  <conditionalFormatting sqref="E52">
    <cfRule type="expression" dxfId="11928" priority="508">
      <formula>E51&gt;0</formula>
    </cfRule>
  </conditionalFormatting>
  <conditionalFormatting sqref="F52">
    <cfRule type="expression" dxfId="11927" priority="507">
      <formula>E51&gt;0</formula>
    </cfRule>
  </conditionalFormatting>
  <conditionalFormatting sqref="E53">
    <cfRule type="expression" dxfId="11926" priority="506">
      <formula>E51&gt;0</formula>
    </cfRule>
  </conditionalFormatting>
  <conditionalFormatting sqref="G52 I52 K52 M52 O52">
    <cfRule type="expression" dxfId="11925" priority="505">
      <formula>G51&gt;0</formula>
    </cfRule>
  </conditionalFormatting>
  <conditionalFormatting sqref="H52 J52 L52 N52 P52">
    <cfRule type="expression" dxfId="11924" priority="504">
      <formula>G51&gt;0</formula>
    </cfRule>
  </conditionalFormatting>
  <conditionalFormatting sqref="C53 G53 I53 K53 M53 O53">
    <cfRule type="expression" dxfId="11923" priority="503">
      <formula>C51&gt;0</formula>
    </cfRule>
  </conditionalFormatting>
  <conditionalFormatting sqref="O54">
    <cfRule type="expression" dxfId="11922" priority="502" stopIfTrue="1">
      <formula>O48&gt;0</formula>
    </cfRule>
  </conditionalFormatting>
  <conditionalFormatting sqref="P54">
    <cfRule type="expression" dxfId="11921" priority="501">
      <formula>O48&gt;0</formula>
    </cfRule>
  </conditionalFormatting>
  <conditionalFormatting sqref="M44 I44 K44 G44">
    <cfRule type="cellIs" dxfId="11920" priority="500" stopIfTrue="1" operator="greaterThan">
      <formula>0</formula>
    </cfRule>
  </conditionalFormatting>
  <conditionalFormatting sqref="N44 F44 H44 J44 L44">
    <cfRule type="expression" dxfId="11919" priority="499" stopIfTrue="1">
      <formula>E44&gt;0</formula>
    </cfRule>
  </conditionalFormatting>
  <conditionalFormatting sqref="O44">
    <cfRule type="expression" dxfId="11918" priority="498" stopIfTrue="1">
      <formula>O38&gt;0</formula>
    </cfRule>
  </conditionalFormatting>
  <conditionalFormatting sqref="P44">
    <cfRule type="expression" dxfId="11917" priority="497">
      <formula>O38&gt;0</formula>
    </cfRule>
  </conditionalFormatting>
  <conditionalFormatting sqref="M44 I44 K44 C44 E44 G44">
    <cfRule type="cellIs" dxfId="11916" priority="496" stopIfTrue="1" operator="greaterThan">
      <formula>0</formula>
    </cfRule>
  </conditionalFormatting>
  <conditionalFormatting sqref="N44 D44 F44 H44 J44 L44">
    <cfRule type="expression" dxfId="11915" priority="495" stopIfTrue="1">
      <formula>C44&gt;0</formula>
    </cfRule>
  </conditionalFormatting>
  <conditionalFormatting sqref="O44">
    <cfRule type="expression" dxfId="11914" priority="494" stopIfTrue="1">
      <formula>O38&gt;0</formula>
    </cfRule>
  </conditionalFormatting>
  <conditionalFormatting sqref="P44">
    <cfRule type="expression" dxfId="11913" priority="493">
      <formula>O38&gt;0</formula>
    </cfRule>
  </conditionalFormatting>
  <conditionalFormatting sqref="I41 C41 E41 K41 M41 O41 G41">
    <cfRule type="cellIs" dxfId="11912" priority="492" stopIfTrue="1" operator="greaterThan">
      <formula>0</formula>
    </cfRule>
  </conditionalFormatting>
  <conditionalFormatting sqref="H41 D41 J41 L41 N41 P41 F41">
    <cfRule type="expression" dxfId="11911" priority="491" stopIfTrue="1">
      <formula>C41&gt;0</formula>
    </cfRule>
  </conditionalFormatting>
  <conditionalFormatting sqref="D43 F43 H43 J43 L43 N43 P43">
    <cfRule type="expression" dxfId="11910" priority="490" stopIfTrue="1">
      <formula>C41&gt;0</formula>
    </cfRule>
  </conditionalFormatting>
  <conditionalFormatting sqref="C42">
    <cfRule type="expression" dxfId="11909" priority="489">
      <formula>C41&gt;0</formula>
    </cfRule>
  </conditionalFormatting>
  <conditionalFormatting sqref="D42">
    <cfRule type="expression" dxfId="11908" priority="488">
      <formula>C41&gt;0</formula>
    </cfRule>
  </conditionalFormatting>
  <conditionalFormatting sqref="I43">
    <cfRule type="expression" dxfId="11907" priority="487">
      <formula>"i11&gt;0"</formula>
    </cfRule>
  </conditionalFormatting>
  <conditionalFormatting sqref="O43">
    <cfRule type="expression" dxfId="11906" priority="486">
      <formula>"o11&gt;0"</formula>
    </cfRule>
  </conditionalFormatting>
  <conditionalFormatting sqref="E42">
    <cfRule type="expression" dxfId="11905" priority="485">
      <formula>E41&gt;0</formula>
    </cfRule>
  </conditionalFormatting>
  <conditionalFormatting sqref="F42">
    <cfRule type="expression" dxfId="11904" priority="484">
      <formula>E41&gt;0</formula>
    </cfRule>
  </conditionalFormatting>
  <conditionalFormatting sqref="E43">
    <cfRule type="expression" dxfId="11903" priority="483">
      <formula>E41&gt;0</formula>
    </cfRule>
  </conditionalFormatting>
  <conditionalFormatting sqref="G42 I42 K42 M42 O42">
    <cfRule type="expression" dxfId="11902" priority="482">
      <formula>G41&gt;0</formula>
    </cfRule>
  </conditionalFormatting>
  <conditionalFormatting sqref="H42 J42 L42 N42 P42">
    <cfRule type="expression" dxfId="11901" priority="481">
      <formula>G41&gt;0</formula>
    </cfRule>
  </conditionalFormatting>
  <conditionalFormatting sqref="C43 G43 I43 K43 M43 O43">
    <cfRule type="expression" dxfId="11900" priority="480">
      <formula>C41&gt;0</formula>
    </cfRule>
  </conditionalFormatting>
  <conditionalFormatting sqref="O44">
    <cfRule type="expression" dxfId="11899" priority="479" stopIfTrue="1">
      <formula>O38&gt;0</formula>
    </cfRule>
  </conditionalFormatting>
  <conditionalFormatting sqref="P44">
    <cfRule type="expression" dxfId="11898" priority="478">
      <formula>O38&gt;0</formula>
    </cfRule>
  </conditionalFormatting>
  <conditionalFormatting sqref="M34 I34 K34 G34">
    <cfRule type="cellIs" dxfId="11897" priority="477" stopIfTrue="1" operator="greaterThan">
      <formula>0</formula>
    </cfRule>
  </conditionalFormatting>
  <conditionalFormatting sqref="N34 F34 H34 J34 L34">
    <cfRule type="expression" dxfId="11896" priority="476" stopIfTrue="1">
      <formula>E34&gt;0</formula>
    </cfRule>
  </conditionalFormatting>
  <conditionalFormatting sqref="O34">
    <cfRule type="expression" dxfId="11895" priority="475" stopIfTrue="1">
      <formula>O28&gt;0</formula>
    </cfRule>
  </conditionalFormatting>
  <conditionalFormatting sqref="P34">
    <cfRule type="expression" dxfId="11894" priority="474">
      <formula>O28&gt;0</formula>
    </cfRule>
  </conditionalFormatting>
  <conditionalFormatting sqref="M34 I34 K34 C34 E34 G34">
    <cfRule type="cellIs" dxfId="11893" priority="473" stopIfTrue="1" operator="greaterThan">
      <formula>0</formula>
    </cfRule>
  </conditionalFormatting>
  <conditionalFormatting sqref="N34 D34 F34 H34 J34 L34">
    <cfRule type="expression" dxfId="11892" priority="472" stopIfTrue="1">
      <formula>C34&gt;0</formula>
    </cfRule>
  </conditionalFormatting>
  <conditionalFormatting sqref="O34">
    <cfRule type="expression" dxfId="11891" priority="471" stopIfTrue="1">
      <formula>O28&gt;0</formula>
    </cfRule>
  </conditionalFormatting>
  <conditionalFormatting sqref="P34">
    <cfRule type="expression" dxfId="11890" priority="470">
      <formula>O28&gt;0</formula>
    </cfRule>
  </conditionalFormatting>
  <conditionalFormatting sqref="I31 C31 E31 K31 M31 O31 G31">
    <cfRule type="cellIs" dxfId="11889" priority="469" stopIfTrue="1" operator="greaterThan">
      <formula>0</formula>
    </cfRule>
  </conditionalFormatting>
  <conditionalFormatting sqref="H31 D31 J31 L31 N31 P31 F31">
    <cfRule type="expression" dxfId="11888" priority="468" stopIfTrue="1">
      <formula>C31&gt;0</formula>
    </cfRule>
  </conditionalFormatting>
  <conditionalFormatting sqref="D33 F33 H33 J33 L33 N33 P33">
    <cfRule type="expression" dxfId="11887" priority="467" stopIfTrue="1">
      <formula>C31&gt;0</formula>
    </cfRule>
  </conditionalFormatting>
  <conditionalFormatting sqref="C32">
    <cfRule type="expression" dxfId="11886" priority="466">
      <formula>C31&gt;0</formula>
    </cfRule>
  </conditionalFormatting>
  <conditionalFormatting sqref="D32">
    <cfRule type="expression" dxfId="11885" priority="465">
      <formula>C31&gt;0</formula>
    </cfRule>
  </conditionalFormatting>
  <conditionalFormatting sqref="I33">
    <cfRule type="expression" dxfId="11884" priority="464">
      <formula>"i11&gt;0"</formula>
    </cfRule>
  </conditionalFormatting>
  <conditionalFormatting sqref="O33">
    <cfRule type="expression" dxfId="11883" priority="463">
      <formula>"o11&gt;0"</formula>
    </cfRule>
  </conditionalFormatting>
  <conditionalFormatting sqref="E32">
    <cfRule type="expression" dxfId="11882" priority="462">
      <formula>E31&gt;0</formula>
    </cfRule>
  </conditionalFormatting>
  <conditionalFormatting sqref="F32">
    <cfRule type="expression" dxfId="11881" priority="461">
      <formula>E31&gt;0</formula>
    </cfRule>
  </conditionalFormatting>
  <conditionalFormatting sqref="E33">
    <cfRule type="expression" dxfId="11880" priority="460">
      <formula>E31&gt;0</formula>
    </cfRule>
  </conditionalFormatting>
  <conditionalFormatting sqref="G32 I32 K32 M32 O32">
    <cfRule type="expression" dxfId="11879" priority="459">
      <formula>G31&gt;0</formula>
    </cfRule>
  </conditionalFormatting>
  <conditionalFormatting sqref="H32 J32 L32 N32 P32">
    <cfRule type="expression" dxfId="11878" priority="458">
      <formula>G31&gt;0</formula>
    </cfRule>
  </conditionalFormatting>
  <conditionalFormatting sqref="C33 G33 I33 K33 M33 O33">
    <cfRule type="expression" dxfId="11877" priority="457">
      <formula>C31&gt;0</formula>
    </cfRule>
  </conditionalFormatting>
  <conditionalFormatting sqref="O34">
    <cfRule type="expression" dxfId="11876" priority="456" stopIfTrue="1">
      <formula>O28&gt;0</formula>
    </cfRule>
  </conditionalFormatting>
  <conditionalFormatting sqref="P34">
    <cfRule type="expression" dxfId="11875" priority="455">
      <formula>O28&gt;0</formula>
    </cfRule>
  </conditionalFormatting>
  <conditionalFormatting sqref="M24 I24 K24 G24">
    <cfRule type="cellIs" dxfId="11874" priority="454" stopIfTrue="1" operator="greaterThan">
      <formula>0</formula>
    </cfRule>
  </conditionalFormatting>
  <conditionalFormatting sqref="N24 F24 H24 J24 L24">
    <cfRule type="expression" dxfId="11873" priority="453" stopIfTrue="1">
      <formula>E24&gt;0</formula>
    </cfRule>
  </conditionalFormatting>
  <conditionalFormatting sqref="O24">
    <cfRule type="expression" dxfId="11872" priority="452" stopIfTrue="1">
      <formula>O18&gt;0</formula>
    </cfRule>
  </conditionalFormatting>
  <conditionalFormatting sqref="P24">
    <cfRule type="expression" dxfId="11871" priority="451">
      <formula>O18&gt;0</formula>
    </cfRule>
  </conditionalFormatting>
  <conditionalFormatting sqref="M24 I24 K24 C24 E24 G24">
    <cfRule type="cellIs" dxfId="11870" priority="450" stopIfTrue="1" operator="greaterThan">
      <formula>0</formula>
    </cfRule>
  </conditionalFormatting>
  <conditionalFormatting sqref="N24 D24 F24 H24 J24 L24">
    <cfRule type="expression" dxfId="11869" priority="449" stopIfTrue="1">
      <formula>C24&gt;0</formula>
    </cfRule>
  </conditionalFormatting>
  <conditionalFormatting sqref="O24">
    <cfRule type="expression" dxfId="11868" priority="448" stopIfTrue="1">
      <formula>O18&gt;0</formula>
    </cfRule>
  </conditionalFormatting>
  <conditionalFormatting sqref="P24">
    <cfRule type="expression" dxfId="11867" priority="447">
      <formula>O18&gt;0</formula>
    </cfRule>
  </conditionalFormatting>
  <conditionalFormatting sqref="I21 C21 E21 K21 M21 O21 G21">
    <cfRule type="cellIs" dxfId="11866" priority="446" stopIfTrue="1" operator="greaterThan">
      <formula>0</formula>
    </cfRule>
  </conditionalFormatting>
  <conditionalFormatting sqref="H21 D21 J21 L21 N21 P21 F21">
    <cfRule type="expression" dxfId="11865" priority="445" stopIfTrue="1">
      <formula>C21&gt;0</formula>
    </cfRule>
  </conditionalFormatting>
  <conditionalFormatting sqref="D23 F23 H23 J23 L23 N23 P23">
    <cfRule type="expression" dxfId="11864" priority="444" stopIfTrue="1">
      <formula>C21&gt;0</formula>
    </cfRule>
  </conditionalFormatting>
  <conditionalFormatting sqref="C22">
    <cfRule type="expression" dxfId="11863" priority="443">
      <formula>C21&gt;0</formula>
    </cfRule>
  </conditionalFormatting>
  <conditionalFormatting sqref="D22">
    <cfRule type="expression" dxfId="11862" priority="442">
      <formula>C21&gt;0</formula>
    </cfRule>
  </conditionalFormatting>
  <conditionalFormatting sqref="I23">
    <cfRule type="expression" dxfId="11861" priority="441">
      <formula>"i11&gt;0"</formula>
    </cfRule>
  </conditionalFormatting>
  <conditionalFormatting sqref="O23">
    <cfRule type="expression" dxfId="11860" priority="440">
      <formula>"o11&gt;0"</formula>
    </cfRule>
  </conditionalFormatting>
  <conditionalFormatting sqref="E22">
    <cfRule type="expression" dxfId="11859" priority="439">
      <formula>E21&gt;0</formula>
    </cfRule>
  </conditionalFormatting>
  <conditionalFormatting sqref="F22">
    <cfRule type="expression" dxfId="11858" priority="438">
      <formula>E21&gt;0</formula>
    </cfRule>
  </conditionalFormatting>
  <conditionalFormatting sqref="E23">
    <cfRule type="expression" dxfId="11857" priority="437">
      <formula>E21&gt;0</formula>
    </cfRule>
  </conditionalFormatting>
  <conditionalFormatting sqref="G22 I22 K22 M22 O22">
    <cfRule type="expression" dxfId="11856" priority="436">
      <formula>G21&gt;0</formula>
    </cfRule>
  </conditionalFormatting>
  <conditionalFormatting sqref="H22 J22 L22 N22 P22">
    <cfRule type="expression" dxfId="11855" priority="435">
      <formula>G21&gt;0</formula>
    </cfRule>
  </conditionalFormatting>
  <conditionalFormatting sqref="C23 G23 I23 K23 M23 O23">
    <cfRule type="expression" dxfId="11854" priority="434">
      <formula>C21&gt;0</formula>
    </cfRule>
  </conditionalFormatting>
  <conditionalFormatting sqref="O24">
    <cfRule type="expression" dxfId="11853" priority="433" stopIfTrue="1">
      <formula>O18&gt;0</formula>
    </cfRule>
  </conditionalFormatting>
  <conditionalFormatting sqref="P24">
    <cfRule type="expression" dxfId="11852" priority="432">
      <formula>O18&gt;0</formula>
    </cfRule>
  </conditionalFormatting>
  <conditionalFormatting sqref="M14 I14 K14 G14">
    <cfRule type="cellIs" dxfId="11851" priority="431" stopIfTrue="1" operator="greaterThan">
      <formula>0</formula>
    </cfRule>
  </conditionalFormatting>
  <conditionalFormatting sqref="N14 F14 H14 J14 L14">
    <cfRule type="expression" dxfId="11850" priority="430" stopIfTrue="1">
      <formula>E14&gt;0</formula>
    </cfRule>
  </conditionalFormatting>
  <conditionalFormatting sqref="O14">
    <cfRule type="expression" dxfId="11849" priority="429" stopIfTrue="1">
      <formula>O8&gt;0</formula>
    </cfRule>
  </conditionalFormatting>
  <conditionalFormatting sqref="P14">
    <cfRule type="expression" dxfId="11848" priority="428">
      <formula>O8&gt;0</formula>
    </cfRule>
  </conditionalFormatting>
  <conditionalFormatting sqref="M14 I14 K14 C14 E14 G14">
    <cfRule type="cellIs" dxfId="11847" priority="427" stopIfTrue="1" operator="greaterThan">
      <formula>0</formula>
    </cfRule>
  </conditionalFormatting>
  <conditionalFormatting sqref="N14 D14 F14 H14 J14 L14">
    <cfRule type="expression" dxfId="11846" priority="426" stopIfTrue="1">
      <formula>C14&gt;0</formula>
    </cfRule>
  </conditionalFormatting>
  <conditionalFormatting sqref="O14">
    <cfRule type="expression" dxfId="11845" priority="425" stopIfTrue="1">
      <formula>O8&gt;0</formula>
    </cfRule>
  </conditionalFormatting>
  <conditionalFormatting sqref="P14">
    <cfRule type="expression" dxfId="11844" priority="424">
      <formula>O8&gt;0</formula>
    </cfRule>
  </conditionalFormatting>
  <conditionalFormatting sqref="I11 C11 E11 K11 M11 O11 G11">
    <cfRule type="cellIs" dxfId="11843" priority="423" stopIfTrue="1" operator="greaterThan">
      <formula>0</formula>
    </cfRule>
  </conditionalFormatting>
  <conditionalFormatting sqref="H11 D11 J11 L11 N11 P11 F11">
    <cfRule type="expression" dxfId="11842" priority="422" stopIfTrue="1">
      <formula>C11&gt;0</formula>
    </cfRule>
  </conditionalFormatting>
  <conditionalFormatting sqref="D13 F13 H13 J13 L13 N13 P13">
    <cfRule type="expression" dxfId="11841" priority="421" stopIfTrue="1">
      <formula>C11&gt;0</formula>
    </cfRule>
  </conditionalFormatting>
  <conditionalFormatting sqref="C12">
    <cfRule type="expression" dxfId="11840" priority="420">
      <formula>C11&gt;0</formula>
    </cfRule>
  </conditionalFormatting>
  <conditionalFormatting sqref="D12">
    <cfRule type="expression" dxfId="11839" priority="419">
      <formula>C11&gt;0</formula>
    </cfRule>
  </conditionalFormatting>
  <conditionalFormatting sqref="I13">
    <cfRule type="expression" dxfId="11838" priority="418">
      <formula>"i11&gt;0"</formula>
    </cfRule>
  </conditionalFormatting>
  <conditionalFormatting sqref="O13">
    <cfRule type="expression" dxfId="11837" priority="417">
      <formula>"o11&gt;0"</formula>
    </cfRule>
  </conditionalFormatting>
  <conditionalFormatting sqref="E12">
    <cfRule type="expression" dxfId="11836" priority="416">
      <formula>E11&gt;0</formula>
    </cfRule>
  </conditionalFormatting>
  <conditionalFormatting sqref="F12">
    <cfRule type="expression" dxfId="11835" priority="415">
      <formula>E11&gt;0</formula>
    </cfRule>
  </conditionalFormatting>
  <conditionalFormatting sqref="E13">
    <cfRule type="expression" dxfId="11834" priority="414">
      <formula>E11&gt;0</formula>
    </cfRule>
  </conditionalFormatting>
  <conditionalFormatting sqref="G12 I12 K12 M12 O12">
    <cfRule type="expression" dxfId="11833" priority="413">
      <formula>G11&gt;0</formula>
    </cfRule>
  </conditionalFormatting>
  <conditionalFormatting sqref="H12 J12 L12 N12 P12">
    <cfRule type="expression" dxfId="11832" priority="412">
      <formula>G11&gt;0</formula>
    </cfRule>
  </conditionalFormatting>
  <conditionalFormatting sqref="C13 G13 I13 K13 M13 O13">
    <cfRule type="expression" dxfId="11831" priority="411">
      <formula>C11&gt;0</formula>
    </cfRule>
  </conditionalFormatting>
  <conditionalFormatting sqref="O14">
    <cfRule type="expression" dxfId="11830" priority="410" stopIfTrue="1">
      <formula>O8&gt;0</formula>
    </cfRule>
  </conditionalFormatting>
  <conditionalFormatting sqref="P14">
    <cfRule type="expression" dxfId="11829" priority="409">
      <formula>O8&gt;0</formula>
    </cfRule>
  </conditionalFormatting>
  <conditionalFormatting sqref="M164 C164 E164 G164 I164 K164">
    <cfRule type="cellIs" dxfId="11828" priority="408" stopIfTrue="1" operator="greaterThan">
      <formula>0</formula>
    </cfRule>
  </conditionalFormatting>
  <conditionalFormatting sqref="N164 D164 F164 H164 J164 L164">
    <cfRule type="expression" dxfId="11827" priority="407" stopIfTrue="1">
      <formula>C164&gt;0</formula>
    </cfRule>
  </conditionalFormatting>
  <conditionalFormatting sqref="O164">
    <cfRule type="expression" dxfId="11826" priority="406" stopIfTrue="1">
      <formula>O158&gt;0</formula>
    </cfRule>
  </conditionalFormatting>
  <conditionalFormatting sqref="P164">
    <cfRule type="expression" dxfId="11825" priority="405">
      <formula>O158&gt;0</formula>
    </cfRule>
  </conditionalFormatting>
  <conditionalFormatting sqref="O164">
    <cfRule type="expression" dxfId="11824" priority="404" stopIfTrue="1">
      <formula>O158&gt;0</formula>
    </cfRule>
  </conditionalFormatting>
  <conditionalFormatting sqref="I161 C161 E161 K161 M161 O161 G161">
    <cfRule type="cellIs" dxfId="11823" priority="403" stopIfTrue="1" operator="greaterThan">
      <formula>0</formula>
    </cfRule>
  </conditionalFormatting>
  <conditionalFormatting sqref="H161 D161 J161 L161 N161 P161 F161">
    <cfRule type="expression" dxfId="11822" priority="402" stopIfTrue="1">
      <formula>C161&gt;0</formula>
    </cfRule>
  </conditionalFormatting>
  <conditionalFormatting sqref="D163 F163 H163 J163 L163 N163 P163">
    <cfRule type="expression" dxfId="11821" priority="401" stopIfTrue="1">
      <formula>C161&gt;0</formula>
    </cfRule>
  </conditionalFormatting>
  <conditionalFormatting sqref="C162">
    <cfRule type="expression" dxfId="11820" priority="400">
      <formula>C161&gt;0</formula>
    </cfRule>
  </conditionalFormatting>
  <conditionalFormatting sqref="D162">
    <cfRule type="expression" dxfId="11819" priority="399">
      <formula>C161&gt;0</formula>
    </cfRule>
  </conditionalFormatting>
  <conditionalFormatting sqref="I163">
    <cfRule type="expression" dxfId="11818" priority="398">
      <formula>"i11&gt;0"</formula>
    </cfRule>
  </conditionalFormatting>
  <conditionalFormatting sqref="O163">
    <cfRule type="expression" dxfId="11817" priority="397">
      <formula>"o11&gt;0"</formula>
    </cfRule>
  </conditionalFormatting>
  <conditionalFormatting sqref="E162">
    <cfRule type="expression" dxfId="11816" priority="396">
      <formula>E161&gt;0</formula>
    </cfRule>
  </conditionalFormatting>
  <conditionalFormatting sqref="F162">
    <cfRule type="expression" dxfId="11815" priority="395">
      <formula>E161&gt;0</formula>
    </cfRule>
  </conditionalFormatting>
  <conditionalFormatting sqref="E163">
    <cfRule type="expression" dxfId="11814" priority="394">
      <formula>E161&gt;0</formula>
    </cfRule>
  </conditionalFormatting>
  <conditionalFormatting sqref="G162 I162 K162 M162 O162">
    <cfRule type="expression" dxfId="11813" priority="393">
      <formula>G161&gt;0</formula>
    </cfRule>
  </conditionalFormatting>
  <conditionalFormatting sqref="H162 J162 L162 N162 P162">
    <cfRule type="expression" dxfId="11812" priority="392">
      <formula>G161&gt;0</formula>
    </cfRule>
  </conditionalFormatting>
  <conditionalFormatting sqref="C163 G163 I163 K163 M163 O163">
    <cfRule type="expression" dxfId="11811" priority="391">
      <formula>C161&gt;0</formula>
    </cfRule>
  </conditionalFormatting>
  <conditionalFormatting sqref="O164">
    <cfRule type="expression" dxfId="11810" priority="390" stopIfTrue="1">
      <formula>O158&gt;0</formula>
    </cfRule>
  </conditionalFormatting>
  <conditionalFormatting sqref="P164">
    <cfRule type="expression" dxfId="11809" priority="389">
      <formula>O158&gt;0</formula>
    </cfRule>
  </conditionalFormatting>
  <conditionalFormatting sqref="M164 I164 K164 G164">
    <cfRule type="cellIs" dxfId="11808" priority="388" stopIfTrue="1" operator="greaterThan">
      <formula>0</formula>
    </cfRule>
  </conditionalFormatting>
  <conditionalFormatting sqref="N164 F164 H164 J164 L164">
    <cfRule type="expression" dxfId="11807" priority="387" stopIfTrue="1">
      <formula>E164&gt;0</formula>
    </cfRule>
  </conditionalFormatting>
  <conditionalFormatting sqref="O164">
    <cfRule type="expression" dxfId="11806" priority="386" stopIfTrue="1">
      <formula>O158&gt;0</formula>
    </cfRule>
  </conditionalFormatting>
  <conditionalFormatting sqref="P164">
    <cfRule type="expression" dxfId="11805" priority="385">
      <formula>O158&gt;0</formula>
    </cfRule>
  </conditionalFormatting>
  <conditionalFormatting sqref="M164 I164 K164 C164 E164 G164">
    <cfRule type="cellIs" dxfId="11804" priority="384" stopIfTrue="1" operator="greaterThan">
      <formula>0</formula>
    </cfRule>
  </conditionalFormatting>
  <conditionalFormatting sqref="N164 D164 F164 H164 J164 L164">
    <cfRule type="expression" dxfId="11803" priority="383" stopIfTrue="1">
      <formula>C164&gt;0</formula>
    </cfRule>
  </conditionalFormatting>
  <conditionalFormatting sqref="O164">
    <cfRule type="expression" dxfId="11802" priority="382" stopIfTrue="1">
      <formula>O158&gt;0</formula>
    </cfRule>
  </conditionalFormatting>
  <conditionalFormatting sqref="P164">
    <cfRule type="expression" dxfId="11801" priority="381">
      <formula>O158&gt;0</formula>
    </cfRule>
  </conditionalFormatting>
  <conditionalFormatting sqref="I161 C161 E161 K161 M161 O161 G161">
    <cfRule type="cellIs" dxfId="11800" priority="380" stopIfTrue="1" operator="greaterThan">
      <formula>0</formula>
    </cfRule>
  </conditionalFormatting>
  <conditionalFormatting sqref="H161 D161 J161 L161 N161 P161 F161">
    <cfRule type="expression" dxfId="11799" priority="379" stopIfTrue="1">
      <formula>C161&gt;0</formula>
    </cfRule>
  </conditionalFormatting>
  <conditionalFormatting sqref="D163 F163 H163 J163 L163 N163 P163">
    <cfRule type="expression" dxfId="11798" priority="378" stopIfTrue="1">
      <formula>C161&gt;0</formula>
    </cfRule>
  </conditionalFormatting>
  <conditionalFormatting sqref="C162">
    <cfRule type="expression" dxfId="11797" priority="377">
      <formula>C161&gt;0</formula>
    </cfRule>
  </conditionalFormatting>
  <conditionalFormatting sqref="D162">
    <cfRule type="expression" dxfId="11796" priority="376">
      <formula>C161&gt;0</formula>
    </cfRule>
  </conditionalFormatting>
  <conditionalFormatting sqref="I163">
    <cfRule type="expression" dxfId="11795" priority="375">
      <formula>"i11&gt;0"</formula>
    </cfRule>
  </conditionalFormatting>
  <conditionalFormatting sqref="O163">
    <cfRule type="expression" dxfId="11794" priority="374">
      <formula>"o11&gt;0"</formula>
    </cfRule>
  </conditionalFormatting>
  <conditionalFormatting sqref="E162">
    <cfRule type="expression" dxfId="11793" priority="373">
      <formula>E161&gt;0</formula>
    </cfRule>
  </conditionalFormatting>
  <conditionalFormatting sqref="F162">
    <cfRule type="expression" dxfId="11792" priority="372">
      <formula>E161&gt;0</formula>
    </cfRule>
  </conditionalFormatting>
  <conditionalFormatting sqref="E163">
    <cfRule type="expression" dxfId="11791" priority="371">
      <formula>E161&gt;0</formula>
    </cfRule>
  </conditionalFormatting>
  <conditionalFormatting sqref="G162 I162 K162 M162 O162">
    <cfRule type="expression" dxfId="11790" priority="370">
      <formula>G161&gt;0</formula>
    </cfRule>
  </conditionalFormatting>
  <conditionalFormatting sqref="H162 J162 L162 N162 P162">
    <cfRule type="expression" dxfId="11789" priority="369">
      <formula>G161&gt;0</formula>
    </cfRule>
  </conditionalFormatting>
  <conditionalFormatting sqref="C163 G163 I163 K163 M163 O163">
    <cfRule type="expression" dxfId="11788" priority="368">
      <formula>C161&gt;0</formula>
    </cfRule>
  </conditionalFormatting>
  <conditionalFormatting sqref="O164">
    <cfRule type="expression" dxfId="11787" priority="367" stopIfTrue="1">
      <formula>O158&gt;0</formula>
    </cfRule>
  </conditionalFormatting>
  <conditionalFormatting sqref="P164">
    <cfRule type="expression" dxfId="11786" priority="366">
      <formula>O158&gt;0</formula>
    </cfRule>
  </conditionalFormatting>
  <conditionalFormatting sqref="M174 C174 E174 G174 I174 K174">
    <cfRule type="cellIs" dxfId="11785" priority="365" stopIfTrue="1" operator="greaterThan">
      <formula>0</formula>
    </cfRule>
  </conditionalFormatting>
  <conditionalFormatting sqref="N174 D174 F174 H174 J174 L174">
    <cfRule type="expression" dxfId="11784" priority="364" stopIfTrue="1">
      <formula>C174&gt;0</formula>
    </cfRule>
  </conditionalFormatting>
  <conditionalFormatting sqref="O174">
    <cfRule type="expression" dxfId="11783" priority="363" stopIfTrue="1">
      <formula>O168&gt;0</formula>
    </cfRule>
  </conditionalFormatting>
  <conditionalFormatting sqref="P174">
    <cfRule type="expression" dxfId="11782" priority="362">
      <formula>O168&gt;0</formula>
    </cfRule>
  </conditionalFormatting>
  <conditionalFormatting sqref="O174">
    <cfRule type="expression" dxfId="11781" priority="361" stopIfTrue="1">
      <formula>O168&gt;0</formula>
    </cfRule>
  </conditionalFormatting>
  <conditionalFormatting sqref="I171 C171 E171 K171 M171 O171 G171">
    <cfRule type="cellIs" dxfId="11780" priority="360" stopIfTrue="1" operator="greaterThan">
      <formula>0</formula>
    </cfRule>
  </conditionalFormatting>
  <conditionalFormatting sqref="H171 D171 J171 L171 N171 P171 F171">
    <cfRule type="expression" dxfId="11779" priority="359" stopIfTrue="1">
      <formula>C171&gt;0</formula>
    </cfRule>
  </conditionalFormatting>
  <conditionalFormatting sqref="D173 F173 H173 J173 L173 N173 P173">
    <cfRule type="expression" dxfId="11778" priority="358" stopIfTrue="1">
      <formula>C171&gt;0</formula>
    </cfRule>
  </conditionalFormatting>
  <conditionalFormatting sqref="C172">
    <cfRule type="expression" dxfId="11777" priority="357">
      <formula>C171&gt;0</formula>
    </cfRule>
  </conditionalFormatting>
  <conditionalFormatting sqref="D172">
    <cfRule type="expression" dxfId="11776" priority="356">
      <formula>C171&gt;0</formula>
    </cfRule>
  </conditionalFormatting>
  <conditionalFormatting sqref="I173">
    <cfRule type="expression" dxfId="11775" priority="355">
      <formula>"i11&gt;0"</formula>
    </cfRule>
  </conditionalFormatting>
  <conditionalFormatting sqref="O173">
    <cfRule type="expression" dxfId="11774" priority="354">
      <formula>"o11&gt;0"</formula>
    </cfRule>
  </conditionalFormatting>
  <conditionalFormatting sqref="E172">
    <cfRule type="expression" dxfId="11773" priority="353">
      <formula>E171&gt;0</formula>
    </cfRule>
  </conditionalFormatting>
  <conditionalFormatting sqref="F172">
    <cfRule type="expression" dxfId="11772" priority="352">
      <formula>E171&gt;0</formula>
    </cfRule>
  </conditionalFormatting>
  <conditionalFormatting sqref="E173">
    <cfRule type="expression" dxfId="11771" priority="351">
      <formula>E171&gt;0</formula>
    </cfRule>
  </conditionalFormatting>
  <conditionalFormatting sqref="G172 I172 K172 M172 O172">
    <cfRule type="expression" dxfId="11770" priority="350">
      <formula>G171&gt;0</formula>
    </cfRule>
  </conditionalFormatting>
  <conditionalFormatting sqref="H172 J172 L172 N172 P172">
    <cfRule type="expression" dxfId="11769" priority="349">
      <formula>G171&gt;0</formula>
    </cfRule>
  </conditionalFormatting>
  <conditionalFormatting sqref="C173 G173 I173 K173 M173 O173">
    <cfRule type="expression" dxfId="11768" priority="348">
      <formula>C171&gt;0</formula>
    </cfRule>
  </conditionalFormatting>
  <conditionalFormatting sqref="O174">
    <cfRule type="expression" dxfId="11767" priority="347" stopIfTrue="1">
      <formula>O168&gt;0</formula>
    </cfRule>
  </conditionalFormatting>
  <conditionalFormatting sqref="P174">
    <cfRule type="expression" dxfId="11766" priority="346">
      <formula>O168&gt;0</formula>
    </cfRule>
  </conditionalFormatting>
  <conditionalFormatting sqref="M174 I174 K174 G174">
    <cfRule type="cellIs" dxfId="11765" priority="345" stopIfTrue="1" operator="greaterThan">
      <formula>0</formula>
    </cfRule>
  </conditionalFormatting>
  <conditionalFormatting sqref="N174 F174 H174 J174 L174">
    <cfRule type="expression" dxfId="11764" priority="344" stopIfTrue="1">
      <formula>E174&gt;0</formula>
    </cfRule>
  </conditionalFormatting>
  <conditionalFormatting sqref="O174">
    <cfRule type="expression" dxfId="11763" priority="343" stopIfTrue="1">
      <formula>O168&gt;0</formula>
    </cfRule>
  </conditionalFormatting>
  <conditionalFormatting sqref="P174">
    <cfRule type="expression" dxfId="11762" priority="342">
      <formula>O168&gt;0</formula>
    </cfRule>
  </conditionalFormatting>
  <conditionalFormatting sqref="M174 I174 K174 C174 E174 G174">
    <cfRule type="cellIs" dxfId="11761" priority="341" stopIfTrue="1" operator="greaterThan">
      <formula>0</formula>
    </cfRule>
  </conditionalFormatting>
  <conditionalFormatting sqref="N174 D174 F174 H174 J174 L174">
    <cfRule type="expression" dxfId="11760" priority="340" stopIfTrue="1">
      <formula>C174&gt;0</formula>
    </cfRule>
  </conditionalFormatting>
  <conditionalFormatting sqref="O174">
    <cfRule type="expression" dxfId="11759" priority="339" stopIfTrue="1">
      <formula>O168&gt;0</formula>
    </cfRule>
  </conditionalFormatting>
  <conditionalFormatting sqref="P174">
    <cfRule type="expression" dxfId="11758" priority="338">
      <formula>O168&gt;0</formula>
    </cfRule>
  </conditionalFormatting>
  <conditionalFormatting sqref="I171 C171 E171 K171 M171 O171 G171">
    <cfRule type="cellIs" dxfId="11757" priority="337" stopIfTrue="1" operator="greaterThan">
      <formula>0</formula>
    </cfRule>
  </conditionalFormatting>
  <conditionalFormatting sqref="H171 D171 J171 L171 N171 P171 F171">
    <cfRule type="expression" dxfId="11756" priority="336" stopIfTrue="1">
      <formula>C171&gt;0</formula>
    </cfRule>
  </conditionalFormatting>
  <conditionalFormatting sqref="D173 F173 H173 J173 L173 N173 P173">
    <cfRule type="expression" dxfId="11755" priority="335" stopIfTrue="1">
      <formula>C171&gt;0</formula>
    </cfRule>
  </conditionalFormatting>
  <conditionalFormatting sqref="C172">
    <cfRule type="expression" dxfId="11754" priority="334">
      <formula>C171&gt;0</formula>
    </cfRule>
  </conditionalFormatting>
  <conditionalFormatting sqref="D172">
    <cfRule type="expression" dxfId="11753" priority="333">
      <formula>C171&gt;0</formula>
    </cfRule>
  </conditionalFormatting>
  <conditionalFormatting sqref="I173">
    <cfRule type="expression" dxfId="11752" priority="332">
      <formula>"i11&gt;0"</formula>
    </cfRule>
  </conditionalFormatting>
  <conditionalFormatting sqref="O173">
    <cfRule type="expression" dxfId="11751" priority="331">
      <formula>"o11&gt;0"</formula>
    </cfRule>
  </conditionalFormatting>
  <conditionalFormatting sqref="E172">
    <cfRule type="expression" dxfId="11750" priority="330">
      <formula>E171&gt;0</formula>
    </cfRule>
  </conditionalFormatting>
  <conditionalFormatting sqref="F172">
    <cfRule type="expression" dxfId="11749" priority="329">
      <formula>E171&gt;0</formula>
    </cfRule>
  </conditionalFormatting>
  <conditionalFormatting sqref="E173">
    <cfRule type="expression" dxfId="11748" priority="328">
      <formula>E171&gt;0</formula>
    </cfRule>
  </conditionalFormatting>
  <conditionalFormatting sqref="G172 I172 K172 M172 O172">
    <cfRule type="expression" dxfId="11747" priority="327">
      <formula>G171&gt;0</formula>
    </cfRule>
  </conditionalFormatting>
  <conditionalFormatting sqref="H172 J172 L172 N172 P172">
    <cfRule type="expression" dxfId="11746" priority="326">
      <formula>G171&gt;0</formula>
    </cfRule>
  </conditionalFormatting>
  <conditionalFormatting sqref="C173 G173 I173 K173 M173 O173">
    <cfRule type="expression" dxfId="11745" priority="325">
      <formula>C171&gt;0</formula>
    </cfRule>
  </conditionalFormatting>
  <conditionalFormatting sqref="O174">
    <cfRule type="expression" dxfId="11744" priority="324" stopIfTrue="1">
      <formula>O168&gt;0</formula>
    </cfRule>
  </conditionalFormatting>
  <conditionalFormatting sqref="P174">
    <cfRule type="expression" dxfId="11743" priority="323">
      <formula>O168&gt;0</formula>
    </cfRule>
  </conditionalFormatting>
  <conditionalFormatting sqref="P14">
    <cfRule type="expression" dxfId="11742" priority="322">
      <formula>O8&gt;0</formula>
    </cfRule>
  </conditionalFormatting>
  <conditionalFormatting sqref="P14">
    <cfRule type="expression" dxfId="11741" priority="321">
      <formula>O8&gt;0</formula>
    </cfRule>
  </conditionalFormatting>
  <conditionalFormatting sqref="P14">
    <cfRule type="expression" dxfId="11740" priority="320">
      <formula>O8&gt;0</formula>
    </cfRule>
  </conditionalFormatting>
  <conditionalFormatting sqref="P14">
    <cfRule type="expression" dxfId="11739" priority="319">
      <formula>O8&gt;0</formula>
    </cfRule>
  </conditionalFormatting>
  <conditionalFormatting sqref="P14">
    <cfRule type="expression" dxfId="11738" priority="318">
      <formula>O8&gt;0</formula>
    </cfRule>
  </conditionalFormatting>
  <conditionalFormatting sqref="P24">
    <cfRule type="expression" dxfId="11737" priority="317">
      <formula>O18&gt;0</formula>
    </cfRule>
  </conditionalFormatting>
  <conditionalFormatting sqref="P24">
    <cfRule type="expression" dxfId="11736" priority="316">
      <formula>O18&gt;0</formula>
    </cfRule>
  </conditionalFormatting>
  <conditionalFormatting sqref="P24">
    <cfRule type="expression" dxfId="11735" priority="315">
      <formula>O18&gt;0</formula>
    </cfRule>
  </conditionalFormatting>
  <conditionalFormatting sqref="P24">
    <cfRule type="expression" dxfId="11734" priority="314">
      <formula>O18&gt;0</formula>
    </cfRule>
  </conditionalFormatting>
  <conditionalFormatting sqref="P24">
    <cfRule type="expression" dxfId="11733" priority="313">
      <formula>O18&gt;0</formula>
    </cfRule>
  </conditionalFormatting>
  <conditionalFormatting sqref="P24">
    <cfRule type="expression" dxfId="11732" priority="312">
      <formula>O18&gt;0</formula>
    </cfRule>
  </conditionalFormatting>
  <conditionalFormatting sqref="P24">
    <cfRule type="expression" dxfId="11731" priority="311">
      <formula>O18&gt;0</formula>
    </cfRule>
  </conditionalFormatting>
  <conditionalFormatting sqref="P24">
    <cfRule type="expression" dxfId="11730" priority="310">
      <formula>O18&gt;0</formula>
    </cfRule>
  </conditionalFormatting>
  <conditionalFormatting sqref="P24">
    <cfRule type="expression" dxfId="11729" priority="309">
      <formula>O18&gt;0</formula>
    </cfRule>
  </conditionalFormatting>
  <conditionalFormatting sqref="P34">
    <cfRule type="expression" dxfId="11728" priority="308">
      <formula>O28&gt;0</formula>
    </cfRule>
  </conditionalFormatting>
  <conditionalFormatting sqref="P34">
    <cfRule type="expression" dxfId="11727" priority="307">
      <formula>O28&gt;0</formula>
    </cfRule>
  </conditionalFormatting>
  <conditionalFormatting sqref="P34">
    <cfRule type="expression" dxfId="11726" priority="306">
      <formula>O28&gt;0</formula>
    </cfRule>
  </conditionalFormatting>
  <conditionalFormatting sqref="P34">
    <cfRule type="expression" dxfId="11725" priority="305">
      <formula>O28&gt;0</formula>
    </cfRule>
  </conditionalFormatting>
  <conditionalFormatting sqref="P34">
    <cfRule type="expression" dxfId="11724" priority="304">
      <formula>O28&gt;0</formula>
    </cfRule>
  </conditionalFormatting>
  <conditionalFormatting sqref="P34">
    <cfRule type="expression" dxfId="11723" priority="303">
      <formula>O28&gt;0</formula>
    </cfRule>
  </conditionalFormatting>
  <conditionalFormatting sqref="P34">
    <cfRule type="expression" dxfId="11722" priority="302">
      <formula>O28&gt;0</formula>
    </cfRule>
  </conditionalFormatting>
  <conditionalFormatting sqref="P34">
    <cfRule type="expression" dxfId="11721" priority="301">
      <formula>O28&gt;0</formula>
    </cfRule>
  </conditionalFormatting>
  <conditionalFormatting sqref="P34">
    <cfRule type="expression" dxfId="11720" priority="300">
      <formula>O28&gt;0</formula>
    </cfRule>
  </conditionalFormatting>
  <conditionalFormatting sqref="P44">
    <cfRule type="expression" dxfId="11719" priority="299">
      <formula>O38&gt;0</formula>
    </cfRule>
  </conditionalFormatting>
  <conditionalFormatting sqref="P44">
    <cfRule type="expression" dxfId="11718" priority="298">
      <formula>O38&gt;0</formula>
    </cfRule>
  </conditionalFormatting>
  <conditionalFormatting sqref="P44">
    <cfRule type="expression" dxfId="11717" priority="297">
      <formula>O38&gt;0</formula>
    </cfRule>
  </conditionalFormatting>
  <conditionalFormatting sqref="P44">
    <cfRule type="expression" dxfId="11716" priority="296">
      <formula>O38&gt;0</formula>
    </cfRule>
  </conditionalFormatting>
  <conditionalFormatting sqref="P44">
    <cfRule type="expression" dxfId="11715" priority="295">
      <formula>O38&gt;0</formula>
    </cfRule>
  </conditionalFormatting>
  <conditionalFormatting sqref="P44">
    <cfRule type="expression" dxfId="11714" priority="294">
      <formula>O38&gt;0</formula>
    </cfRule>
  </conditionalFormatting>
  <conditionalFormatting sqref="P44">
    <cfRule type="expression" dxfId="11713" priority="293">
      <formula>O38&gt;0</formula>
    </cfRule>
  </conditionalFormatting>
  <conditionalFormatting sqref="P44">
    <cfRule type="expression" dxfId="11712" priority="292">
      <formula>O38&gt;0</formula>
    </cfRule>
  </conditionalFormatting>
  <conditionalFormatting sqref="P44">
    <cfRule type="expression" dxfId="11711" priority="291">
      <formula>O38&gt;0</formula>
    </cfRule>
  </conditionalFormatting>
  <conditionalFormatting sqref="P54">
    <cfRule type="expression" dxfId="11710" priority="290">
      <formula>O48&gt;0</formula>
    </cfRule>
  </conditionalFormatting>
  <conditionalFormatting sqref="P54">
    <cfRule type="expression" dxfId="11709" priority="289">
      <formula>O48&gt;0</formula>
    </cfRule>
  </conditionalFormatting>
  <conditionalFormatting sqref="P54">
    <cfRule type="expression" dxfId="11708" priority="288">
      <formula>O48&gt;0</formula>
    </cfRule>
  </conditionalFormatting>
  <conditionalFormatting sqref="P54">
    <cfRule type="expression" dxfId="11707" priority="287">
      <formula>O48&gt;0</formula>
    </cfRule>
  </conditionalFormatting>
  <conditionalFormatting sqref="P54">
    <cfRule type="expression" dxfId="11706" priority="286">
      <formula>O48&gt;0</formula>
    </cfRule>
  </conditionalFormatting>
  <conditionalFormatting sqref="P54">
    <cfRule type="expression" dxfId="11705" priority="285">
      <formula>O48&gt;0</formula>
    </cfRule>
  </conditionalFormatting>
  <conditionalFormatting sqref="P54">
    <cfRule type="expression" dxfId="11704" priority="284">
      <formula>O48&gt;0</formula>
    </cfRule>
  </conditionalFormatting>
  <conditionalFormatting sqref="P54">
    <cfRule type="expression" dxfId="11703" priority="283">
      <formula>O48&gt;0</formula>
    </cfRule>
  </conditionalFormatting>
  <conditionalFormatting sqref="P54">
    <cfRule type="expression" dxfId="11702" priority="282">
      <formula>O48&gt;0</formula>
    </cfRule>
  </conditionalFormatting>
  <conditionalFormatting sqref="P64">
    <cfRule type="expression" dxfId="11701" priority="281">
      <formula>O58&gt;0</formula>
    </cfRule>
  </conditionalFormatting>
  <conditionalFormatting sqref="P64">
    <cfRule type="expression" dxfId="11700" priority="280">
      <formula>O58&gt;0</formula>
    </cfRule>
  </conditionalFormatting>
  <conditionalFormatting sqref="P64">
    <cfRule type="expression" dxfId="11699" priority="279">
      <formula>O58&gt;0</formula>
    </cfRule>
  </conditionalFormatting>
  <conditionalFormatting sqref="P64">
    <cfRule type="expression" dxfId="11698" priority="278">
      <formula>O58&gt;0</formula>
    </cfRule>
  </conditionalFormatting>
  <conditionalFormatting sqref="P64">
    <cfRule type="expression" dxfId="11697" priority="277">
      <formula>O58&gt;0</formula>
    </cfRule>
  </conditionalFormatting>
  <conditionalFormatting sqref="P64">
    <cfRule type="expression" dxfId="11696" priority="276">
      <formula>O58&gt;0</formula>
    </cfRule>
  </conditionalFormatting>
  <conditionalFormatting sqref="P64">
    <cfRule type="expression" dxfId="11695" priority="275">
      <formula>O58&gt;0</formula>
    </cfRule>
  </conditionalFormatting>
  <conditionalFormatting sqref="P64">
    <cfRule type="expression" dxfId="11694" priority="274">
      <formula>O58&gt;0</formula>
    </cfRule>
  </conditionalFormatting>
  <conditionalFormatting sqref="P64">
    <cfRule type="expression" dxfId="11693" priority="273">
      <formula>O58&gt;0</formula>
    </cfRule>
  </conditionalFormatting>
  <conditionalFormatting sqref="P74">
    <cfRule type="expression" dxfId="11692" priority="272">
      <formula>O68&gt;0</formula>
    </cfRule>
  </conditionalFormatting>
  <conditionalFormatting sqref="P74">
    <cfRule type="expression" dxfId="11691" priority="271">
      <formula>O68&gt;0</formula>
    </cfRule>
  </conditionalFormatting>
  <conditionalFormatting sqref="P74">
    <cfRule type="expression" dxfId="11690" priority="270">
      <formula>O68&gt;0</formula>
    </cfRule>
  </conditionalFormatting>
  <conditionalFormatting sqref="P74">
    <cfRule type="expression" dxfId="11689" priority="269">
      <formula>O68&gt;0</formula>
    </cfRule>
  </conditionalFormatting>
  <conditionalFormatting sqref="P74">
    <cfRule type="expression" dxfId="11688" priority="268">
      <formula>O68&gt;0</formula>
    </cfRule>
  </conditionalFormatting>
  <conditionalFormatting sqref="P74">
    <cfRule type="expression" dxfId="11687" priority="267">
      <formula>O68&gt;0</formula>
    </cfRule>
  </conditionalFormatting>
  <conditionalFormatting sqref="P74">
    <cfRule type="expression" dxfId="11686" priority="266">
      <formula>O68&gt;0</formula>
    </cfRule>
  </conditionalFormatting>
  <conditionalFormatting sqref="P74">
    <cfRule type="expression" dxfId="11685" priority="265">
      <formula>O68&gt;0</formula>
    </cfRule>
  </conditionalFormatting>
  <conditionalFormatting sqref="P74">
    <cfRule type="expression" dxfId="11684" priority="264">
      <formula>O68&gt;0</formula>
    </cfRule>
  </conditionalFormatting>
  <conditionalFormatting sqref="P84">
    <cfRule type="expression" dxfId="11683" priority="263">
      <formula>O78&gt;0</formula>
    </cfRule>
  </conditionalFormatting>
  <conditionalFormatting sqref="P84">
    <cfRule type="expression" dxfId="11682" priority="262">
      <formula>O78&gt;0</formula>
    </cfRule>
  </conditionalFormatting>
  <conditionalFormatting sqref="P84">
    <cfRule type="expression" dxfId="11681" priority="261">
      <formula>O78&gt;0</formula>
    </cfRule>
  </conditionalFormatting>
  <conditionalFormatting sqref="P84">
    <cfRule type="expression" dxfId="11680" priority="260">
      <formula>O78&gt;0</formula>
    </cfRule>
  </conditionalFormatting>
  <conditionalFormatting sqref="P84">
    <cfRule type="expression" dxfId="11679" priority="259">
      <formula>O78&gt;0</formula>
    </cfRule>
  </conditionalFormatting>
  <conditionalFormatting sqref="P84">
    <cfRule type="expression" dxfId="11678" priority="258">
      <formula>O78&gt;0</formula>
    </cfRule>
  </conditionalFormatting>
  <conditionalFormatting sqref="P84">
    <cfRule type="expression" dxfId="11677" priority="257">
      <formula>O78&gt;0</formula>
    </cfRule>
  </conditionalFormatting>
  <conditionalFormatting sqref="P84">
    <cfRule type="expression" dxfId="11676" priority="256">
      <formula>O78&gt;0</formula>
    </cfRule>
  </conditionalFormatting>
  <conditionalFormatting sqref="P84">
    <cfRule type="expression" dxfId="11675" priority="255">
      <formula>O78&gt;0</formula>
    </cfRule>
  </conditionalFormatting>
  <conditionalFormatting sqref="P94">
    <cfRule type="expression" dxfId="11674" priority="254">
      <formula>O88&gt;0</formula>
    </cfRule>
  </conditionalFormatting>
  <conditionalFormatting sqref="P94">
    <cfRule type="expression" dxfId="11673" priority="253">
      <formula>O88&gt;0</formula>
    </cfRule>
  </conditionalFormatting>
  <conditionalFormatting sqref="P94">
    <cfRule type="expression" dxfId="11672" priority="252">
      <formula>O88&gt;0</formula>
    </cfRule>
  </conditionalFormatting>
  <conditionalFormatting sqref="P94">
    <cfRule type="expression" dxfId="11671" priority="251">
      <formula>O88&gt;0</formula>
    </cfRule>
  </conditionalFormatting>
  <conditionalFormatting sqref="P94">
    <cfRule type="expression" dxfId="11670" priority="250">
      <formula>O88&gt;0</formula>
    </cfRule>
  </conditionalFormatting>
  <conditionalFormatting sqref="P94">
    <cfRule type="expression" dxfId="11669" priority="249">
      <formula>O88&gt;0</formula>
    </cfRule>
  </conditionalFormatting>
  <conditionalFormatting sqref="P94">
    <cfRule type="expression" dxfId="11668" priority="248">
      <formula>O88&gt;0</formula>
    </cfRule>
  </conditionalFormatting>
  <conditionalFormatting sqref="P94">
    <cfRule type="expression" dxfId="11667" priority="247">
      <formula>O88&gt;0</formula>
    </cfRule>
  </conditionalFormatting>
  <conditionalFormatting sqref="P94">
    <cfRule type="expression" dxfId="11666" priority="246">
      <formula>O88&gt;0</formula>
    </cfRule>
  </conditionalFormatting>
  <conditionalFormatting sqref="P104">
    <cfRule type="expression" dxfId="11665" priority="245">
      <formula>O98&gt;0</formula>
    </cfRule>
  </conditionalFormatting>
  <conditionalFormatting sqref="P104">
    <cfRule type="expression" dxfId="11664" priority="244">
      <formula>O98&gt;0</formula>
    </cfRule>
  </conditionalFormatting>
  <conditionalFormatting sqref="P104">
    <cfRule type="expression" dxfId="11663" priority="243">
      <formula>O98&gt;0</formula>
    </cfRule>
  </conditionalFormatting>
  <conditionalFormatting sqref="P104">
    <cfRule type="expression" dxfId="11662" priority="242">
      <formula>O98&gt;0</formula>
    </cfRule>
  </conditionalFormatting>
  <conditionalFormatting sqref="P104">
    <cfRule type="expression" dxfId="11661" priority="241">
      <formula>O98&gt;0</formula>
    </cfRule>
  </conditionalFormatting>
  <conditionalFormatting sqref="P104">
    <cfRule type="expression" dxfId="11660" priority="240">
      <formula>O98&gt;0</formula>
    </cfRule>
  </conditionalFormatting>
  <conditionalFormatting sqref="P104">
    <cfRule type="expression" dxfId="11659" priority="239">
      <formula>O98&gt;0</formula>
    </cfRule>
  </conditionalFormatting>
  <conditionalFormatting sqref="P104">
    <cfRule type="expression" dxfId="11658" priority="238">
      <formula>O98&gt;0</formula>
    </cfRule>
  </conditionalFormatting>
  <conditionalFormatting sqref="P104">
    <cfRule type="expression" dxfId="11657" priority="237">
      <formula>O98&gt;0</formula>
    </cfRule>
  </conditionalFormatting>
  <conditionalFormatting sqref="P114">
    <cfRule type="expression" dxfId="11656" priority="236">
      <formula>O108&gt;0</formula>
    </cfRule>
  </conditionalFormatting>
  <conditionalFormatting sqref="P114">
    <cfRule type="expression" dxfId="11655" priority="235">
      <formula>O108&gt;0</formula>
    </cfRule>
  </conditionalFormatting>
  <conditionalFormatting sqref="P114">
    <cfRule type="expression" dxfId="11654" priority="234">
      <formula>O108&gt;0</formula>
    </cfRule>
  </conditionalFormatting>
  <conditionalFormatting sqref="P114">
    <cfRule type="expression" dxfId="11653" priority="233">
      <formula>O108&gt;0</formula>
    </cfRule>
  </conditionalFormatting>
  <conditionalFormatting sqref="P114">
    <cfRule type="expression" dxfId="11652" priority="232">
      <formula>O108&gt;0</formula>
    </cfRule>
  </conditionalFormatting>
  <conditionalFormatting sqref="P114">
    <cfRule type="expression" dxfId="11651" priority="231">
      <formula>O108&gt;0</formula>
    </cfRule>
  </conditionalFormatting>
  <conditionalFormatting sqref="P114">
    <cfRule type="expression" dxfId="11650" priority="230">
      <formula>O108&gt;0</formula>
    </cfRule>
  </conditionalFormatting>
  <conditionalFormatting sqref="P114">
    <cfRule type="expression" dxfId="11649" priority="229">
      <formula>O108&gt;0</formula>
    </cfRule>
  </conditionalFormatting>
  <conditionalFormatting sqref="P114">
    <cfRule type="expression" dxfId="11648" priority="228">
      <formula>O108&gt;0</formula>
    </cfRule>
  </conditionalFormatting>
  <conditionalFormatting sqref="P124">
    <cfRule type="expression" dxfId="11647" priority="227">
      <formula>O118&gt;0</formula>
    </cfRule>
  </conditionalFormatting>
  <conditionalFormatting sqref="P124">
    <cfRule type="expression" dxfId="11646" priority="226">
      <formula>O118&gt;0</formula>
    </cfRule>
  </conditionalFormatting>
  <conditionalFormatting sqref="P124">
    <cfRule type="expression" dxfId="11645" priority="225">
      <formula>O118&gt;0</formula>
    </cfRule>
  </conditionalFormatting>
  <conditionalFormatting sqref="P124">
    <cfRule type="expression" dxfId="11644" priority="224">
      <formula>O118&gt;0</formula>
    </cfRule>
  </conditionalFormatting>
  <conditionalFormatting sqref="P124">
    <cfRule type="expression" dxfId="11643" priority="223">
      <formula>O118&gt;0</formula>
    </cfRule>
  </conditionalFormatting>
  <conditionalFormatting sqref="P124">
    <cfRule type="expression" dxfId="11642" priority="222">
      <formula>O118&gt;0</formula>
    </cfRule>
  </conditionalFormatting>
  <conditionalFormatting sqref="P124">
    <cfRule type="expression" dxfId="11641" priority="221">
      <formula>O118&gt;0</formula>
    </cfRule>
  </conditionalFormatting>
  <conditionalFormatting sqref="P124">
    <cfRule type="expression" dxfId="11640" priority="220">
      <formula>O118&gt;0</formula>
    </cfRule>
  </conditionalFormatting>
  <conditionalFormatting sqref="P124">
    <cfRule type="expression" dxfId="11639" priority="219">
      <formula>O118&gt;0</formula>
    </cfRule>
  </conditionalFormatting>
  <conditionalFormatting sqref="P134">
    <cfRule type="expression" dxfId="11638" priority="218">
      <formula>O128&gt;0</formula>
    </cfRule>
  </conditionalFormatting>
  <conditionalFormatting sqref="P134">
    <cfRule type="expression" dxfId="11637" priority="217">
      <formula>O128&gt;0</formula>
    </cfRule>
  </conditionalFormatting>
  <conditionalFormatting sqref="P134">
    <cfRule type="expression" dxfId="11636" priority="216">
      <formula>O128&gt;0</formula>
    </cfRule>
  </conditionalFormatting>
  <conditionalFormatting sqref="P134">
    <cfRule type="expression" dxfId="11635" priority="215">
      <formula>O128&gt;0</formula>
    </cfRule>
  </conditionalFormatting>
  <conditionalFormatting sqref="P134">
    <cfRule type="expression" dxfId="11634" priority="214">
      <formula>O128&gt;0</formula>
    </cfRule>
  </conditionalFormatting>
  <conditionalFormatting sqref="P134">
    <cfRule type="expression" dxfId="11633" priority="213">
      <formula>O128&gt;0</formula>
    </cfRule>
  </conditionalFormatting>
  <conditionalFormatting sqref="P134">
    <cfRule type="expression" dxfId="11632" priority="212">
      <formula>O128&gt;0</formula>
    </cfRule>
  </conditionalFormatting>
  <conditionalFormatting sqref="P134">
    <cfRule type="expression" dxfId="11631" priority="211">
      <formula>O128&gt;0</formula>
    </cfRule>
  </conditionalFormatting>
  <conditionalFormatting sqref="P134">
    <cfRule type="expression" dxfId="11630" priority="210">
      <formula>O128&gt;0</formula>
    </cfRule>
  </conditionalFormatting>
  <conditionalFormatting sqref="P144">
    <cfRule type="expression" dxfId="11629" priority="209">
      <formula>O138&gt;0</formula>
    </cfRule>
  </conditionalFormatting>
  <conditionalFormatting sqref="P144">
    <cfRule type="expression" dxfId="11628" priority="208">
      <formula>O138&gt;0</formula>
    </cfRule>
  </conditionalFormatting>
  <conditionalFormatting sqref="P144">
    <cfRule type="expression" dxfId="11627" priority="207">
      <formula>O138&gt;0</formula>
    </cfRule>
  </conditionalFormatting>
  <conditionalFormatting sqref="P144">
    <cfRule type="expression" dxfId="11626" priority="206">
      <formula>O138&gt;0</formula>
    </cfRule>
  </conditionalFormatting>
  <conditionalFormatting sqref="P144">
    <cfRule type="expression" dxfId="11625" priority="205">
      <formula>O138&gt;0</formula>
    </cfRule>
  </conditionalFormatting>
  <conditionalFormatting sqref="P144">
    <cfRule type="expression" dxfId="11624" priority="204">
      <formula>O138&gt;0</formula>
    </cfRule>
  </conditionalFormatting>
  <conditionalFormatting sqref="P144">
    <cfRule type="expression" dxfId="11623" priority="203">
      <formula>O138&gt;0</formula>
    </cfRule>
  </conditionalFormatting>
  <conditionalFormatting sqref="P144">
    <cfRule type="expression" dxfId="11622" priority="202">
      <formula>O138&gt;0</formula>
    </cfRule>
  </conditionalFormatting>
  <conditionalFormatting sqref="P144">
    <cfRule type="expression" dxfId="11621" priority="201">
      <formula>O138&gt;0</formula>
    </cfRule>
  </conditionalFormatting>
  <conditionalFormatting sqref="P154">
    <cfRule type="expression" dxfId="11620" priority="200">
      <formula>O148&gt;0</formula>
    </cfRule>
  </conditionalFormatting>
  <conditionalFormatting sqref="P154">
    <cfRule type="expression" dxfId="11619" priority="199">
      <formula>O148&gt;0</formula>
    </cfRule>
  </conditionalFormatting>
  <conditionalFormatting sqref="P154">
    <cfRule type="expression" dxfId="11618" priority="198">
      <formula>O148&gt;0</formula>
    </cfRule>
  </conditionalFormatting>
  <conditionalFormatting sqref="P154">
    <cfRule type="expression" dxfId="11617" priority="197">
      <formula>O148&gt;0</formula>
    </cfRule>
  </conditionalFormatting>
  <conditionalFormatting sqref="P154">
    <cfRule type="expression" dxfId="11616" priority="196">
      <formula>O148&gt;0</formula>
    </cfRule>
  </conditionalFormatting>
  <conditionalFormatting sqref="P154">
    <cfRule type="expression" dxfId="11615" priority="195">
      <formula>O148&gt;0</formula>
    </cfRule>
  </conditionalFormatting>
  <conditionalFormatting sqref="P154">
    <cfRule type="expression" dxfId="11614" priority="194">
      <formula>O148&gt;0</formula>
    </cfRule>
  </conditionalFormatting>
  <conditionalFormatting sqref="P154">
    <cfRule type="expression" dxfId="11613" priority="193">
      <formula>O148&gt;0</formula>
    </cfRule>
  </conditionalFormatting>
  <conditionalFormatting sqref="P154">
    <cfRule type="expression" dxfId="11612" priority="192">
      <formula>O148&gt;0</formula>
    </cfRule>
  </conditionalFormatting>
  <conditionalFormatting sqref="P164">
    <cfRule type="expression" dxfId="11611" priority="191">
      <formula>O158&gt;0</formula>
    </cfRule>
  </conditionalFormatting>
  <conditionalFormatting sqref="P164">
    <cfRule type="expression" dxfId="11610" priority="190">
      <formula>O158&gt;0</formula>
    </cfRule>
  </conditionalFormatting>
  <conditionalFormatting sqref="P164">
    <cfRule type="expression" dxfId="11609" priority="189">
      <formula>O158&gt;0</formula>
    </cfRule>
  </conditionalFormatting>
  <conditionalFormatting sqref="P164">
    <cfRule type="expression" dxfId="11608" priority="188">
      <formula>O158&gt;0</formula>
    </cfRule>
  </conditionalFormatting>
  <conditionalFormatting sqref="P164">
    <cfRule type="expression" dxfId="11607" priority="187">
      <formula>O158&gt;0</formula>
    </cfRule>
  </conditionalFormatting>
  <conditionalFormatting sqref="P164">
    <cfRule type="expression" dxfId="11606" priority="186">
      <formula>O158&gt;0</formula>
    </cfRule>
  </conditionalFormatting>
  <conditionalFormatting sqref="P164">
    <cfRule type="expression" dxfId="11605" priority="185">
      <formula>O158&gt;0</formula>
    </cfRule>
  </conditionalFormatting>
  <conditionalFormatting sqref="P164">
    <cfRule type="expression" dxfId="11604" priority="184">
      <formula>O158&gt;0</formula>
    </cfRule>
  </conditionalFormatting>
  <conditionalFormatting sqref="P164">
    <cfRule type="expression" dxfId="11603" priority="183">
      <formula>O158&gt;0</formula>
    </cfRule>
  </conditionalFormatting>
  <conditionalFormatting sqref="P174">
    <cfRule type="expression" dxfId="11602" priority="182">
      <formula>O168&gt;0</formula>
    </cfRule>
  </conditionalFormatting>
  <conditionalFormatting sqref="P174">
    <cfRule type="expression" dxfId="11601" priority="181">
      <formula>O168&gt;0</formula>
    </cfRule>
  </conditionalFormatting>
  <conditionalFormatting sqref="P174">
    <cfRule type="expression" dxfId="11600" priority="180">
      <formula>O168&gt;0</formula>
    </cfRule>
  </conditionalFormatting>
  <conditionalFormatting sqref="P174">
    <cfRule type="expression" dxfId="11599" priority="179">
      <formula>O168&gt;0</formula>
    </cfRule>
  </conditionalFormatting>
  <conditionalFormatting sqref="P174">
    <cfRule type="expression" dxfId="11598" priority="178">
      <formula>O168&gt;0</formula>
    </cfRule>
  </conditionalFormatting>
  <conditionalFormatting sqref="P174">
    <cfRule type="expression" dxfId="11597" priority="177">
      <formula>O168&gt;0</formula>
    </cfRule>
  </conditionalFormatting>
  <conditionalFormatting sqref="P174">
    <cfRule type="expression" dxfId="11596" priority="176">
      <formula>O168&gt;0</formula>
    </cfRule>
  </conditionalFormatting>
  <conditionalFormatting sqref="P174">
    <cfRule type="expression" dxfId="11595" priority="175">
      <formula>O168&gt;0</formula>
    </cfRule>
  </conditionalFormatting>
  <conditionalFormatting sqref="P174">
    <cfRule type="expression" dxfId="11594" priority="174">
      <formula>O168&gt;0</formula>
    </cfRule>
  </conditionalFormatting>
  <conditionalFormatting sqref="P184">
    <cfRule type="expression" dxfId="11593" priority="173">
      <formula>O178&gt;0</formula>
    </cfRule>
  </conditionalFormatting>
  <conditionalFormatting sqref="P184">
    <cfRule type="expression" dxfId="11592" priority="172">
      <formula>O178&gt;0</formula>
    </cfRule>
  </conditionalFormatting>
  <conditionalFormatting sqref="P184">
    <cfRule type="expression" dxfId="11591" priority="171">
      <formula>O178&gt;0</formula>
    </cfRule>
  </conditionalFormatting>
  <conditionalFormatting sqref="P184">
    <cfRule type="expression" dxfId="11590" priority="170">
      <formula>O178&gt;0</formula>
    </cfRule>
  </conditionalFormatting>
  <conditionalFormatting sqref="P184">
    <cfRule type="expression" dxfId="11589" priority="169">
      <formula>O178&gt;0</formula>
    </cfRule>
  </conditionalFormatting>
  <conditionalFormatting sqref="P184">
    <cfRule type="expression" dxfId="11588" priority="168">
      <formula>O178&gt;0</formula>
    </cfRule>
  </conditionalFormatting>
  <conditionalFormatting sqref="P184">
    <cfRule type="expression" dxfId="11587" priority="167">
      <formula>O178&gt;0</formula>
    </cfRule>
  </conditionalFormatting>
  <conditionalFormatting sqref="P184">
    <cfRule type="expression" dxfId="11586" priority="166">
      <formula>O178&gt;0</formula>
    </cfRule>
  </conditionalFormatting>
  <conditionalFormatting sqref="P184">
    <cfRule type="expression" dxfId="11585" priority="165">
      <formula>O178&gt;0</formula>
    </cfRule>
  </conditionalFormatting>
  <conditionalFormatting sqref="P194">
    <cfRule type="expression" dxfId="11584" priority="164">
      <formula>O188&gt;0</formula>
    </cfRule>
  </conditionalFormatting>
  <conditionalFormatting sqref="P194">
    <cfRule type="expression" dxfId="11583" priority="163">
      <formula>O188&gt;0</formula>
    </cfRule>
  </conditionalFormatting>
  <conditionalFormatting sqref="P194">
    <cfRule type="expression" dxfId="11582" priority="162">
      <formula>O188&gt;0</formula>
    </cfRule>
  </conditionalFormatting>
  <conditionalFormatting sqref="P194">
    <cfRule type="expression" dxfId="11581" priority="161">
      <formula>O188&gt;0</formula>
    </cfRule>
  </conditionalFormatting>
  <conditionalFormatting sqref="P194">
    <cfRule type="expression" dxfId="11580" priority="160">
      <formula>O188&gt;0</formula>
    </cfRule>
  </conditionalFormatting>
  <conditionalFormatting sqref="P194">
    <cfRule type="expression" dxfId="11579" priority="159">
      <formula>O188&gt;0</formula>
    </cfRule>
  </conditionalFormatting>
  <conditionalFormatting sqref="P194">
    <cfRule type="expression" dxfId="11578" priority="158">
      <formula>O188&gt;0</formula>
    </cfRule>
  </conditionalFormatting>
  <conditionalFormatting sqref="P194">
    <cfRule type="expression" dxfId="11577" priority="157">
      <formula>O188&gt;0</formula>
    </cfRule>
  </conditionalFormatting>
  <conditionalFormatting sqref="P194">
    <cfRule type="expression" dxfId="11576" priority="156">
      <formula>O188&gt;0</formula>
    </cfRule>
  </conditionalFormatting>
  <conditionalFormatting sqref="P204">
    <cfRule type="expression" dxfId="11575" priority="155">
      <formula>O198&gt;0</formula>
    </cfRule>
  </conditionalFormatting>
  <conditionalFormatting sqref="P204">
    <cfRule type="expression" dxfId="11574" priority="154">
      <formula>O198&gt;0</formula>
    </cfRule>
  </conditionalFormatting>
  <conditionalFormatting sqref="P204">
    <cfRule type="expression" dxfId="11573" priority="153">
      <formula>O198&gt;0</formula>
    </cfRule>
  </conditionalFormatting>
  <conditionalFormatting sqref="P204">
    <cfRule type="expression" dxfId="11572" priority="152">
      <formula>O198&gt;0</formula>
    </cfRule>
  </conditionalFormatting>
  <conditionalFormatting sqref="P204">
    <cfRule type="expression" dxfId="11571" priority="151">
      <formula>O198&gt;0</formula>
    </cfRule>
  </conditionalFormatting>
  <conditionalFormatting sqref="P204">
    <cfRule type="expression" dxfId="11570" priority="150">
      <formula>O198&gt;0</formula>
    </cfRule>
  </conditionalFormatting>
  <conditionalFormatting sqref="P204">
    <cfRule type="expression" dxfId="11569" priority="149">
      <formula>O198&gt;0</formula>
    </cfRule>
  </conditionalFormatting>
  <conditionalFormatting sqref="P204">
    <cfRule type="expression" dxfId="11568" priority="148">
      <formula>O198&gt;0</formula>
    </cfRule>
  </conditionalFormatting>
  <conditionalFormatting sqref="P204">
    <cfRule type="expression" dxfId="11567" priority="147">
      <formula>O198&gt;0</formula>
    </cfRule>
  </conditionalFormatting>
  <conditionalFormatting sqref="P214">
    <cfRule type="expression" dxfId="11566" priority="146">
      <formula>O208&gt;0</formula>
    </cfRule>
  </conditionalFormatting>
  <conditionalFormatting sqref="P214">
    <cfRule type="expression" dxfId="11565" priority="145">
      <formula>O208&gt;0</formula>
    </cfRule>
  </conditionalFormatting>
  <conditionalFormatting sqref="P214">
    <cfRule type="expression" dxfId="11564" priority="144">
      <formula>O208&gt;0</formula>
    </cfRule>
  </conditionalFormatting>
  <conditionalFormatting sqref="P214">
    <cfRule type="expression" dxfId="11563" priority="143">
      <formula>O208&gt;0</formula>
    </cfRule>
  </conditionalFormatting>
  <conditionalFormatting sqref="P214">
    <cfRule type="expression" dxfId="11562" priority="142">
      <formula>O208&gt;0</formula>
    </cfRule>
  </conditionalFormatting>
  <conditionalFormatting sqref="P214">
    <cfRule type="expression" dxfId="11561" priority="141">
      <formula>O208&gt;0</formula>
    </cfRule>
  </conditionalFormatting>
  <conditionalFormatting sqref="P214">
    <cfRule type="expression" dxfId="11560" priority="140">
      <formula>O208&gt;0</formula>
    </cfRule>
  </conditionalFormatting>
  <conditionalFormatting sqref="P214">
    <cfRule type="expression" dxfId="11559" priority="139">
      <formula>O208&gt;0</formula>
    </cfRule>
  </conditionalFormatting>
  <conditionalFormatting sqref="P214">
    <cfRule type="expression" dxfId="11558" priority="138">
      <formula>O208&gt;0</formula>
    </cfRule>
  </conditionalFormatting>
  <conditionalFormatting sqref="P224 P234 P244 P254 P264 P274 P284 P294 P304 P314 P324 P334">
    <cfRule type="expression" dxfId="11557" priority="137">
      <formula>O218&gt;0</formula>
    </cfRule>
  </conditionalFormatting>
  <conditionalFormatting sqref="P224 P234 P244 P254 P264 P274 P284 P294 P304 P314 P324 P334">
    <cfRule type="expression" dxfId="11556" priority="136">
      <formula>O218&gt;0</formula>
    </cfRule>
  </conditionalFormatting>
  <conditionalFormatting sqref="P224 P234 P244 P254 P264 P274 P284 P294 P304 P314 P324 P334">
    <cfRule type="expression" dxfId="11555" priority="135">
      <formula>O218&gt;0</formula>
    </cfRule>
  </conditionalFormatting>
  <conditionalFormatting sqref="P224 P234 P244 P254 P264 P274 P284 P294 P304 P314 P324 P334">
    <cfRule type="expression" dxfId="11554" priority="134">
      <formula>O218&gt;0</formula>
    </cfRule>
  </conditionalFormatting>
  <conditionalFormatting sqref="P224 P234 P244 P254 P264 P274 P284 P294 P304 P314 P324 P334">
    <cfRule type="expression" dxfId="11553" priority="133">
      <formula>O218&gt;0</formula>
    </cfRule>
  </conditionalFormatting>
  <conditionalFormatting sqref="P224 P234 P244 P254 P264 P274 P284 P294 P304 P314 P324 P334">
    <cfRule type="expression" dxfId="11552" priority="132">
      <formula>O218&gt;0</formula>
    </cfRule>
  </conditionalFormatting>
  <conditionalFormatting sqref="P224 P234 P244 P254 P264 P274 P284 P294 P304 P314 P324 P334">
    <cfRule type="expression" dxfId="11551" priority="131">
      <formula>O218&gt;0</formula>
    </cfRule>
  </conditionalFormatting>
  <conditionalFormatting sqref="P224 P234 P244 P254 P264 P274 P284 P294 P304 P314 P324 P334">
    <cfRule type="expression" dxfId="11550" priority="130">
      <formula>O218&gt;0</formula>
    </cfRule>
  </conditionalFormatting>
  <conditionalFormatting sqref="P224 P234 P244 P254 P264 P274 P284 P294 P304 P314 P324 P334">
    <cfRule type="expression" dxfId="11549" priority="129">
      <formula>O218&gt;0</formula>
    </cfRule>
  </conditionalFormatting>
  <conditionalFormatting sqref="P14">
    <cfRule type="expression" dxfId="11548" priority="128">
      <formula>O8&gt;0</formula>
    </cfRule>
  </conditionalFormatting>
  <conditionalFormatting sqref="P14">
    <cfRule type="expression" dxfId="11547" priority="127">
      <formula>O8&gt;0</formula>
    </cfRule>
  </conditionalFormatting>
  <conditionalFormatting sqref="P14">
    <cfRule type="expression" dxfId="11546" priority="126">
      <formula>O8&gt;0</formula>
    </cfRule>
  </conditionalFormatting>
  <conditionalFormatting sqref="P14">
    <cfRule type="expression" dxfId="11545" priority="125">
      <formula>O8&gt;0</formula>
    </cfRule>
  </conditionalFormatting>
  <conditionalFormatting sqref="P14">
    <cfRule type="expression" dxfId="11544" priority="124">
      <formula>O8&gt;0</formula>
    </cfRule>
  </conditionalFormatting>
  <conditionalFormatting sqref="P14">
    <cfRule type="expression" dxfId="11543" priority="123">
      <formula>O8&gt;0</formula>
    </cfRule>
  </conditionalFormatting>
  <conditionalFormatting sqref="P14">
    <cfRule type="expression" dxfId="11542" priority="122">
      <formula>O8&gt;0</formula>
    </cfRule>
  </conditionalFormatting>
  <conditionalFormatting sqref="P14">
    <cfRule type="expression" dxfId="11541" priority="121">
      <formula>O8&gt;0</formula>
    </cfRule>
  </conditionalFormatting>
  <conditionalFormatting sqref="P14">
    <cfRule type="expression" dxfId="11540" priority="120">
      <formula>O8&gt;0</formula>
    </cfRule>
  </conditionalFormatting>
  <conditionalFormatting sqref="P14">
    <cfRule type="expression" dxfId="11539" priority="119">
      <formula>O8&gt;0</formula>
    </cfRule>
  </conditionalFormatting>
  <conditionalFormatting sqref="P24 P34 P44 P54 P64 P74 P84 P94 P104 P114 P124 P134 P144 P154 P164 P174 P184 P194 P204 P214 P224 P234 P244 P254 P264 P274 P284 P294 P304 P314 P324 P334">
    <cfRule type="expression" dxfId="11538" priority="118">
      <formula>O18&gt;0</formula>
    </cfRule>
  </conditionalFormatting>
  <conditionalFormatting sqref="P24 P34 P44 P54 P64 P74 P84 P94 P104 P114 P124 P134 P144 P154 P164 P174 P184 P194 P204 P214 P224 P234 P244 P254 P264 P274 P284 P294 P304 P314 P324 P334">
    <cfRule type="expression" dxfId="11537" priority="117">
      <formula>O18&gt;0</formula>
    </cfRule>
  </conditionalFormatting>
  <conditionalFormatting sqref="P24 P34 P44 P54 P64 P74 P84 P94 P104 P114 P124 P134 P144 P154 P164 P174 P184 P194 P204 P214 P224 P234 P244 P254 P264 P274 P284 P294 P304 P314 P324 P334">
    <cfRule type="expression" dxfId="11536" priority="116">
      <formula>O18&gt;0</formula>
    </cfRule>
  </conditionalFormatting>
  <conditionalFormatting sqref="P24 P34 P44 P54 P64 P74 P84 P94 P104 P114 P124 P134 P144 P154 P164 P174 P184 P194 P204 P214 P224 P234 P244 P254 P264 P274 P284 P294 P304 P314 P324 P334">
    <cfRule type="expression" dxfId="11535" priority="115">
      <formula>O18&gt;0</formula>
    </cfRule>
  </conditionalFormatting>
  <conditionalFormatting sqref="P24 P34 P44 P54 P64 P74 P84 P94 P104 P114 P124 P134 P144 P154 P164 P174 P184 P194 P204 P214 P224 P234 P244 P254 P264 P274 P284 P294 P304 P314 P324 P334">
    <cfRule type="expression" dxfId="11534" priority="114">
      <formula>O18&gt;0</formula>
    </cfRule>
  </conditionalFormatting>
  <conditionalFormatting sqref="P24 P34 P44 P54 P64 P74 P84 P94 P104 P114 P124 P134 P144 P154 P164 P174 P184 P194 P204 P214 P224 P234 P244 P254 P264 P274 P284 P294 P304 P314 P324 P334">
    <cfRule type="expression" dxfId="11533" priority="113">
      <formula>O18&gt;0</formula>
    </cfRule>
  </conditionalFormatting>
  <conditionalFormatting sqref="P24 P34 P44 P54 P64 P74 P84 P94 P104 P114 P124 P134 P144 P154 P164 P174 P184 P194 P204 P214 P224 P234 P244 P254 P264 P274 P284 P294 P304 P314 P324 P334">
    <cfRule type="expression" dxfId="11532" priority="112">
      <formula>O18&gt;0</formula>
    </cfRule>
  </conditionalFormatting>
  <conditionalFormatting sqref="P24 P34 P44 P54 P64 P74 P84 P94 P104 P114 P124 P134 P144 P154 P164 P174 P184 P194 P204 P214 P224 P234 P244 P254 P264 P274 P284 P294 P304 P314 P324 P334">
    <cfRule type="expression" dxfId="11531" priority="111">
      <formula>O18&gt;0</formula>
    </cfRule>
  </conditionalFormatting>
  <conditionalFormatting sqref="P24 P34 P44 P54 P64 P74 P84 P94 P104 P114 P124 P134 P144 P154 P164 P174 P184 P194 P204 P214 P224 P234 P244 P254 P264 P274 P284 P294 P304 P314 P324 P334">
    <cfRule type="expression" dxfId="11530" priority="110">
      <formula>O18&gt;0</formula>
    </cfRule>
  </conditionalFormatting>
  <conditionalFormatting sqref="P24 P34 P44 P54 P64 P74 P84 P94 P104 P114 P124 P134 P144 P154 P164 P174 P184 P194 P204 P214 P224 P234 P244 P254 P264 P274 P284 P294 P304 P314 P324 P334">
    <cfRule type="expression" dxfId="11529" priority="109">
      <formula>O18&gt;0</formula>
    </cfRule>
  </conditionalFormatting>
  <conditionalFormatting sqref="P14">
    <cfRule type="expression" dxfId="11528" priority="108">
      <formula>O8&gt;0</formula>
    </cfRule>
  </conditionalFormatting>
  <conditionalFormatting sqref="P14">
    <cfRule type="expression" dxfId="11527" priority="107">
      <formula>O8&gt;0</formula>
    </cfRule>
  </conditionalFormatting>
  <conditionalFormatting sqref="P14">
    <cfRule type="expression" dxfId="11526" priority="106">
      <formula>O8&gt;0</formula>
    </cfRule>
  </conditionalFormatting>
  <conditionalFormatting sqref="P14">
    <cfRule type="expression" dxfId="11525" priority="105">
      <formula>O8&gt;0</formula>
    </cfRule>
  </conditionalFormatting>
  <conditionalFormatting sqref="P14">
    <cfRule type="expression" dxfId="11524" priority="104">
      <formula>O8&gt;0</formula>
    </cfRule>
  </conditionalFormatting>
  <conditionalFormatting sqref="P14">
    <cfRule type="expression" dxfId="11523" priority="103">
      <formula>O8&gt;0</formula>
    </cfRule>
  </conditionalFormatting>
  <conditionalFormatting sqref="P14">
    <cfRule type="expression" dxfId="11522" priority="102">
      <formula>O8&gt;0</formula>
    </cfRule>
  </conditionalFormatting>
  <conditionalFormatting sqref="P14">
    <cfRule type="expression" dxfId="11521" priority="101">
      <formula>O8&gt;0</formula>
    </cfRule>
  </conditionalFormatting>
  <conditionalFormatting sqref="P14">
    <cfRule type="expression" dxfId="11520" priority="100">
      <formula>O8&gt;0</formula>
    </cfRule>
  </conditionalFormatting>
  <conditionalFormatting sqref="P14">
    <cfRule type="expression" dxfId="11519" priority="99">
      <formula>O8&gt;0</formula>
    </cfRule>
  </conditionalFormatting>
  <conditionalFormatting sqref="P14">
    <cfRule type="expression" dxfId="11518" priority="98">
      <formula>O8&gt;0</formula>
    </cfRule>
  </conditionalFormatting>
  <conditionalFormatting sqref="P14">
    <cfRule type="expression" dxfId="11517" priority="97">
      <formula>O8&gt;0</formula>
    </cfRule>
  </conditionalFormatting>
  <conditionalFormatting sqref="P14">
    <cfRule type="expression" dxfId="11516" priority="96">
      <formula>O8&gt;0</formula>
    </cfRule>
  </conditionalFormatting>
  <conditionalFormatting sqref="P14">
    <cfRule type="expression" dxfId="11515" priority="95">
      <formula>O8&gt;0</formula>
    </cfRule>
  </conditionalFormatting>
  <conditionalFormatting sqref="P14">
    <cfRule type="expression" dxfId="11514" priority="94">
      <formula>O8&gt;0</formula>
    </cfRule>
  </conditionalFormatting>
  <conditionalFormatting sqref="P14">
    <cfRule type="expression" dxfId="11513" priority="93">
      <formula>O8&gt;0</formula>
    </cfRule>
  </conditionalFormatting>
  <conditionalFormatting sqref="P14">
    <cfRule type="expression" dxfId="11512" priority="92">
      <formula>O8&gt;0</formula>
    </cfRule>
  </conditionalFormatting>
  <conditionalFormatting sqref="P14">
    <cfRule type="expression" dxfId="11511" priority="91">
      <formula>O8&gt;0</formula>
    </cfRule>
  </conditionalFormatting>
  <conditionalFormatting sqref="P14">
    <cfRule type="expression" dxfId="11510" priority="90">
      <formula>O8&gt;0</formula>
    </cfRule>
  </conditionalFormatting>
  <conditionalFormatting sqref="P14">
    <cfRule type="expression" dxfId="11509" priority="89">
      <formula>O8&gt;0</formula>
    </cfRule>
  </conditionalFormatting>
  <conditionalFormatting sqref="P14">
    <cfRule type="expression" dxfId="11508" priority="88">
      <formula>O8&gt;0</formula>
    </cfRule>
  </conditionalFormatting>
  <conditionalFormatting sqref="P14">
    <cfRule type="expression" dxfId="11507" priority="87">
      <formula>O8&gt;0</formula>
    </cfRule>
  </conditionalFormatting>
  <conditionalFormatting sqref="P14">
    <cfRule type="expression" dxfId="11506" priority="86">
      <formula>O8&gt;0</formula>
    </cfRule>
  </conditionalFormatting>
  <conditionalFormatting sqref="P14">
    <cfRule type="expression" dxfId="11505" priority="85">
      <formula>O8&gt;0</formula>
    </cfRule>
  </conditionalFormatting>
  <conditionalFormatting sqref="P14">
    <cfRule type="expression" dxfId="11504" priority="84">
      <formula>O8&gt;0</formula>
    </cfRule>
  </conditionalFormatting>
  <conditionalFormatting sqref="P14">
    <cfRule type="expression" dxfId="11503" priority="83">
      <formula>O8&gt;0</formula>
    </cfRule>
  </conditionalFormatting>
  <conditionalFormatting sqref="P14">
    <cfRule type="expression" dxfId="11502" priority="82">
      <formula>O8&gt;0</formula>
    </cfRule>
  </conditionalFormatting>
  <conditionalFormatting sqref="P14">
    <cfRule type="expression" dxfId="11501" priority="81">
      <formula>O8&gt;0</formula>
    </cfRule>
  </conditionalFormatting>
  <conditionalFormatting sqref="P14">
    <cfRule type="expression" dxfId="11500" priority="80">
      <formula>O8&gt;0</formula>
    </cfRule>
  </conditionalFormatting>
  <conditionalFormatting sqref="P14">
    <cfRule type="expression" dxfId="11499" priority="79">
      <formula>O8&gt;0</formula>
    </cfRule>
  </conditionalFormatting>
  <conditionalFormatting sqref="P14">
    <cfRule type="expression" dxfId="11498" priority="78">
      <formula>O8&gt;0</formula>
    </cfRule>
  </conditionalFormatting>
  <conditionalFormatting sqref="P14">
    <cfRule type="expression" dxfId="11497" priority="77">
      <formula>O8&gt;0</formula>
    </cfRule>
  </conditionalFormatting>
  <conditionalFormatting sqref="P14">
    <cfRule type="expression" dxfId="11496" priority="76">
      <formula>O8&gt;0</formula>
    </cfRule>
  </conditionalFormatting>
  <conditionalFormatting sqref="P14">
    <cfRule type="expression" dxfId="11495" priority="75">
      <formula>O8&gt;0</formula>
    </cfRule>
  </conditionalFormatting>
  <conditionalFormatting sqref="P14">
    <cfRule type="expression" dxfId="11494" priority="74">
      <formula>O8&gt;0</formula>
    </cfRule>
  </conditionalFormatting>
  <conditionalFormatting sqref="P14">
    <cfRule type="expression" dxfId="11493" priority="73">
      <formula>O8&gt;0</formula>
    </cfRule>
  </conditionalFormatting>
  <conditionalFormatting sqref="P24">
    <cfRule type="expression" dxfId="11492" priority="72">
      <formula>O18&gt;0</formula>
    </cfRule>
  </conditionalFormatting>
  <conditionalFormatting sqref="P24">
    <cfRule type="expression" dxfId="11491" priority="71">
      <formula>O18&gt;0</formula>
    </cfRule>
  </conditionalFormatting>
  <conditionalFormatting sqref="P24">
    <cfRule type="expression" dxfId="11490" priority="70">
      <formula>O18&gt;0</formula>
    </cfRule>
  </conditionalFormatting>
  <conditionalFormatting sqref="P24">
    <cfRule type="expression" dxfId="11489" priority="69">
      <formula>O18&gt;0</formula>
    </cfRule>
  </conditionalFormatting>
  <conditionalFormatting sqref="P24">
    <cfRule type="expression" dxfId="11488" priority="68">
      <formula>O18&gt;0</formula>
    </cfRule>
  </conditionalFormatting>
  <conditionalFormatting sqref="P24">
    <cfRule type="expression" dxfId="11487" priority="67">
      <formula>O18&gt;0</formula>
    </cfRule>
  </conditionalFormatting>
  <conditionalFormatting sqref="P24">
    <cfRule type="expression" dxfId="11486" priority="66">
      <formula>O18&gt;0</formula>
    </cfRule>
  </conditionalFormatting>
  <conditionalFormatting sqref="P24">
    <cfRule type="expression" dxfId="11485" priority="65">
      <formula>O18&gt;0</formula>
    </cfRule>
  </conditionalFormatting>
  <conditionalFormatting sqref="P24">
    <cfRule type="expression" dxfId="11484" priority="64">
      <formula>O18&gt;0</formula>
    </cfRule>
  </conditionalFormatting>
  <conditionalFormatting sqref="P24">
    <cfRule type="expression" dxfId="11483" priority="63">
      <formula>O18&gt;0</formula>
    </cfRule>
  </conditionalFormatting>
  <conditionalFormatting sqref="P24">
    <cfRule type="expression" dxfId="11482" priority="62">
      <formula>O18&gt;0</formula>
    </cfRule>
  </conditionalFormatting>
  <conditionalFormatting sqref="P24">
    <cfRule type="expression" dxfId="11481" priority="61">
      <formula>O18&gt;0</formula>
    </cfRule>
  </conditionalFormatting>
  <conditionalFormatting sqref="P24">
    <cfRule type="expression" dxfId="11480" priority="60">
      <formula>O18&gt;0</formula>
    </cfRule>
  </conditionalFormatting>
  <conditionalFormatting sqref="P24">
    <cfRule type="expression" dxfId="11479" priority="59">
      <formula>O18&gt;0</formula>
    </cfRule>
  </conditionalFormatting>
  <conditionalFormatting sqref="P24">
    <cfRule type="expression" dxfId="11478" priority="58">
      <formula>O18&gt;0</formula>
    </cfRule>
  </conditionalFormatting>
  <conditionalFormatting sqref="P24">
    <cfRule type="expression" dxfId="11477" priority="57">
      <formula>O18&gt;0</formula>
    </cfRule>
  </conditionalFormatting>
  <conditionalFormatting sqref="P24">
    <cfRule type="expression" dxfId="11476" priority="56">
      <formula>O18&gt;0</formula>
    </cfRule>
  </conditionalFormatting>
  <conditionalFormatting sqref="P24">
    <cfRule type="expression" dxfId="11475" priority="55">
      <formula>O18&gt;0</formula>
    </cfRule>
  </conditionalFormatting>
  <conditionalFormatting sqref="P24">
    <cfRule type="expression" dxfId="11474" priority="54">
      <formula>O18&gt;0</formula>
    </cfRule>
  </conditionalFormatting>
  <conditionalFormatting sqref="P24">
    <cfRule type="expression" dxfId="11473" priority="53">
      <formula>O18&gt;0</formula>
    </cfRule>
  </conditionalFormatting>
  <conditionalFormatting sqref="P24">
    <cfRule type="expression" dxfId="11472" priority="52">
      <formula>O18&gt;0</formula>
    </cfRule>
  </conditionalFormatting>
  <conditionalFormatting sqref="P24">
    <cfRule type="expression" dxfId="11471" priority="51">
      <formula>O18&gt;0</formula>
    </cfRule>
  </conditionalFormatting>
  <conditionalFormatting sqref="P24">
    <cfRule type="expression" dxfId="11470" priority="50">
      <formula>O18&gt;0</formula>
    </cfRule>
  </conditionalFormatting>
  <conditionalFormatting sqref="P24">
    <cfRule type="expression" dxfId="11469" priority="49">
      <formula>O18&gt;0</formula>
    </cfRule>
  </conditionalFormatting>
  <conditionalFormatting sqref="P24">
    <cfRule type="expression" dxfId="11468" priority="48">
      <formula>O18&gt;0</formula>
    </cfRule>
  </conditionalFormatting>
  <conditionalFormatting sqref="P24">
    <cfRule type="expression" dxfId="11467" priority="47">
      <formula>O18&gt;0</formula>
    </cfRule>
  </conditionalFormatting>
  <conditionalFormatting sqref="P24">
    <cfRule type="expression" dxfId="11466" priority="46">
      <formula>O18&gt;0</formula>
    </cfRule>
  </conditionalFormatting>
  <conditionalFormatting sqref="P24">
    <cfRule type="expression" dxfId="11465" priority="45">
      <formula>O18&gt;0</formula>
    </cfRule>
  </conditionalFormatting>
  <conditionalFormatting sqref="P24">
    <cfRule type="expression" dxfId="11464" priority="44">
      <formula>O18&gt;0</formula>
    </cfRule>
  </conditionalFormatting>
  <conditionalFormatting sqref="P24">
    <cfRule type="expression" dxfId="11463" priority="43">
      <formula>O18&gt;0</formula>
    </cfRule>
  </conditionalFormatting>
  <conditionalFormatting sqref="P24">
    <cfRule type="expression" dxfId="11462" priority="42">
      <formula>O18&gt;0</formula>
    </cfRule>
  </conditionalFormatting>
  <conditionalFormatting sqref="P24">
    <cfRule type="expression" dxfId="11461" priority="41">
      <formula>O18&gt;0</formula>
    </cfRule>
  </conditionalFormatting>
  <conditionalFormatting sqref="P24">
    <cfRule type="expression" dxfId="11460" priority="40">
      <formula>O18&gt;0</formula>
    </cfRule>
  </conditionalFormatting>
  <conditionalFormatting sqref="P24">
    <cfRule type="expression" dxfId="11459" priority="39">
      <formula>O18&gt;0</formula>
    </cfRule>
  </conditionalFormatting>
  <conditionalFormatting sqref="P24">
    <cfRule type="expression" dxfId="11458" priority="38">
      <formula>O18&gt;0</formula>
    </cfRule>
  </conditionalFormatting>
  <conditionalFormatting sqref="P24">
    <cfRule type="expression" dxfId="11457" priority="37">
      <formula>O18&gt;0</formula>
    </cfRule>
  </conditionalFormatting>
  <conditionalFormatting sqref="P24 P34 P44 P54 P64 P74 P84 P94 P104 P114 P124 P134 P144 P154 P164 P174 P184 P194 P204 P214 P224 P234 P244 P254 P264 P274 P284 P294 P304 P314 P324 P334">
    <cfRule type="expression" dxfId="11456" priority="36">
      <formula>O18&gt;0</formula>
    </cfRule>
  </conditionalFormatting>
  <conditionalFormatting sqref="P24 P34 P44 P54 P64 P74 P84 P94 P104 P114 P124 P134 P144 P154 P164 P174 P184 P194 P204 P214 P224 P234 P244 P254 P264 P274 P284 P294 P304 P314 P324 P334">
    <cfRule type="expression" dxfId="11455" priority="35">
      <formula>O18&gt;0</formula>
    </cfRule>
  </conditionalFormatting>
  <conditionalFormatting sqref="P24 P34 P44 P54 P64 P74 P84 P94 P104 P114 P124 P134 P144 P154 P164 P174 P184 P194 P204 P214 P224 P234 P244 P254 P264 P274 P284 P294 P304 P314 P324 P334">
    <cfRule type="expression" dxfId="11454" priority="34">
      <formula>O18&gt;0</formula>
    </cfRule>
  </conditionalFormatting>
  <conditionalFormatting sqref="P24 P34 P44 P54 P64 P74 P84 P94 P104 P114 P124 P134 P144 P154 P164 P174 P184 P194 P204 P214 P224 P234 P244 P254 P264 P274 P284 P294 P304 P314 P324 P334">
    <cfRule type="expression" dxfId="11453" priority="33">
      <formula>O18&gt;0</formula>
    </cfRule>
  </conditionalFormatting>
  <conditionalFormatting sqref="P24 P34 P44 P54 P64 P74 P84 P94 P104 P114 P124 P134 P144 P154 P164 P174 P184 P194 P204 P214 P224 P234 P244 P254 P264 P274 P284 P294 P304 P314 P324 P334">
    <cfRule type="expression" dxfId="11452" priority="32">
      <formula>O18&gt;0</formula>
    </cfRule>
  </conditionalFormatting>
  <conditionalFormatting sqref="P24 P34 P44 P54 P64 P74 P84 P94 P104 P114 P124 P134 P144 P154 P164 P174 P184 P194 P204 P214 P224 P234 P244 P254 P264 P274 P284 P294 P304 P314 P324 P334">
    <cfRule type="expression" dxfId="11451" priority="31">
      <formula>O18&gt;0</formula>
    </cfRule>
  </conditionalFormatting>
  <conditionalFormatting sqref="P24 P34 P44 P54 P64 P74 P84 P94 P104 P114 P124 P134 P144 P154 P164 P174 P184 P194 P204 P214 P224 P234 P244 P254 P264 P274 P284 P294 P304 P314 P324 P334">
    <cfRule type="expression" dxfId="11450" priority="30">
      <formula>O18&gt;0</formula>
    </cfRule>
  </conditionalFormatting>
  <conditionalFormatting sqref="P24 P34 P44 P54 P64 P74 P84 P94 P104 P114 P124 P134 P144 P154 P164 P174 P184 P194 P204 P214 P224 P234 P244 P254 P264 P274 P284 P294 P304 P314 P324 P334">
    <cfRule type="expression" dxfId="11449" priority="29">
      <formula>O18&gt;0</formula>
    </cfRule>
  </conditionalFormatting>
  <conditionalFormatting sqref="P24 P34 P44 P54 P64 P74 P84 P94 P104 P114 P124 P134 P144 P154 P164 P174 P184 P194 P204 P214 P224 P234 P244 P254 P264 P274 P284 P294 P304 P314 P324 P334">
    <cfRule type="expression" dxfId="11448" priority="28">
      <formula>O18&gt;0</formula>
    </cfRule>
  </conditionalFormatting>
  <conditionalFormatting sqref="P24 P34 P44 P54 P64 P74 P84 P94 P104 P114 P124 P134 P144 P154 P164 P174 P184 P194 P204 P214 P224 P234 P244 P254 P264 P274 P284 P294 P304 P314 P324 P334">
    <cfRule type="expression" dxfId="11447" priority="27">
      <formula>O18&gt;0</formula>
    </cfRule>
  </conditionalFormatting>
  <conditionalFormatting sqref="P24 P34 P44 P54 P64 P74 P84 P94 P104 P114 P124 P134 P144 P154 P164 P174 P184 P194 P204 P214 P224 P234 P244 P254 P264 P274 P284 P294 P304 P314 P324 P334">
    <cfRule type="expression" dxfId="11446" priority="26">
      <formula>O18&gt;0</formula>
    </cfRule>
  </conditionalFormatting>
  <conditionalFormatting sqref="P24 P34 P44 P54 P64 P74 P84 P94 P104 P114 P124 P134 P144 P154 P164 P174 P184 P194 P204 P214 P224 P234 P244 P254 P264 P274 P284 P294 P304 P314 P324 P334">
    <cfRule type="expression" dxfId="11445" priority="25">
      <formula>O18&gt;0</formula>
    </cfRule>
  </conditionalFormatting>
  <conditionalFormatting sqref="P24 P34 P44 P54 P64 P74 P84 P94 P104 P114 P124 P134 P144 P154 P164 P174 P184 P194 P204 P214 P224 P234 P244 P254 P264 P274 P284 P294 P304 P314 P324 P334">
    <cfRule type="expression" dxfId="11444" priority="24">
      <formula>O18&gt;0</formula>
    </cfRule>
  </conditionalFormatting>
  <conditionalFormatting sqref="P24 P34 P44 P54 P64 P74 P84 P94 P104 P114 P124 P134 P144 P154 P164 P174 P184 P194 P204 P214 P224 P234 P244 P254 P264 P274 P284 P294 P304 P314 P324 P334">
    <cfRule type="expression" dxfId="11443" priority="23">
      <formula>O18&gt;0</formula>
    </cfRule>
  </conditionalFormatting>
  <conditionalFormatting sqref="P24 P34 P44 P54 P64 P74 P84 P94 P104 P114 P124 P134 P144 P154 P164 P174 P184 P194 P204 P214 P224 P234 P244 P254 P264 P274 P284 P294 P304 P314 P324 P334">
    <cfRule type="expression" dxfId="11442" priority="22">
      <formula>O18&gt;0</formula>
    </cfRule>
  </conditionalFormatting>
  <conditionalFormatting sqref="P24 P34 P44 P54 P64 P74 P84 P94 P104 P114 P124 P134 P144 P154 P164 P174 P184 P194 P204 P214 P224 P234 P244 P254 P264 P274 P284 P294 P304 P314 P324 P334">
    <cfRule type="expression" dxfId="11441" priority="21">
      <formula>O18&gt;0</formula>
    </cfRule>
  </conditionalFormatting>
  <conditionalFormatting sqref="P24 P34 P44 P54 P64 P74 P84 P94 P104 P114 P124 P134 P144 P154 P164 P174 P184 P194 P204 P214 P224 P234 P244 P254 P264 P274 P284 P294 P304 P314 P324 P334">
    <cfRule type="expression" dxfId="11440" priority="20">
      <formula>O18&gt;0</formula>
    </cfRule>
  </conditionalFormatting>
  <conditionalFormatting sqref="P24 P34 P44 P54 P64 P74 P84 P94 P104 P114 P124 P134 P144 P154 P164 P174 P184 P194 P204 P214 P224 P234 P244 P254 P264 P274 P284 P294 P304 P314 P324 P334">
    <cfRule type="expression" dxfId="11439" priority="19">
      <formula>O18&gt;0</formula>
    </cfRule>
  </conditionalFormatting>
  <conditionalFormatting sqref="P24 P34 P44 P54 P64 P74 P84 P94 P104 P114 P124 P134 P144 P154 P164 P174 P184 P194 P204 P214 P224 P234 P244 P254 P264 P274 P284 P294 P304 P314 P324 P334">
    <cfRule type="expression" dxfId="11438" priority="18">
      <formula>O18&gt;0</formula>
    </cfRule>
  </conditionalFormatting>
  <conditionalFormatting sqref="P24 P34 P44 P54 P64 P74 P84 P94 P104 P114 P124 P134 P144 P154 P164 P174 P184 P194 P204 P214 P224 P234 P244 P254 P264 P274 P284 P294 P304 P314 P324 P334">
    <cfRule type="expression" dxfId="11437" priority="17">
      <formula>O18&gt;0</formula>
    </cfRule>
  </conditionalFormatting>
  <conditionalFormatting sqref="P24 P34 P44 P54 P64 P74 P84 P94 P104 P114 P124 P134 P144 P154 P164 P174 P184 P194 P204 P214 P224 P234 P244 P254 P264 P274 P284 P294 P304 P314 P324 P334">
    <cfRule type="expression" dxfId="11436" priority="16">
      <formula>O18&gt;0</formula>
    </cfRule>
  </conditionalFormatting>
  <conditionalFormatting sqref="P24 P34 P44 P54 P64 P74 P84 P94 P104 P114 P124 P134 P144 P154 P164 P174 P184 P194 P204 P214 P224 P234 P244 P254 P264 P274 P284 P294 P304 P314 P324 P334">
    <cfRule type="expression" dxfId="11435" priority="15">
      <formula>O18&gt;0</formula>
    </cfRule>
  </conditionalFormatting>
  <conditionalFormatting sqref="P24 P34 P44 P54 P64 P74 P84 P94 P104 P114 P124 P134 P144 P154 P164 P174 P184 P194 P204 P214 P224 P234 P244 P254 P264 P274 P284 P294 P304 P314 P324 P334">
    <cfRule type="expression" dxfId="11434" priority="14">
      <formula>O18&gt;0</formula>
    </cfRule>
  </conditionalFormatting>
  <conditionalFormatting sqref="P24 P34 P44 P54 P64 P74 P84 P94 P104 P114 P124 P134 P144 P154 P164 P174 P184 P194 P204 P214 P224 P234 P244 P254 P264 P274 P284 P294 P304 P314 P324 P334">
    <cfRule type="expression" dxfId="11433" priority="13">
      <formula>O18&gt;0</formula>
    </cfRule>
  </conditionalFormatting>
  <conditionalFormatting sqref="P24 P34 P44 P54 P64 P74 P84 P94 P104 P114 P124 P134 P144 P154 P164 P174 P184 P194 P204 P214 P224 P234 P244 P254 P264 P274 P284 P294 P304 P314 P324 P334">
    <cfRule type="expression" dxfId="11432" priority="12">
      <formula>O18&gt;0</formula>
    </cfRule>
  </conditionalFormatting>
  <conditionalFormatting sqref="P24 P34 P44 P54 P64 P74 P84 P94 P104 P114 P124 P134 P144 P154 P164 P174 P184 P194 P204 P214 P224 P234 P244 P254 P264 P274 P284 P294 P304 P314 P324 P334">
    <cfRule type="expression" dxfId="11431" priority="11">
      <formula>O18&gt;0</formula>
    </cfRule>
  </conditionalFormatting>
  <conditionalFormatting sqref="P24 P34 P44 P54 P64 P74 P84 P94 P104 P114 P124 P134 P144 P154 P164 P174 P184 P194 P204 P214 P224 P234 P244 P254 P264 P274 P284 P294 P304 P314 P324 P334">
    <cfRule type="expression" dxfId="11430" priority="10">
      <formula>O18&gt;0</formula>
    </cfRule>
  </conditionalFormatting>
  <conditionalFormatting sqref="P24 P34 P44 P54 P64 P74 P84 P94 P104 P114 P124 P134 P144 P154 P164 P174 P184 P194 P204 P214 P224 P234 P244 P254 P264 P274 P284 P294 P304 P314 P324 P334">
    <cfRule type="expression" dxfId="11429" priority="9">
      <formula>O18&gt;0</formula>
    </cfRule>
  </conditionalFormatting>
  <conditionalFormatting sqref="P24 P34 P44 P54 P64 P74 P84 P94 P104 P114 P124 P134 P144 P154 P164 P174 P184 P194 P204 P214 P224 P234 P244 P254 P264 P274 P284 P294 P304 P314 P324 P334">
    <cfRule type="expression" dxfId="11428" priority="8">
      <formula>O18&gt;0</formula>
    </cfRule>
  </conditionalFormatting>
  <conditionalFormatting sqref="P24 P34 P44 P54 P64 P74 P84 P94 P104 P114 P124 P134 P144 P154 P164 P174 P184 P194 P204 P214 P224 P234 P244 P254 P264 P274 P284 P294 P304 P314 P324 P334">
    <cfRule type="expression" dxfId="11427" priority="7">
      <formula>O18&gt;0</formula>
    </cfRule>
  </conditionalFormatting>
  <conditionalFormatting sqref="P24 P34 P44 P54 P64 P74 P84 P94 P104 P114 P124 P134 P144 P154 P164 P174 P184 P194 P204 P214 P224 P234 P244 P254 P264 P274 P284 P294 P304 P314 P324 P334">
    <cfRule type="expression" dxfId="11426" priority="6">
      <formula>O18&gt;0</formula>
    </cfRule>
  </conditionalFormatting>
  <conditionalFormatting sqref="P24 P34 P44 P54 P64 P74 P84 P94 P104 P114 P124 P134 P144 P154 P164 P174 P184 P194 P204 P214 P224 P234 P244 P254 P264 P274 P284 P294 P304 P314 P324 P334">
    <cfRule type="expression" dxfId="11425" priority="5">
      <formula>O18&gt;0</formula>
    </cfRule>
  </conditionalFormatting>
  <conditionalFormatting sqref="P24 P34 P44 P54 P64 P74 P84 P94 P104 P114 P124 P134 P144 P154 P164 P174 P184 P194 P204 P214 P224 P234 P244 P254 P264 P274 P284 P294 P304 P314 P324 P334">
    <cfRule type="expression" dxfId="11424" priority="4">
      <formula>O18&gt;0</formula>
    </cfRule>
  </conditionalFormatting>
  <conditionalFormatting sqref="P24 P34 P44 P54 P64 P74 P84 P94 P104 P114 P124 P134 P144 P154 P164 P174 P184 P194 P204 P214 P224 P234 P244 P254 P264 P274 P284 P294 P304 P314 P324 P334">
    <cfRule type="expression" dxfId="11423" priority="3">
      <formula>O18&gt;0</formula>
    </cfRule>
  </conditionalFormatting>
  <conditionalFormatting sqref="P24 P34 P44 P54 P64 P74 P84 P94 P104 P114 P124 P134 P144 P154 P164 P174 P184 P194 P204 P214 P224 P234 P244 P254 P264 P274 P284 P294 P304 P314 P324 P334">
    <cfRule type="expression" dxfId="11422" priority="2">
      <formula>O18&gt;0</formula>
    </cfRule>
  </conditionalFormatting>
  <conditionalFormatting sqref="P24 P34 P44 P54 P64 P74 P84 P94 P104 P114 P124 P134 P144 P154 P164 P174 P184 P194 P204 P214 P224 P234 P244 P254 P264 P274 P284 P294 P304 P314 P324 P334">
    <cfRule type="expression" dxfId="11421" priority="1">
      <formula>O18&gt;0</formula>
    </cfRule>
  </conditionalFormatting>
  <pageMargins left="0.12" right="0.2" top="0.59" bottom="0.13" header="0.66" footer="0.13"/>
  <pageSetup paperSize="9" orientation="landscape" horizontalDpi="4294967293" verticalDpi="0" r:id="rId1"/>
  <drawing r:id="rId2"/>
  <legacyDrawing r:id="rId3"/>
</worksheet>
</file>

<file path=xl/worksheets/sheet9.xml><?xml version="1.0" encoding="utf-8"?>
<worksheet xmlns="http://schemas.openxmlformats.org/spreadsheetml/2006/main" xmlns:r="http://schemas.openxmlformats.org/officeDocument/2006/relationships">
  <sheetPr>
    <tabColor rgb="FFFFFF00"/>
    <pageSetUpPr fitToPage="1"/>
  </sheetPr>
  <dimension ref="A1:AF66"/>
  <sheetViews>
    <sheetView showGridLines="0" topLeftCell="P1" workbookViewId="0">
      <selection activeCell="R2" sqref="R2"/>
    </sheetView>
  </sheetViews>
  <sheetFormatPr baseColWidth="10" defaultColWidth="10.42578125" defaultRowHeight="15"/>
  <cols>
    <col min="1" max="3" width="0" hidden="1" customWidth="1"/>
    <col min="4" max="4" width="3" hidden="1" customWidth="1"/>
    <col min="5" max="5" width="0" hidden="1" customWidth="1"/>
    <col min="6" max="6" width="2.28515625" hidden="1" customWidth="1"/>
    <col min="7" max="7" width="0" hidden="1" customWidth="1"/>
    <col min="8" max="8" width="2.7109375" hidden="1" customWidth="1"/>
    <col min="9" max="9" width="0" hidden="1" customWidth="1"/>
    <col min="10" max="10" width="2.7109375" hidden="1" customWidth="1"/>
    <col min="11" max="11" width="0" hidden="1" customWidth="1"/>
    <col min="12" max="12" width="2.140625" hidden="1" customWidth="1"/>
    <col min="13" max="13" width="0" hidden="1" customWidth="1"/>
    <col min="14" max="14" width="3.5703125" hidden="1" customWidth="1"/>
    <col min="15" max="15" width="0" hidden="1" customWidth="1"/>
    <col min="16" max="16" width="10.42578125" style="203"/>
    <col min="17" max="18" width="18.85546875" style="203" customWidth="1"/>
    <col min="19" max="19" width="1.7109375" style="203" customWidth="1"/>
    <col min="20" max="20" width="18.85546875" style="203" customWidth="1"/>
    <col min="21" max="21" width="1.7109375" style="203" customWidth="1"/>
    <col min="22" max="22" width="18.85546875" style="203" customWidth="1"/>
    <col min="23" max="23" width="1.7109375" style="203" customWidth="1"/>
    <col min="24" max="24" width="18.85546875" style="203" customWidth="1"/>
    <col min="25" max="25" width="1.7109375" style="203" customWidth="1"/>
    <col min="26" max="26" width="18.85546875" style="203" customWidth="1"/>
    <col min="27" max="27" width="1.7109375" style="203" customWidth="1"/>
    <col min="28" max="28" width="18.85546875" style="203" customWidth="1"/>
    <col min="29" max="29" width="1.7109375" style="203" customWidth="1"/>
    <col min="30" max="30" width="18.85546875" style="203" customWidth="1"/>
  </cols>
  <sheetData>
    <row r="1" spans="1:32" s="203" customFormat="1"/>
    <row r="2" spans="1:32" s="203" customFormat="1" ht="15.75">
      <c r="A2" s="211"/>
      <c r="B2" s="209"/>
      <c r="C2" s="241"/>
      <c r="D2" s="241"/>
      <c r="E2" s="241"/>
      <c r="F2" s="241"/>
      <c r="G2" s="211"/>
      <c r="H2" s="211"/>
      <c r="I2" s="211"/>
      <c r="J2" s="211"/>
      <c r="K2" s="211"/>
      <c r="L2" s="211"/>
      <c r="M2" s="211"/>
      <c r="N2" s="211"/>
      <c r="O2" s="211"/>
      <c r="P2" s="211"/>
      <c r="Q2" s="209" t="s">
        <v>18</v>
      </c>
      <c r="R2" s="208"/>
      <c r="S2" s="208"/>
      <c r="T2" s="208"/>
      <c r="U2" s="208"/>
      <c r="V2" s="215"/>
      <c r="W2" s="245"/>
      <c r="X2" s="211"/>
      <c r="Y2" s="211"/>
      <c r="Z2" s="211"/>
      <c r="AA2" s="211"/>
      <c r="AB2" s="211"/>
      <c r="AC2" s="211"/>
      <c r="AD2" s="211"/>
      <c r="AE2" s="211"/>
      <c r="AF2" s="211"/>
    </row>
    <row r="3" spans="1:32" s="203" customFormat="1">
      <c r="A3" s="211"/>
      <c r="B3" s="211"/>
      <c r="C3" s="211"/>
      <c r="D3" s="211"/>
      <c r="E3" s="211"/>
      <c r="F3" s="211"/>
      <c r="G3" s="211"/>
      <c r="H3" s="211"/>
      <c r="I3" s="211"/>
      <c r="J3" s="211"/>
      <c r="K3" s="211"/>
      <c r="L3" s="211"/>
      <c r="M3" s="211"/>
      <c r="N3" s="211"/>
      <c r="O3" s="211"/>
      <c r="P3" s="211"/>
      <c r="Q3" s="213"/>
      <c r="R3" s="211"/>
      <c r="S3" s="211"/>
      <c r="T3" s="211"/>
      <c r="U3" s="211"/>
      <c r="V3" s="211"/>
      <c r="W3" s="211"/>
      <c r="X3" s="211"/>
      <c r="Y3" s="211"/>
      <c r="Z3" s="211"/>
      <c r="AA3" s="211"/>
      <c r="AB3" s="211"/>
      <c r="AC3" s="211"/>
      <c r="AD3" s="211"/>
      <c r="AE3" s="211"/>
      <c r="AF3" s="211"/>
    </row>
    <row r="4" spans="1:32" s="203" customFormat="1" ht="18">
      <c r="A4" s="211"/>
      <c r="B4" s="242" t="s">
        <v>19</v>
      </c>
      <c r="C4" s="242"/>
      <c r="D4" s="242"/>
      <c r="E4" s="242"/>
      <c r="F4" s="242"/>
      <c r="G4" s="242"/>
      <c r="H4" s="242"/>
      <c r="I4" s="242"/>
      <c r="J4" s="242"/>
      <c r="K4" s="242"/>
      <c r="L4" s="242"/>
      <c r="M4" s="242"/>
      <c r="N4" s="242"/>
      <c r="O4" s="242"/>
      <c r="P4" s="242"/>
      <c r="Q4" s="209" t="s">
        <v>35</v>
      </c>
      <c r="R4" s="208"/>
      <c r="S4" s="208"/>
      <c r="T4" s="215"/>
      <c r="U4" s="215"/>
      <c r="V4" s="215"/>
      <c r="W4" s="245"/>
      <c r="X4" s="211"/>
      <c r="Y4" s="211"/>
      <c r="Z4" s="211"/>
      <c r="AA4" s="211"/>
      <c r="AB4" s="211"/>
      <c r="AC4" s="211"/>
      <c r="AD4" s="211"/>
      <c r="AE4" s="211"/>
      <c r="AF4" s="211"/>
    </row>
    <row r="5" spans="1:32" s="203" customFormat="1" ht="18">
      <c r="A5" s="211"/>
      <c r="B5" s="216"/>
      <c r="C5" s="216"/>
      <c r="D5" s="216"/>
      <c r="E5" s="216"/>
      <c r="F5" s="216"/>
      <c r="G5" s="216"/>
      <c r="H5" s="216"/>
      <c r="I5" s="216"/>
      <c r="J5" s="216"/>
      <c r="K5" s="216"/>
      <c r="L5" s="216"/>
      <c r="M5" s="216"/>
      <c r="N5" s="216"/>
      <c r="O5" s="216"/>
      <c r="P5" s="216"/>
      <c r="Q5" s="214"/>
      <c r="R5" s="214"/>
      <c r="S5" s="214"/>
      <c r="T5" s="214"/>
      <c r="U5" s="214"/>
      <c r="V5" s="214"/>
      <c r="W5" s="214"/>
      <c r="X5" s="214"/>
      <c r="Y5" s="214"/>
      <c r="Z5" s="214"/>
      <c r="AA5" s="214"/>
      <c r="AB5" s="214"/>
      <c r="AC5" s="214"/>
      <c r="AD5" s="214"/>
      <c r="AE5" s="211"/>
      <c r="AF5" s="211"/>
    </row>
    <row r="6" spans="1:32" s="203" customFormat="1" ht="15.75">
      <c r="A6" s="211"/>
      <c r="B6" s="211"/>
      <c r="C6" s="211"/>
      <c r="D6" s="211"/>
      <c r="E6" s="211"/>
      <c r="F6" s="211"/>
      <c r="G6" s="211"/>
      <c r="H6" s="211"/>
      <c r="I6" s="211"/>
      <c r="J6" s="211"/>
      <c r="K6" s="211"/>
      <c r="L6" s="211"/>
      <c r="M6" s="211"/>
      <c r="N6" s="211"/>
      <c r="O6" s="211"/>
      <c r="P6" s="211"/>
      <c r="Q6" s="209" t="s">
        <v>20</v>
      </c>
      <c r="R6" s="91">
        <f>April!B6</f>
        <v>41365</v>
      </c>
      <c r="S6" s="91"/>
      <c r="T6" s="210" t="s">
        <v>21</v>
      </c>
      <c r="U6" s="210"/>
      <c r="V6" s="91">
        <f>April!B296</f>
        <v>41394</v>
      </c>
      <c r="W6" s="91"/>
      <c r="X6" s="211"/>
      <c r="Y6" s="211"/>
      <c r="Z6" s="211"/>
      <c r="AA6" s="211"/>
      <c r="AB6" s="211"/>
      <c r="AC6" s="211"/>
      <c r="AD6" s="211"/>
      <c r="AE6" s="211"/>
      <c r="AF6" s="211"/>
    </row>
    <row r="7" spans="1:32" s="203" customFormat="1" ht="39.950000000000003" customHeight="1" thickBot="1">
      <c r="A7" s="92" t="s">
        <v>22</v>
      </c>
      <c r="B7" s="92" t="s">
        <v>23</v>
      </c>
      <c r="C7" s="92">
        <v>0.3125</v>
      </c>
      <c r="D7" s="92"/>
      <c r="E7" s="93">
        <v>0.41666666666666669</v>
      </c>
      <c r="F7" s="93"/>
      <c r="G7" s="93">
        <v>0.47916666666666669</v>
      </c>
      <c r="H7" s="93"/>
      <c r="I7" s="93">
        <v>0.5625</v>
      </c>
      <c r="J7" s="93"/>
      <c r="K7" s="93">
        <v>0.64583333333333337</v>
      </c>
      <c r="L7" s="93"/>
      <c r="M7" s="93">
        <v>0.72916666666666663</v>
      </c>
      <c r="N7" s="93"/>
      <c r="O7" s="93">
        <v>0.875</v>
      </c>
      <c r="P7" s="118"/>
      <c r="Q7" s="513" t="str">
        <f>IF(R11&gt;0,"Achtung!! Hypoglykämie",IF(T11&gt;0,"Achtung!! Hypoglykämie", IF(V11&gt;0,"Achtung!! Hypoglykämie",IF(X11&gt;0,"Achtung!! Hypoglykämie",IF(Z11&gt;0,"Achtung!! Hypoglykämie",IF(AB11&gt;0,"Achtung!! Hypoglykämie",IF(AD11&gt;0,"Achtung!! Hypoglykämie","")))))))</f>
        <v/>
      </c>
      <c r="R7" s="513"/>
      <c r="S7" s="513"/>
      <c r="T7" s="513"/>
      <c r="U7" s="513"/>
      <c r="V7" s="513"/>
      <c r="W7" s="513"/>
      <c r="X7" s="513"/>
      <c r="Y7" s="513"/>
      <c r="Z7" s="513"/>
      <c r="AA7" s="513"/>
      <c r="AB7" s="513"/>
      <c r="AC7" s="513"/>
      <c r="AD7" s="513"/>
      <c r="AE7" s="211"/>
      <c r="AF7" s="211"/>
    </row>
    <row r="8" spans="1:32" ht="15.75">
      <c r="A8" s="96" t="s">
        <v>24</v>
      </c>
      <c r="B8" s="97">
        <v>41365</v>
      </c>
      <c r="C8" s="98" t="str">
        <f>IF(April!C8&gt;0,April!C8,"")</f>
        <v/>
      </c>
      <c r="D8" s="98" t="str">
        <f>IF(April!D8&gt;0,April!D8,"")</f>
        <v/>
      </c>
      <c r="E8" s="98" t="str">
        <f>IF(April!E8&gt;0,April!E8,"")</f>
        <v/>
      </c>
      <c r="F8" s="98" t="str">
        <f>IF(April!F8&gt;0,April!F8,"")</f>
        <v/>
      </c>
      <c r="G8" s="98" t="str">
        <f>IF(April!G8&gt;0,April!G8,"")</f>
        <v/>
      </c>
      <c r="H8" s="98" t="str">
        <f>IF(April!H8&gt;0,April!H8,"")</f>
        <v/>
      </c>
      <c r="I8" s="98" t="str">
        <f>IF(April!I8&gt;0,April!I8,"")</f>
        <v/>
      </c>
      <c r="J8" s="98" t="str">
        <f>IF(April!J8&gt;0,April!J8,"")</f>
        <v/>
      </c>
      <c r="K8" s="98" t="str">
        <f>IF(April!K8&gt;0,April!K8,"")</f>
        <v/>
      </c>
      <c r="L8" s="98" t="str">
        <f>IF(April!L8&gt;0,April!L8,"")</f>
        <v/>
      </c>
      <c r="M8" s="98" t="str">
        <f>IF(April!M8&gt;0,April!M8,"")</f>
        <v/>
      </c>
      <c r="N8" s="98" t="str">
        <f>IF(April!N8&gt;0,April!N8,"")</f>
        <v/>
      </c>
      <c r="O8" s="98" t="str">
        <f>IF(April!P8="K","",IF(April!O8&gt;0,April!O8,""))</f>
        <v/>
      </c>
      <c r="P8" s="118"/>
      <c r="Q8" s="99" t="s">
        <v>25</v>
      </c>
      <c r="R8" s="464" t="s">
        <v>26</v>
      </c>
      <c r="S8" s="465"/>
      <c r="T8" s="465"/>
      <c r="U8" s="465"/>
      <c r="V8" s="466"/>
      <c r="W8" s="466"/>
      <c r="X8" s="466"/>
      <c r="Y8" s="466"/>
      <c r="Z8" s="466"/>
      <c r="AA8" s="466"/>
      <c r="AB8" s="466"/>
      <c r="AC8" s="466"/>
      <c r="AD8" s="100"/>
      <c r="AE8" s="86"/>
      <c r="AF8" s="86"/>
    </row>
    <row r="9" spans="1:32" ht="15.75">
      <c r="A9" s="96" t="s">
        <v>27</v>
      </c>
      <c r="B9" s="97">
        <f>B8+1</f>
        <v>41366</v>
      </c>
      <c r="C9" s="98" t="str">
        <f>IF(April!$C$18&gt;0,April!$C$18,"")</f>
        <v/>
      </c>
      <c r="D9" s="98"/>
      <c r="E9" s="98" t="str">
        <f>IF(April!$E$18&gt;0,April!$E$18,"")</f>
        <v/>
      </c>
      <c r="F9" s="98"/>
      <c r="G9" s="98" t="str">
        <f>IF(April!$G$18&gt;0,April!$G$18,"")</f>
        <v/>
      </c>
      <c r="H9" s="98"/>
      <c r="I9" s="98" t="str">
        <f>IF(April!$I$18&gt;0,April!$I$18,"")</f>
        <v/>
      </c>
      <c r="J9" s="98"/>
      <c r="K9" s="98" t="str">
        <f>IF(April!$K$18&gt;0,April!$K$18,"")</f>
        <v/>
      </c>
      <c r="L9" s="98"/>
      <c r="M9" s="98" t="str">
        <f>IF(April!$M$18&gt;0,April!$M$18,"")</f>
        <v/>
      </c>
      <c r="N9" s="98"/>
      <c r="O9" s="98" t="str">
        <f>IF(April!P18="K","",IF(April!O18&gt;0,April!O18,""))</f>
        <v/>
      </c>
      <c r="P9" s="118"/>
      <c r="Q9" s="101" t="s">
        <v>1</v>
      </c>
      <c r="R9" s="102" t="s">
        <v>28</v>
      </c>
      <c r="S9" s="102"/>
      <c r="T9" s="102"/>
      <c r="U9" s="102"/>
      <c r="V9" s="103"/>
      <c r="W9" s="103"/>
      <c r="X9" s="103"/>
      <c r="Y9" s="103"/>
      <c r="Z9" s="103"/>
      <c r="AA9" s="103"/>
      <c r="AB9" s="103"/>
      <c r="AC9" s="103"/>
      <c r="AD9" s="104"/>
      <c r="AE9" s="86"/>
      <c r="AF9" s="86"/>
    </row>
    <row r="10" spans="1:32" ht="15.75">
      <c r="A10" s="96" t="s">
        <v>29</v>
      </c>
      <c r="B10" s="97">
        <f t="shared" ref="B10:B37" si="0">B9+1</f>
        <v>41367</v>
      </c>
      <c r="C10" s="98" t="str">
        <f>IF(April!$C$28&gt;0,April!$C$28,"")</f>
        <v/>
      </c>
      <c r="D10" s="98"/>
      <c r="E10" s="98" t="str">
        <f>IF(April!$E$28&gt;0,April!$E$28,"")</f>
        <v/>
      </c>
      <c r="F10" s="98"/>
      <c r="G10" s="98" t="str">
        <f>IF(April!$G$28&gt;0,April!$G$28,"")</f>
        <v/>
      </c>
      <c r="H10" s="98"/>
      <c r="I10" s="98" t="str">
        <f>IF(April!$I$28&gt;0,April!$I$28,"")</f>
        <v/>
      </c>
      <c r="J10" s="98"/>
      <c r="K10" s="98" t="str">
        <f>IF(April!$K$28&gt;0,April!$K$28,"")</f>
        <v/>
      </c>
      <c r="L10" s="98"/>
      <c r="M10" s="98" t="str">
        <f>IF(April!$M$28&gt;0,April!$M$28,"")</f>
        <v/>
      </c>
      <c r="N10" s="98"/>
      <c r="O10" s="98" t="str">
        <f>IF(April!P28="K","",IF(April!O28&gt;0,April!O28,""))</f>
        <v/>
      </c>
      <c r="P10" s="118"/>
      <c r="Q10" s="434" t="s">
        <v>109</v>
      </c>
      <c r="R10" s="92" t="s">
        <v>36</v>
      </c>
      <c r="S10" s="426"/>
      <c r="T10" s="92" t="s">
        <v>37</v>
      </c>
      <c r="U10" s="426"/>
      <c r="V10" s="92" t="s">
        <v>38</v>
      </c>
      <c r="W10" s="426"/>
      <c r="X10" s="92" t="s">
        <v>39</v>
      </c>
      <c r="Y10" s="426"/>
      <c r="Z10" s="92" t="s">
        <v>40</v>
      </c>
      <c r="AA10" s="426"/>
      <c r="AB10" s="92" t="s">
        <v>41</v>
      </c>
      <c r="AC10" s="429"/>
      <c r="AD10" s="105" t="s">
        <v>42</v>
      </c>
      <c r="AE10" s="86"/>
      <c r="AF10" s="86"/>
    </row>
    <row r="11" spans="1:32" ht="15.75">
      <c r="A11" s="96" t="s">
        <v>30</v>
      </c>
      <c r="B11" s="97">
        <f t="shared" si="0"/>
        <v>41368</v>
      </c>
      <c r="C11" s="98" t="str">
        <f>IF(April!$C$38&gt;0,April!$C$38,"")</f>
        <v/>
      </c>
      <c r="D11" s="98"/>
      <c r="E11" s="98" t="str">
        <f>IF(April!$E$38&gt;0,April!$E$38,"")</f>
        <v/>
      </c>
      <c r="F11" s="98"/>
      <c r="G11" s="98" t="str">
        <f>IF(April!$G$38&gt;0,April!$G$38,"")</f>
        <v/>
      </c>
      <c r="H11" s="98"/>
      <c r="I11" s="98" t="str">
        <f>IF(April!$I$38&gt;0,April!$I$38,"")</f>
        <v/>
      </c>
      <c r="J11" s="98"/>
      <c r="K11" s="98" t="str">
        <f>IF(April!$K$38&gt;0,April!$K$38,"")</f>
        <v/>
      </c>
      <c r="L11" s="98"/>
      <c r="M11" s="98" t="str">
        <f>IF(April!$M$38&gt;0,April!$M$38,"")</f>
        <v/>
      </c>
      <c r="N11" s="98"/>
      <c r="O11" s="98" t="str">
        <f>IF(April!P38="K","",IF(April!O38&gt;0,April!O38,""))</f>
        <v/>
      </c>
      <c r="P11" s="118"/>
      <c r="Q11" s="468">
        <v>60</v>
      </c>
      <c r="R11" s="106">
        <f t="array" ref="R11:R25">FREQUENCY(C8:C65,$Q8:$Q24)</f>
        <v>0</v>
      </c>
      <c r="S11" s="427"/>
      <c r="T11" s="106">
        <f t="array" ref="T11:T25">FREQUENCY(E8:E63,$Q8:$Q24)</f>
        <v>0</v>
      </c>
      <c r="U11" s="427"/>
      <c r="V11" s="106">
        <f t="array" ref="V11:V25">FREQUENCY(G8:G63,$Q8:$Q24)</f>
        <v>0</v>
      </c>
      <c r="W11" s="427"/>
      <c r="X11" s="106">
        <f t="array" ref="X11:X25">FREQUENCY(I8:I63,$Q8:$Q24)</f>
        <v>0</v>
      </c>
      <c r="Y11" s="427"/>
      <c r="Z11" s="106">
        <f t="array" ref="Z11:Z25">FREQUENCY(K8:K63,$Q8:$Q24)</f>
        <v>0</v>
      </c>
      <c r="AA11" s="427"/>
      <c r="AB11" s="106">
        <f t="array" ref="AB11:AB25">FREQUENCY(M8:M63,$Q8:$Q24)</f>
        <v>0</v>
      </c>
      <c r="AC11" s="430"/>
      <c r="AD11" s="108">
        <f t="array" ref="AD11:AD25">FREQUENCY(O8:O63,$Q8:$Q24)</f>
        <v>0</v>
      </c>
      <c r="AE11" s="110"/>
      <c r="AF11" s="110"/>
    </row>
    <row r="12" spans="1:32" ht="15.75">
      <c r="A12" s="96" t="s">
        <v>31</v>
      </c>
      <c r="B12" s="97">
        <f t="shared" si="0"/>
        <v>41369</v>
      </c>
      <c r="C12" s="98" t="str">
        <f>IF(April!$C$48&gt;0,April!$C$48,"")</f>
        <v/>
      </c>
      <c r="D12" s="98"/>
      <c r="E12" s="98" t="str">
        <f>IF(April!$E$48&gt;0,April!$E$48,"")</f>
        <v/>
      </c>
      <c r="F12" s="98"/>
      <c r="G12" s="98" t="str">
        <f>IF(April!$G$48&gt;0,April!$G$48,"")</f>
        <v/>
      </c>
      <c r="H12" s="98"/>
      <c r="I12" s="98" t="str">
        <f>IF(April!$I$48&gt;0,April!$I$48,"")</f>
        <v/>
      </c>
      <c r="J12" s="98"/>
      <c r="K12" s="98" t="str">
        <f>IF(April!$K$48&gt;0,April!$K$48,"")</f>
        <v/>
      </c>
      <c r="L12" s="98"/>
      <c r="M12" s="98" t="str">
        <f>IF(April!$M$48&gt;0,April!$M$48,"")</f>
        <v/>
      </c>
      <c r="N12" s="98"/>
      <c r="O12" s="98" t="str">
        <f>IF(April!P48="K","",IF(April!O48&gt;0,April!O48,""))</f>
        <v/>
      </c>
      <c r="P12" s="118"/>
      <c r="Q12" s="469">
        <v>80</v>
      </c>
      <c r="R12" s="106">
        <v>0</v>
      </c>
      <c r="S12" s="427"/>
      <c r="T12" s="106">
        <v>0</v>
      </c>
      <c r="U12" s="427"/>
      <c r="V12" s="106">
        <v>0</v>
      </c>
      <c r="W12" s="427"/>
      <c r="X12" s="106">
        <v>0</v>
      </c>
      <c r="Y12" s="427"/>
      <c r="Z12" s="106">
        <v>0</v>
      </c>
      <c r="AA12" s="427"/>
      <c r="AB12" s="106">
        <v>0</v>
      </c>
      <c r="AC12" s="430"/>
      <c r="AD12" s="108">
        <v>0</v>
      </c>
      <c r="AE12" s="110"/>
      <c r="AF12" s="111"/>
    </row>
    <row r="13" spans="1:32" ht="15.75">
      <c r="A13" s="96" t="s">
        <v>32</v>
      </c>
      <c r="B13" s="97">
        <f t="shared" si="0"/>
        <v>41370</v>
      </c>
      <c r="C13" s="98" t="str">
        <f>IF(April!$C$58&gt;0,April!$C$58,"")</f>
        <v/>
      </c>
      <c r="D13" s="98"/>
      <c r="E13" s="98" t="str">
        <f>IF(April!$E$58&gt;0,April!$E$58,"")</f>
        <v/>
      </c>
      <c r="F13" s="98"/>
      <c r="G13" s="98" t="str">
        <f>IF(April!$G$58&gt;0,April!$G$58,"")</f>
        <v/>
      </c>
      <c r="H13" s="98"/>
      <c r="I13" s="98" t="str">
        <f>IF(April!$I$58&gt;0,April!$I$58,"")</f>
        <v/>
      </c>
      <c r="J13" s="98"/>
      <c r="K13" s="98" t="str">
        <f>IF(April!$K$58&gt;0,April!$K$58,"")</f>
        <v/>
      </c>
      <c r="L13" s="98"/>
      <c r="M13" s="98" t="str">
        <f>IF(April!$M$58&gt;0,April!$M$58,"")</f>
        <v/>
      </c>
      <c r="N13" s="98"/>
      <c r="O13" s="98" t="str">
        <f>IF(April!P58="K","",IF(April!O58&gt;0,April!O58,""))</f>
        <v/>
      </c>
      <c r="P13" s="118"/>
      <c r="Q13" s="470">
        <v>100</v>
      </c>
      <c r="R13" s="106">
        <v>0</v>
      </c>
      <c r="S13" s="427"/>
      <c r="T13" s="106">
        <v>0</v>
      </c>
      <c r="U13" s="427"/>
      <c r="V13" s="106">
        <v>0</v>
      </c>
      <c r="W13" s="427"/>
      <c r="X13" s="106">
        <v>0</v>
      </c>
      <c r="Y13" s="427"/>
      <c r="Z13" s="106">
        <v>0</v>
      </c>
      <c r="AA13" s="427"/>
      <c r="AB13" s="106">
        <v>0</v>
      </c>
      <c r="AC13" s="430"/>
      <c r="AD13" s="108">
        <v>0</v>
      </c>
      <c r="AE13" s="110"/>
      <c r="AF13" s="111"/>
    </row>
    <row r="14" spans="1:32" ht="15.75">
      <c r="A14" s="96" t="s">
        <v>33</v>
      </c>
      <c r="B14" s="97">
        <f t="shared" si="0"/>
        <v>41371</v>
      </c>
      <c r="C14" s="98" t="str">
        <f>IF(April!$C$68&gt;0,April!$C$68,"")</f>
        <v/>
      </c>
      <c r="D14" s="98"/>
      <c r="E14" s="98" t="str">
        <f>IF(April!$E$68&gt;0,April!$E$68,"")</f>
        <v/>
      </c>
      <c r="F14" s="98"/>
      <c r="G14" s="98" t="str">
        <f>IF(April!$G$68&gt;0,April!$G$68,"")</f>
        <v/>
      </c>
      <c r="H14" s="98"/>
      <c r="I14" s="98" t="str">
        <f>IF(April!$I$68&gt;0,April!$I$68,"")</f>
        <v/>
      </c>
      <c r="J14" s="98"/>
      <c r="K14" s="98" t="str">
        <f>IF(April!$K$68&gt;0,April!$K$68,"")</f>
        <v/>
      </c>
      <c r="L14" s="98"/>
      <c r="M14" s="98" t="str">
        <f>IF(April!$M$68&gt;0,April!$M$68,"")</f>
        <v/>
      </c>
      <c r="N14" s="98"/>
      <c r="O14" s="98" t="str">
        <f>IF(April!P68="K","",IF(April!O68&gt;0,April!O68,""))</f>
        <v/>
      </c>
      <c r="P14" s="118"/>
      <c r="Q14" s="471">
        <v>120</v>
      </c>
      <c r="R14" s="106">
        <v>0</v>
      </c>
      <c r="S14" s="427"/>
      <c r="T14" s="106">
        <v>0</v>
      </c>
      <c r="U14" s="427"/>
      <c r="V14" s="106">
        <v>0</v>
      </c>
      <c r="W14" s="427"/>
      <c r="X14" s="106">
        <v>0</v>
      </c>
      <c r="Y14" s="427"/>
      <c r="Z14" s="106">
        <v>0</v>
      </c>
      <c r="AA14" s="427"/>
      <c r="AB14" s="106">
        <v>0</v>
      </c>
      <c r="AC14" s="430"/>
      <c r="AD14" s="108">
        <v>0</v>
      </c>
      <c r="AE14" s="110"/>
      <c r="AF14" s="111"/>
    </row>
    <row r="15" spans="1:32" ht="15.75">
      <c r="A15" s="96" t="s">
        <v>24</v>
      </c>
      <c r="B15" s="97">
        <f t="shared" si="0"/>
        <v>41372</v>
      </c>
      <c r="C15" s="98" t="str">
        <f>IF(April!$C$78&gt;0,April!$C$78,"")</f>
        <v/>
      </c>
      <c r="D15" s="98"/>
      <c r="E15" s="98" t="str">
        <f>IF(April!$E$78&gt;0,April!$E$78,"")</f>
        <v/>
      </c>
      <c r="F15" s="98"/>
      <c r="G15" s="98" t="str">
        <f>IF(April!$G$78&gt;0,April!$G$78,"")</f>
        <v/>
      </c>
      <c r="H15" s="98"/>
      <c r="I15" s="98" t="str">
        <f>IF(April!$I$78&gt;0,April!$I$78,"")</f>
        <v/>
      </c>
      <c r="J15" s="98"/>
      <c r="K15" s="98" t="str">
        <f>IF(April!$K$78&gt;0,April!$K$78,"")</f>
        <v/>
      </c>
      <c r="L15" s="98"/>
      <c r="M15" s="98" t="str">
        <f>IF(April!$M$78&gt;0,April!$M$78,"")</f>
        <v/>
      </c>
      <c r="N15" s="98"/>
      <c r="O15" s="98" t="str">
        <f>IF(April!P78="K","",IF(April!O78&gt;0,April!O78,""))</f>
        <v/>
      </c>
      <c r="P15" s="118"/>
      <c r="Q15" s="472">
        <v>140</v>
      </c>
      <c r="R15" s="106">
        <v>0</v>
      </c>
      <c r="S15" s="427"/>
      <c r="T15" s="106">
        <v>0</v>
      </c>
      <c r="U15" s="427"/>
      <c r="V15" s="106">
        <v>0</v>
      </c>
      <c r="W15" s="427"/>
      <c r="X15" s="106">
        <v>0</v>
      </c>
      <c r="Y15" s="427"/>
      <c r="Z15" s="106">
        <v>0</v>
      </c>
      <c r="AA15" s="427"/>
      <c r="AB15" s="106">
        <v>0</v>
      </c>
      <c r="AC15" s="430"/>
      <c r="AD15" s="108">
        <v>0</v>
      </c>
      <c r="AE15" s="110"/>
      <c r="AF15" s="111"/>
    </row>
    <row r="16" spans="1:32" ht="15.75">
      <c r="A16" s="96" t="s">
        <v>27</v>
      </c>
      <c r="B16" s="97">
        <f t="shared" si="0"/>
        <v>41373</v>
      </c>
      <c r="C16" s="98" t="str">
        <f>IF(April!$C$88&gt;0,April!$C$88,"")</f>
        <v/>
      </c>
      <c r="D16" s="98"/>
      <c r="E16" s="98" t="str">
        <f>IF(April!$E$88&gt;0,April!$E$88,"")</f>
        <v/>
      </c>
      <c r="F16" s="98"/>
      <c r="G16" s="98" t="str">
        <f>IF(April!$G$88&gt;0,April!$G$88,"")</f>
        <v/>
      </c>
      <c r="H16" s="98"/>
      <c r="I16" s="98" t="str">
        <f>IF(April!$I$88&gt;0,April!$I$88,"")</f>
        <v/>
      </c>
      <c r="J16" s="98"/>
      <c r="K16" s="98" t="str">
        <f>IF(April!$K$88&gt;0,April!$K$88,"")</f>
        <v/>
      </c>
      <c r="L16" s="98"/>
      <c r="M16" s="98" t="str">
        <f>IF(April!$M$88&gt;0,April!$M$88,"")</f>
        <v/>
      </c>
      <c r="N16" s="98"/>
      <c r="O16" s="98" t="str">
        <f>IF(April!P88="K","",IF(April!O88&gt;0,April!O88,""))</f>
        <v/>
      </c>
      <c r="P16" s="118"/>
      <c r="Q16" s="473">
        <v>160</v>
      </c>
      <c r="R16" s="106">
        <v>0</v>
      </c>
      <c r="S16" s="427"/>
      <c r="T16" s="106">
        <v>0</v>
      </c>
      <c r="U16" s="427"/>
      <c r="V16" s="106">
        <v>0</v>
      </c>
      <c r="W16" s="427"/>
      <c r="X16" s="106">
        <v>0</v>
      </c>
      <c r="Y16" s="427"/>
      <c r="Z16" s="106">
        <v>0</v>
      </c>
      <c r="AA16" s="427"/>
      <c r="AB16" s="106">
        <v>0</v>
      </c>
      <c r="AC16" s="430"/>
      <c r="AD16" s="108">
        <v>0</v>
      </c>
      <c r="AE16" s="110"/>
      <c r="AF16" s="111"/>
    </row>
    <row r="17" spans="1:32" ht="15.75">
      <c r="A17" s="96" t="s">
        <v>29</v>
      </c>
      <c r="B17" s="97">
        <f t="shared" si="0"/>
        <v>41374</v>
      </c>
      <c r="C17" s="98" t="str">
        <f>IF(April!$C$98&gt;0,April!$C$98,"")</f>
        <v/>
      </c>
      <c r="D17" s="98"/>
      <c r="E17" s="98" t="str">
        <f>IF(April!$E$98&gt;0,April!$E$98,"")</f>
        <v/>
      </c>
      <c r="F17" s="98"/>
      <c r="G17" s="98" t="str">
        <f>IF(April!$G$98&gt;0,April!$G$98,"")</f>
        <v/>
      </c>
      <c r="H17" s="98"/>
      <c r="I17" s="98" t="str">
        <f>IF(April!$I$98&gt;0,April!$I$98,"")</f>
        <v/>
      </c>
      <c r="J17" s="98"/>
      <c r="K17" s="98" t="str">
        <f>IF(April!$K$98&gt;0,April!$K$98,"")</f>
        <v/>
      </c>
      <c r="L17" s="98"/>
      <c r="M17" s="98" t="str">
        <f>IF(April!$M$98&gt;0,April!$M$98,"")</f>
        <v/>
      </c>
      <c r="N17" s="98"/>
      <c r="O17" s="98" t="str">
        <f>IF(April!P98="K","",IF(April!O98&gt;0,April!O98,""))</f>
        <v/>
      </c>
      <c r="P17" s="118"/>
      <c r="Q17" s="474">
        <v>180</v>
      </c>
      <c r="R17" s="106">
        <v>0</v>
      </c>
      <c r="S17" s="427"/>
      <c r="T17" s="106">
        <v>0</v>
      </c>
      <c r="U17" s="427"/>
      <c r="V17" s="106">
        <v>0</v>
      </c>
      <c r="W17" s="427"/>
      <c r="X17" s="106">
        <v>0</v>
      </c>
      <c r="Y17" s="427"/>
      <c r="Z17" s="106">
        <v>0</v>
      </c>
      <c r="AA17" s="427"/>
      <c r="AB17" s="106">
        <v>0</v>
      </c>
      <c r="AC17" s="430"/>
      <c r="AD17" s="108">
        <v>0</v>
      </c>
      <c r="AE17" s="110"/>
      <c r="AF17" s="111"/>
    </row>
    <row r="18" spans="1:32" ht="15.75">
      <c r="A18" s="96" t="s">
        <v>30</v>
      </c>
      <c r="B18" s="97">
        <f t="shared" si="0"/>
        <v>41375</v>
      </c>
      <c r="C18" s="98" t="str">
        <f>IF(April!$C$108&gt;0,April!$C$108,"")</f>
        <v/>
      </c>
      <c r="D18" s="98"/>
      <c r="E18" s="98" t="str">
        <f>IF(April!$E$108&gt;0,April!$E$108,"")</f>
        <v/>
      </c>
      <c r="F18" s="98"/>
      <c r="G18" s="98" t="str">
        <f>IF(April!$G$108&gt;0,April!$G$108,"")</f>
        <v/>
      </c>
      <c r="H18" s="98"/>
      <c r="I18" s="98" t="str">
        <f>IF(April!$I$108&gt;0,April!$I$108,"")</f>
        <v/>
      </c>
      <c r="J18" s="98"/>
      <c r="K18" s="98" t="str">
        <f>IF(April!$K$108&gt;0,April!$K$108,"")</f>
        <v/>
      </c>
      <c r="L18" s="98"/>
      <c r="M18" s="98" t="str">
        <f>IF(April!$M$108&gt;0,April!$M$108,"")</f>
        <v/>
      </c>
      <c r="N18" s="98"/>
      <c r="O18" s="98" t="str">
        <f>IF(April!P108="K","",IF(April!O108&gt;0,April!O108,""))</f>
        <v/>
      </c>
      <c r="P18" s="118"/>
      <c r="Q18" s="475">
        <v>200</v>
      </c>
      <c r="R18" s="106">
        <v>0</v>
      </c>
      <c r="S18" s="427"/>
      <c r="T18" s="106">
        <v>0</v>
      </c>
      <c r="U18" s="427"/>
      <c r="V18" s="106">
        <v>0</v>
      </c>
      <c r="W18" s="427"/>
      <c r="X18" s="106">
        <v>0</v>
      </c>
      <c r="Y18" s="427"/>
      <c r="Z18" s="106">
        <v>0</v>
      </c>
      <c r="AA18" s="427"/>
      <c r="AB18" s="106">
        <v>0</v>
      </c>
      <c r="AC18" s="430"/>
      <c r="AD18" s="108">
        <v>0</v>
      </c>
      <c r="AE18" s="110"/>
      <c r="AF18" s="111"/>
    </row>
    <row r="19" spans="1:32" ht="15.75">
      <c r="A19" s="96" t="s">
        <v>31</v>
      </c>
      <c r="B19" s="97">
        <f t="shared" si="0"/>
        <v>41376</v>
      </c>
      <c r="C19" s="98" t="str">
        <f>IF(April!$C$118&gt;0,April!$C$118,"")</f>
        <v/>
      </c>
      <c r="D19" s="98"/>
      <c r="E19" s="98" t="str">
        <f>IF(April!$E$118&gt;0,April!$E$118,"")</f>
        <v/>
      </c>
      <c r="F19" s="98"/>
      <c r="G19" s="98" t="str">
        <f>IF(April!$G$118&gt;0,April!$G$118,"")</f>
        <v/>
      </c>
      <c r="H19" s="98"/>
      <c r="I19" s="98" t="str">
        <f>IF(April!$I$118&gt;0,April!$I$118,"")</f>
        <v/>
      </c>
      <c r="J19" s="98"/>
      <c r="K19" s="98" t="str">
        <f>IF(April!$K$118&gt;0,April!$K$118,"")</f>
        <v/>
      </c>
      <c r="L19" s="98"/>
      <c r="M19" s="98" t="str">
        <f>IF(April!$M$118&gt;0,April!$M$118,"")</f>
        <v/>
      </c>
      <c r="N19" s="98"/>
      <c r="O19" s="98" t="str">
        <f>IF(April!P118="K","",IF(April!O118&gt;0,April!O118,""))</f>
        <v/>
      </c>
      <c r="P19" s="118"/>
      <c r="Q19" s="476">
        <v>220</v>
      </c>
      <c r="R19" s="106">
        <v>0</v>
      </c>
      <c r="S19" s="427"/>
      <c r="T19" s="106">
        <v>0</v>
      </c>
      <c r="U19" s="427"/>
      <c r="V19" s="106">
        <v>0</v>
      </c>
      <c r="W19" s="427"/>
      <c r="X19" s="106">
        <v>0</v>
      </c>
      <c r="Y19" s="427"/>
      <c r="Z19" s="106">
        <v>0</v>
      </c>
      <c r="AA19" s="427"/>
      <c r="AB19" s="106">
        <v>0</v>
      </c>
      <c r="AC19" s="430"/>
      <c r="AD19" s="108">
        <v>0</v>
      </c>
      <c r="AE19" s="110"/>
      <c r="AF19" s="111"/>
    </row>
    <row r="20" spans="1:32" ht="15.75">
      <c r="A20" s="96" t="s">
        <v>32</v>
      </c>
      <c r="B20" s="97">
        <f t="shared" si="0"/>
        <v>41377</v>
      </c>
      <c r="C20" s="98" t="str">
        <f>IF(April!$C$128&gt;0,April!$C$128,"")</f>
        <v/>
      </c>
      <c r="D20" s="98"/>
      <c r="E20" s="98" t="str">
        <f>IF(April!$E$128&gt;0,April!$E$128,"")</f>
        <v/>
      </c>
      <c r="F20" s="98"/>
      <c r="G20" s="98" t="str">
        <f>IF(April!$G$128&gt;0,April!$G$128,"")</f>
        <v/>
      </c>
      <c r="H20" s="98"/>
      <c r="I20" s="98" t="str">
        <f>IF(April!$I$128&gt;0,April!$I$128,"")</f>
        <v/>
      </c>
      <c r="J20" s="98"/>
      <c r="K20" s="98" t="str">
        <f>IF(April!$K$128&gt;0,April!$K$128,"")</f>
        <v/>
      </c>
      <c r="L20" s="98"/>
      <c r="M20" s="98" t="str">
        <f>IF(April!$M$128&gt;0,April!$M$128,"")</f>
        <v/>
      </c>
      <c r="N20" s="98"/>
      <c r="O20" s="98" t="str">
        <f>IF(April!P128="K","",IF(April!O128&gt;0,April!O128,""))</f>
        <v/>
      </c>
      <c r="P20" s="118"/>
      <c r="Q20" s="477">
        <v>240</v>
      </c>
      <c r="R20" s="106">
        <v>0</v>
      </c>
      <c r="S20" s="427"/>
      <c r="T20" s="106">
        <v>0</v>
      </c>
      <c r="U20" s="427"/>
      <c r="V20" s="106">
        <v>0</v>
      </c>
      <c r="W20" s="427"/>
      <c r="X20" s="106">
        <v>0</v>
      </c>
      <c r="Y20" s="427"/>
      <c r="Z20" s="106">
        <v>0</v>
      </c>
      <c r="AA20" s="427"/>
      <c r="AB20" s="106">
        <v>0</v>
      </c>
      <c r="AC20" s="430"/>
      <c r="AD20" s="108">
        <v>0</v>
      </c>
      <c r="AE20" s="110"/>
      <c r="AF20" s="110"/>
    </row>
    <row r="21" spans="1:32" ht="15.75">
      <c r="A21" s="96" t="s">
        <v>33</v>
      </c>
      <c r="B21" s="97">
        <f t="shared" si="0"/>
        <v>41378</v>
      </c>
      <c r="C21" s="98" t="str">
        <f>IF(April!$C$138&gt;0,April!$C$138,"")</f>
        <v/>
      </c>
      <c r="D21" s="98"/>
      <c r="E21" s="98" t="str">
        <f>IF(April!$E$138&gt;0,April!$E$138,"")</f>
        <v/>
      </c>
      <c r="F21" s="98"/>
      <c r="G21" s="98" t="str">
        <f>IF(April!$G$138&gt;0,April!$G$138,"")</f>
        <v/>
      </c>
      <c r="H21" s="98"/>
      <c r="I21" s="98" t="str">
        <f>IF(April!$I$138&gt;0,April!$I$138,"")</f>
        <v/>
      </c>
      <c r="J21" s="98"/>
      <c r="K21" s="98" t="str">
        <f>IF(April!$K$138&gt;0,April!$K$138,"")</f>
        <v/>
      </c>
      <c r="L21" s="98"/>
      <c r="M21" s="98" t="str">
        <f>IF(April!$M$138&gt;0,April!$M$138,"")</f>
        <v/>
      </c>
      <c r="N21" s="98"/>
      <c r="O21" s="98" t="str">
        <f>IF(April!P138="K","",IF(April!O138&gt;0,April!O138,""))</f>
        <v/>
      </c>
      <c r="P21" s="118"/>
      <c r="Q21" s="478">
        <v>260</v>
      </c>
      <c r="R21" s="106">
        <v>0</v>
      </c>
      <c r="S21" s="427"/>
      <c r="T21" s="106">
        <v>0</v>
      </c>
      <c r="U21" s="427"/>
      <c r="V21" s="106">
        <v>0</v>
      </c>
      <c r="W21" s="427"/>
      <c r="X21" s="106">
        <v>0</v>
      </c>
      <c r="Y21" s="427"/>
      <c r="Z21" s="106">
        <v>0</v>
      </c>
      <c r="AA21" s="427"/>
      <c r="AB21" s="106">
        <v>0</v>
      </c>
      <c r="AC21" s="430"/>
      <c r="AD21" s="108">
        <v>0</v>
      </c>
      <c r="AE21" s="86"/>
      <c r="AF21" s="86"/>
    </row>
    <row r="22" spans="1:32" ht="15.75">
      <c r="A22" s="96" t="s">
        <v>24</v>
      </c>
      <c r="B22" s="97">
        <f t="shared" si="0"/>
        <v>41379</v>
      </c>
      <c r="C22" s="98" t="str">
        <f>IF(April!$C$148&gt;0,April!$C$148,"")</f>
        <v/>
      </c>
      <c r="D22" s="98"/>
      <c r="E22" s="98" t="str">
        <f>IF(April!$E$148&gt;0,April!$E$148,"")</f>
        <v/>
      </c>
      <c r="F22" s="98"/>
      <c r="G22" s="98" t="str">
        <f>IF(April!$G$148&gt;0,April!$G$148,"")</f>
        <v/>
      </c>
      <c r="H22" s="98"/>
      <c r="I22" s="98" t="str">
        <f>IF(April!$I$148&gt;0,April!$I$148,"")</f>
        <v/>
      </c>
      <c r="J22" s="98"/>
      <c r="K22" s="98" t="str">
        <f>IF(April!$K$148&gt;0,April!$K$148,"")</f>
        <v/>
      </c>
      <c r="L22" s="98"/>
      <c r="M22" s="98" t="str">
        <f>IF(April!$M$148&gt;0,April!$M$148,"")</f>
        <v/>
      </c>
      <c r="N22" s="98"/>
      <c r="O22" s="98" t="str">
        <f>IF(April!P148="K","",IF(April!O148&gt;0,April!O148,""))</f>
        <v/>
      </c>
      <c r="P22" s="118"/>
      <c r="Q22" s="479">
        <v>280</v>
      </c>
      <c r="R22" s="106">
        <v>0</v>
      </c>
      <c r="S22" s="427"/>
      <c r="T22" s="106">
        <v>0</v>
      </c>
      <c r="U22" s="427"/>
      <c r="V22" s="106">
        <v>0</v>
      </c>
      <c r="W22" s="427"/>
      <c r="X22" s="106">
        <v>0</v>
      </c>
      <c r="Y22" s="427"/>
      <c r="Z22" s="106">
        <v>0</v>
      </c>
      <c r="AA22" s="427"/>
      <c r="AB22" s="106">
        <v>0</v>
      </c>
      <c r="AC22" s="430"/>
      <c r="AD22" s="108">
        <v>0</v>
      </c>
      <c r="AE22" s="86"/>
      <c r="AF22" s="86"/>
    </row>
    <row r="23" spans="1:32" ht="15.75">
      <c r="A23" s="96" t="s">
        <v>27</v>
      </c>
      <c r="B23" s="97">
        <f t="shared" si="0"/>
        <v>41380</v>
      </c>
      <c r="C23" s="98" t="str">
        <f>IF(April!$C$158&gt;0,April!$C$158,"")</f>
        <v/>
      </c>
      <c r="D23" s="98"/>
      <c r="E23" s="98" t="str">
        <f>IF(April!$E$158&gt;0,April!$E$158,"")</f>
        <v/>
      </c>
      <c r="F23" s="98"/>
      <c r="G23" s="98" t="str">
        <f>IF(April!$G$158&gt;0,April!$G$158,"")</f>
        <v/>
      </c>
      <c r="H23" s="98"/>
      <c r="I23" s="98" t="str">
        <f>IF(April!$I$158&gt;0,April!$I$158,"")</f>
        <v/>
      </c>
      <c r="J23" s="98"/>
      <c r="K23" s="98" t="str">
        <f>IF(April!$K$158&gt;0,April!$K$158,"")</f>
        <v/>
      </c>
      <c r="L23" s="98"/>
      <c r="M23" s="98" t="str">
        <f>IF(April!$M$158&gt;0,April!$M$158,"")</f>
        <v/>
      </c>
      <c r="N23" s="98"/>
      <c r="O23" s="98" t="str">
        <f>IF(April!P158="K","",IF(April!O158&gt;0,April!O158,""))</f>
        <v/>
      </c>
      <c r="P23" s="118"/>
      <c r="Q23" s="480">
        <v>300</v>
      </c>
      <c r="R23" s="106">
        <v>0</v>
      </c>
      <c r="S23" s="427"/>
      <c r="T23" s="106">
        <v>0</v>
      </c>
      <c r="U23" s="427"/>
      <c r="V23" s="106">
        <v>0</v>
      </c>
      <c r="W23" s="427"/>
      <c r="X23" s="106">
        <v>0</v>
      </c>
      <c r="Y23" s="427"/>
      <c r="Z23" s="106">
        <v>0</v>
      </c>
      <c r="AA23" s="427"/>
      <c r="AB23" s="106">
        <v>0</v>
      </c>
      <c r="AC23" s="430"/>
      <c r="AD23" s="108">
        <v>0</v>
      </c>
      <c r="AE23" s="86"/>
      <c r="AF23" s="86"/>
    </row>
    <row r="24" spans="1:32" ht="15.75">
      <c r="A24" s="96" t="s">
        <v>29</v>
      </c>
      <c r="B24" s="97">
        <f t="shared" si="0"/>
        <v>41381</v>
      </c>
      <c r="C24" s="98" t="str">
        <f>IF(April!$C$168&gt;0,April!$C$168,"")</f>
        <v/>
      </c>
      <c r="D24" s="98"/>
      <c r="E24" s="98" t="str">
        <f>IF(April!$E$168&gt;0,April!$E$168,"")</f>
        <v/>
      </c>
      <c r="F24" s="98"/>
      <c r="G24" s="98" t="str">
        <f>IF(April!$G$168&gt;0,April!$G$168,"")</f>
        <v/>
      </c>
      <c r="H24" s="98"/>
      <c r="I24" s="98" t="str">
        <f>IF(April!$I$168&gt;0,April!$I$168,"")</f>
        <v/>
      </c>
      <c r="J24" s="98"/>
      <c r="K24" s="98" t="str">
        <f>IF(April!$K$168&gt;0,April!$K$168,"")</f>
        <v/>
      </c>
      <c r="L24" s="98"/>
      <c r="M24" s="98" t="str">
        <f>IF(April!$M$168&gt;0,April!$M$168,"")</f>
        <v/>
      </c>
      <c r="N24" s="98"/>
      <c r="O24" s="98" t="str">
        <f>IF(April!P168="K","",IF(April!O168&gt;0,April!O168,""))</f>
        <v/>
      </c>
      <c r="P24" s="118"/>
      <c r="Q24" s="481">
        <v>320</v>
      </c>
      <c r="R24" s="106">
        <v>0</v>
      </c>
      <c r="S24" s="427"/>
      <c r="T24" s="106">
        <v>0</v>
      </c>
      <c r="U24" s="427"/>
      <c r="V24" s="106">
        <v>0</v>
      </c>
      <c r="W24" s="427"/>
      <c r="X24" s="106">
        <v>0</v>
      </c>
      <c r="Y24" s="427"/>
      <c r="Z24" s="106">
        <v>0</v>
      </c>
      <c r="AA24" s="427"/>
      <c r="AB24" s="106">
        <v>0</v>
      </c>
      <c r="AC24" s="430"/>
      <c r="AD24" s="108">
        <v>0</v>
      </c>
      <c r="AE24" s="86"/>
      <c r="AF24" s="86"/>
    </row>
    <row r="25" spans="1:32" ht="16.5" thickBot="1">
      <c r="A25" s="96" t="s">
        <v>30</v>
      </c>
      <c r="B25" s="97">
        <f t="shared" si="0"/>
        <v>41382</v>
      </c>
      <c r="C25" s="98" t="str">
        <f>IF(April!$C$178&gt;0,April!$C$178,"")</f>
        <v/>
      </c>
      <c r="D25" s="98"/>
      <c r="E25" s="98" t="str">
        <f>IF(April!$E$178&gt;0,April!$E$178,"")</f>
        <v/>
      </c>
      <c r="F25" s="98"/>
      <c r="G25" s="98" t="str">
        <f>IF(April!$G$178&gt;0,April!$G$178,"")</f>
        <v/>
      </c>
      <c r="H25" s="98"/>
      <c r="I25" s="98" t="str">
        <f>IF(April!$I$178&gt;0,April!$I$178,"")</f>
        <v/>
      </c>
      <c r="J25" s="98"/>
      <c r="K25" s="98" t="str">
        <f>IF(April!$K$178&gt;0,April!$K$178,"")</f>
        <v/>
      </c>
      <c r="L25" s="98"/>
      <c r="M25" s="98" t="str">
        <f>IF(April!$M$178&gt;0,April!$M$178,"")</f>
        <v/>
      </c>
      <c r="N25" s="98"/>
      <c r="O25" s="98" t="str">
        <f>IF(April!P178="K","",IF(April!O178&gt;0,April!O178,""))</f>
        <v/>
      </c>
      <c r="P25" s="118"/>
      <c r="Q25" s="482">
        <v>320</v>
      </c>
      <c r="R25" s="107">
        <v>0</v>
      </c>
      <c r="S25" s="428"/>
      <c r="T25" s="107">
        <v>0</v>
      </c>
      <c r="U25" s="428"/>
      <c r="V25" s="107">
        <v>0</v>
      </c>
      <c r="W25" s="428"/>
      <c r="X25" s="107">
        <v>0</v>
      </c>
      <c r="Y25" s="428"/>
      <c r="Z25" s="107">
        <v>0</v>
      </c>
      <c r="AA25" s="428"/>
      <c r="AB25" s="107">
        <v>0</v>
      </c>
      <c r="AC25" s="431"/>
      <c r="AD25" s="109">
        <v>0</v>
      </c>
      <c r="AE25" s="86"/>
      <c r="AF25" s="86"/>
    </row>
    <row r="26" spans="1:32" ht="15.75">
      <c r="A26" s="96" t="s">
        <v>31</v>
      </c>
      <c r="B26" s="97">
        <f t="shared" si="0"/>
        <v>41383</v>
      </c>
      <c r="C26" s="98" t="str">
        <f>IF(April!$C$188&gt;0,April!$C$188,"")</f>
        <v/>
      </c>
      <c r="D26" s="98"/>
      <c r="E26" s="98" t="str">
        <f>IF(April!$E$188&gt;0,April!$E$188,"")</f>
        <v/>
      </c>
      <c r="F26" s="98"/>
      <c r="G26" s="98" t="str">
        <f>IF(April!$G$188&gt;0,April!$G$188,"")</f>
        <v/>
      </c>
      <c r="H26" s="98"/>
      <c r="I26" s="98" t="str">
        <f>IF(April!$I$188&gt;0,April!$I$188,"")</f>
        <v/>
      </c>
      <c r="J26" s="98"/>
      <c r="K26" s="98" t="str">
        <f>IF(April!$K$188&gt;0,April!$K$188,"")</f>
        <v/>
      </c>
      <c r="L26" s="98"/>
      <c r="M26" s="98" t="str">
        <f>IF(April!$M$188&gt;0,April!$M$188,"")</f>
        <v/>
      </c>
      <c r="N26" s="98"/>
      <c r="O26" s="98" t="str">
        <f>IF(April!P188="K","",IF(April!O188&gt;0,April!O188,""))</f>
        <v/>
      </c>
      <c r="P26" s="118"/>
      <c r="Q26" s="486" t="s">
        <v>112</v>
      </c>
      <c r="R26" s="486"/>
      <c r="S26" s="486"/>
      <c r="T26" s="486"/>
      <c r="U26" s="486"/>
      <c r="V26" s="486"/>
      <c r="W26" s="486"/>
      <c r="X26" s="486"/>
      <c r="Y26" s="486"/>
      <c r="Z26" s="486"/>
      <c r="AA26" s="486"/>
      <c r="AB26" s="486"/>
      <c r="AC26" s="486"/>
      <c r="AD26" s="486"/>
      <c r="AE26" s="86"/>
      <c r="AF26" s="86"/>
    </row>
    <row r="27" spans="1:32" ht="30.75" customHeight="1">
      <c r="A27" s="96" t="s">
        <v>32</v>
      </c>
      <c r="B27" s="97">
        <f t="shared" si="0"/>
        <v>41384</v>
      </c>
      <c r="C27" s="98" t="str">
        <f>IF(April!$C$198&gt;0,April!$C$198,"")</f>
        <v/>
      </c>
      <c r="D27" s="98"/>
      <c r="E27" s="98" t="str">
        <f>IF(April!$E$198&gt;0,April!$E$198,"")</f>
        <v/>
      </c>
      <c r="F27" s="98"/>
      <c r="G27" s="98" t="str">
        <f>IF(April!$G$198&gt;0,April!$G$198,"")</f>
        <v/>
      </c>
      <c r="H27" s="98"/>
      <c r="I27" s="98" t="str">
        <f>IF(April!$I$198&gt;0,April!$I$198,"")</f>
        <v/>
      </c>
      <c r="J27" s="98"/>
      <c r="K27" s="98" t="str">
        <f>IF(April!$K$198&gt;0,April!$K$198,"")</f>
        <v/>
      </c>
      <c r="L27" s="98"/>
      <c r="M27" s="98" t="str">
        <f>IF(April!$M$198&gt;0,April!$M$198,"")</f>
        <v/>
      </c>
      <c r="N27" s="98"/>
      <c r="O27" s="98" t="str">
        <f>IF(April!P198="K","",IF(April!O198&gt;0,April!O198,""))</f>
        <v/>
      </c>
      <c r="P27" s="118"/>
      <c r="Q27" s="152" t="str">
        <f>IF(R11&gt;0,"Achtung!! HYPO",IF(T11&gt;0,"Achtung!! HYPO", IF(V11&gt;0,"Achtung!! Hypo",IF(X11&gt;0,"Achtung!! HYPO",IF(Z11&gt;0,"Achtung!! HYPO",IF(AB11&gt;0,"Achtung!! HYPO",IF(AD11&gt;0,"Achtung!! HYPO","")))))))</f>
        <v/>
      </c>
      <c r="R27" s="144"/>
      <c r="S27" s="144"/>
      <c r="T27" s="144"/>
      <c r="U27" s="144"/>
      <c r="V27" s="144"/>
      <c r="W27" s="144"/>
      <c r="X27" s="144"/>
      <c r="Y27" s="144"/>
      <c r="Z27" s="144"/>
      <c r="AA27" s="144"/>
      <c r="AB27" s="144"/>
      <c r="AC27" s="144"/>
      <c r="AD27" s="144" t="str">
        <f>IF(AE11&gt;0,"Achtung!! HYPO",IF(AF11&gt;0,"Achtung!! HYPO", IF(AG11&gt;0,"Achtung!! Hypo",IF(AH11&gt;0,"Achtung!! HYPO",IF(AI11&gt;0,"Achtung!! HYPO",IF(AJ11&gt;0,"Achtung!! HYPO",IF(AK11&gt;0,"Achtung!! HYPO","")))))))</f>
        <v/>
      </c>
      <c r="AE27" s="114"/>
      <c r="AF27" s="86"/>
    </row>
    <row r="28" spans="1:32" ht="15.75">
      <c r="A28" s="96" t="s">
        <v>33</v>
      </c>
      <c r="B28" s="97">
        <f t="shared" si="0"/>
        <v>41385</v>
      </c>
      <c r="C28" s="98" t="str">
        <f>IF(April!$C$208&gt;0,April!$C$208,"")</f>
        <v/>
      </c>
      <c r="D28" s="98"/>
      <c r="E28" s="98" t="str">
        <f>IF(April!$E$208&gt;0,April!$E$208,"")</f>
        <v/>
      </c>
      <c r="F28" s="98"/>
      <c r="G28" s="98" t="str">
        <f>IF(April!$G$208&gt;0,April!$G$208,"")</f>
        <v/>
      </c>
      <c r="H28" s="98"/>
      <c r="I28" s="98" t="str">
        <f>IF(April!$I$208&gt;0,April!$I$208,"")</f>
        <v/>
      </c>
      <c r="J28" s="98"/>
      <c r="K28" s="98" t="str">
        <f>IF(April!$K$208&gt;0,April!$K$208,"")</f>
        <v/>
      </c>
      <c r="L28" s="98"/>
      <c r="M28" s="98" t="str">
        <f>IF(April!$M$208&gt;0,April!$M$208,"")</f>
        <v/>
      </c>
      <c r="N28" s="98"/>
      <c r="O28" s="98" t="str">
        <f>IF(April!P208="K","",IF(April!O208&gt;0,April!O208,""))</f>
        <v/>
      </c>
      <c r="P28" s="249"/>
      <c r="Q28" s="115"/>
      <c r="R28" s="115"/>
      <c r="S28" s="115"/>
      <c r="T28" s="115"/>
      <c r="U28" s="115"/>
      <c r="V28" s="116"/>
      <c r="W28" s="116"/>
      <c r="X28" s="116"/>
      <c r="Y28" s="116"/>
      <c r="Z28" s="116"/>
      <c r="AA28" s="116"/>
      <c r="AB28" s="116"/>
      <c r="AC28" s="116"/>
      <c r="AD28" s="116"/>
      <c r="AE28" s="114"/>
      <c r="AF28" s="86"/>
    </row>
    <row r="29" spans="1:32" ht="15.75">
      <c r="A29" s="96" t="s">
        <v>24</v>
      </c>
      <c r="B29" s="97">
        <f t="shared" si="0"/>
        <v>41386</v>
      </c>
      <c r="C29" s="98" t="str">
        <f>IF(April!$C$218&gt;0,April!$C$218,"")</f>
        <v/>
      </c>
      <c r="D29" s="98"/>
      <c r="E29" s="98" t="str">
        <f>IF(April!$E$218&gt;0,April!$E$218,"")</f>
        <v/>
      </c>
      <c r="F29" s="98"/>
      <c r="G29" s="98" t="str">
        <f>IF(April!$G$218&gt;0,April!$G$218,"")</f>
        <v/>
      </c>
      <c r="H29" s="98"/>
      <c r="I29" s="98" t="str">
        <f>IF(April!$I$218&gt;0,April!$I$218,"")</f>
        <v/>
      </c>
      <c r="J29" s="98"/>
      <c r="K29" s="98" t="str">
        <f>IF(April!$K$218&gt;0,April!$K$218,"")</f>
        <v/>
      </c>
      <c r="L29" s="98"/>
      <c r="M29" s="98" t="str">
        <f>IF(April!$M$218&gt;0,April!$M$218,"")</f>
        <v/>
      </c>
      <c r="N29" s="98"/>
      <c r="O29" s="98" t="str">
        <f>IF(April!P218="K","",IF(April!O218&gt;0,April!O218,""))</f>
        <v/>
      </c>
      <c r="P29" s="249"/>
      <c r="Q29" s="117"/>
      <c r="R29" s="118"/>
      <c r="S29" s="118"/>
      <c r="T29" s="118"/>
      <c r="U29" s="118"/>
      <c r="V29" s="118"/>
      <c r="W29" s="118"/>
      <c r="X29" s="118"/>
      <c r="Y29" s="118"/>
      <c r="Z29" s="118"/>
      <c r="AA29" s="118"/>
      <c r="AB29" s="118"/>
      <c r="AC29" s="118"/>
      <c r="AD29" s="118"/>
      <c r="AE29" s="114"/>
      <c r="AF29" s="86"/>
    </row>
    <row r="30" spans="1:32">
      <c r="A30" s="96" t="s">
        <v>27</v>
      </c>
      <c r="B30" s="97">
        <f t="shared" si="0"/>
        <v>41387</v>
      </c>
      <c r="C30" s="98" t="str">
        <f>IF(April!$C$228&gt;0,April!$C$228,"")</f>
        <v/>
      </c>
      <c r="D30" s="98"/>
      <c r="E30" s="98" t="str">
        <f>IF(April!$E$228&gt;0,April!$E$228,"")</f>
        <v/>
      </c>
      <c r="F30" s="98"/>
      <c r="G30" s="98" t="str">
        <f>IF(April!$G$228&gt;0,April!$G$228,"")</f>
        <v/>
      </c>
      <c r="H30" s="98"/>
      <c r="I30" s="98" t="str">
        <f>IF(April!$I$228&gt;0,April!$I$228,"")</f>
        <v/>
      </c>
      <c r="J30" s="98"/>
      <c r="K30" s="98" t="str">
        <f>IF(April!$K$228&gt;0,April!$K$228,"")</f>
        <v/>
      </c>
      <c r="L30" s="98"/>
      <c r="M30" s="98" t="str">
        <f>IF(April!$M$228&gt;0,April!$M$228,"")</f>
        <v/>
      </c>
      <c r="N30" s="98"/>
      <c r="O30" s="98" t="str">
        <f>IF(April!P228="K","",IF(April!O228&gt;0,April!O228,""))</f>
        <v/>
      </c>
      <c r="P30" s="249"/>
      <c r="Q30" s="119"/>
      <c r="R30" s="120"/>
      <c r="S30" s="120"/>
      <c r="T30" s="120"/>
      <c r="U30" s="120"/>
      <c r="V30" s="120"/>
      <c r="W30" s="120"/>
      <c r="X30" s="120"/>
      <c r="Y30" s="120"/>
      <c r="Z30" s="120"/>
      <c r="AA30" s="120"/>
      <c r="AB30" s="120"/>
      <c r="AC30" s="120"/>
      <c r="AD30" s="120"/>
      <c r="AE30" s="114"/>
      <c r="AF30" s="86"/>
    </row>
    <row r="31" spans="1:32">
      <c r="A31" s="96" t="s">
        <v>29</v>
      </c>
      <c r="B31" s="97">
        <f t="shared" si="0"/>
        <v>41388</v>
      </c>
      <c r="C31" s="98" t="str">
        <f>IF(April!$C$238&gt;0,April!$C$238,"")</f>
        <v/>
      </c>
      <c r="D31" s="98"/>
      <c r="E31" s="98" t="str">
        <f>IF(April!$E$238&gt;0,April!$E$238,"")</f>
        <v/>
      </c>
      <c r="F31" s="98"/>
      <c r="G31" s="98" t="str">
        <f>IF(April!$G$238&gt;0,April!$G$238,"")</f>
        <v/>
      </c>
      <c r="H31" s="98"/>
      <c r="I31" s="98" t="str">
        <f>IF(April!$I$238&gt;0,April!$I$238,"")</f>
        <v/>
      </c>
      <c r="J31" s="98"/>
      <c r="K31" s="98" t="str">
        <f>IF(April!$K$238&gt;0,April!$K$238,"")</f>
        <v/>
      </c>
      <c r="L31" s="98"/>
      <c r="M31" s="98" t="str">
        <f>IF(April!$M$238&gt;0,April!$M$238,"")</f>
        <v/>
      </c>
      <c r="N31" s="98"/>
      <c r="O31" s="98" t="str">
        <f>IF(April!P238="K","",IF(April!O238&gt;0,April!O238,""))</f>
        <v/>
      </c>
      <c r="P31" s="249"/>
      <c r="Q31" s="121"/>
      <c r="R31" s="120"/>
      <c r="S31" s="120"/>
      <c r="T31" s="120"/>
      <c r="U31" s="120"/>
      <c r="V31" s="120"/>
      <c r="W31" s="120"/>
      <c r="X31" s="120"/>
      <c r="Y31" s="120"/>
      <c r="Z31" s="120"/>
      <c r="AA31" s="120"/>
      <c r="AB31" s="120"/>
      <c r="AC31" s="120"/>
      <c r="AD31" s="120"/>
      <c r="AE31" s="114"/>
      <c r="AF31" s="86"/>
    </row>
    <row r="32" spans="1:32">
      <c r="A32" s="96" t="s">
        <v>30</v>
      </c>
      <c r="B32" s="97">
        <f t="shared" si="0"/>
        <v>41389</v>
      </c>
      <c r="C32" s="98" t="str">
        <f>IF(April!$C$248&gt;0,April!$C$248,"")</f>
        <v/>
      </c>
      <c r="D32" s="98"/>
      <c r="E32" s="98" t="str">
        <f>IF(April!$E$248&gt;0,April!$E$248,"")</f>
        <v/>
      </c>
      <c r="F32" s="98"/>
      <c r="G32" s="98" t="str">
        <f>IF(April!$G$248&gt;0,April!$G$248,"")</f>
        <v/>
      </c>
      <c r="H32" s="98"/>
      <c r="I32" s="98" t="str">
        <f>IF(April!$I$248&gt;0,April!$I$248,"")</f>
        <v/>
      </c>
      <c r="J32" s="98"/>
      <c r="K32" s="98" t="str">
        <f>IF(April!$K$248&gt;0,April!$K$248,"")</f>
        <v/>
      </c>
      <c r="L32" s="98"/>
      <c r="M32" s="98" t="str">
        <f>IF(April!$M$248&gt;0,April!$M$248,"")</f>
        <v/>
      </c>
      <c r="N32" s="98"/>
      <c r="O32" s="98" t="str">
        <f>IF(April!P248="K","",IF(April!O248&gt;0,April!O248,""))</f>
        <v/>
      </c>
      <c r="P32" s="249"/>
      <c r="Q32" s="122"/>
      <c r="R32" s="120"/>
      <c r="S32" s="120"/>
      <c r="T32" s="120"/>
      <c r="U32" s="120"/>
      <c r="V32" s="120"/>
      <c r="W32" s="120"/>
      <c r="X32" s="120"/>
      <c r="Y32" s="120"/>
      <c r="Z32" s="120"/>
      <c r="AA32" s="120"/>
      <c r="AB32" s="120"/>
      <c r="AC32" s="120"/>
      <c r="AD32" s="120"/>
      <c r="AE32" s="114"/>
      <c r="AF32" s="86"/>
    </row>
    <row r="33" spans="1:31">
      <c r="A33" s="96" t="s">
        <v>31</v>
      </c>
      <c r="B33" s="97">
        <f t="shared" si="0"/>
        <v>41390</v>
      </c>
      <c r="C33" s="98" t="str">
        <f>IF(April!$C$258&gt;0,April!$C$258,"")</f>
        <v/>
      </c>
      <c r="D33" s="98"/>
      <c r="E33" s="98" t="str">
        <f>IF(April!$E$258&gt;0,April!$E$258,"")</f>
        <v/>
      </c>
      <c r="F33" s="98"/>
      <c r="G33" s="98" t="str">
        <f>IF(April!$G$258&gt;0,April!$G$258,"")</f>
        <v/>
      </c>
      <c r="H33" s="98"/>
      <c r="I33" s="98" t="str">
        <f>IF(April!$I$258&gt;0,April!$I$258,"")</f>
        <v/>
      </c>
      <c r="J33" s="98"/>
      <c r="K33" s="98" t="str">
        <f>IF(April!$K$258&gt;0,April!$K$258,"")</f>
        <v/>
      </c>
      <c r="L33" s="98"/>
      <c r="M33" s="98" t="str">
        <f>IF(April!$M$258&gt;0,April!$M$258,"")</f>
        <v/>
      </c>
      <c r="N33" s="98"/>
      <c r="O33" s="98" t="str">
        <f>IF(April!P258="K","",IF(April!O258&gt;0,April!O258,""))</f>
        <v/>
      </c>
      <c r="P33" s="249"/>
      <c r="Q33" s="123"/>
      <c r="R33" s="120"/>
      <c r="S33" s="120"/>
      <c r="T33" s="120"/>
      <c r="U33" s="120"/>
      <c r="V33" s="120"/>
      <c r="W33" s="120"/>
      <c r="X33" s="120"/>
      <c r="Y33" s="120"/>
      <c r="Z33" s="120"/>
      <c r="AA33" s="120"/>
      <c r="AB33" s="120"/>
      <c r="AC33" s="120"/>
      <c r="AD33" s="120"/>
      <c r="AE33" s="73"/>
    </row>
    <row r="34" spans="1:31">
      <c r="A34" s="96" t="s">
        <v>32</v>
      </c>
      <c r="B34" s="97">
        <f t="shared" si="0"/>
        <v>41391</v>
      </c>
      <c r="C34" s="98" t="str">
        <f>IF(April!$C$268&gt;0,April!$C$268,"")</f>
        <v/>
      </c>
      <c r="D34" s="98"/>
      <c r="E34" s="98" t="str">
        <f>IF(April!$E$268&gt;0,April!$E$268,"")</f>
        <v/>
      </c>
      <c r="F34" s="98"/>
      <c r="G34" s="98" t="str">
        <f>IF(April!$G$268&gt;0,April!$G$268,"")</f>
        <v/>
      </c>
      <c r="H34" s="98"/>
      <c r="I34" s="98" t="str">
        <f>IF(April!$I$268&gt;0,April!$I$268,"")</f>
        <v/>
      </c>
      <c r="J34" s="98"/>
      <c r="K34" s="98" t="str">
        <f>IF(April!$K$268&gt;0,April!$K$268,"")</f>
        <v/>
      </c>
      <c r="L34" s="98"/>
      <c r="M34" s="98" t="str">
        <f>IF(April!$M$268&gt;0,April!$M$268,"")</f>
        <v/>
      </c>
      <c r="N34" s="98"/>
      <c r="O34" s="98" t="str">
        <f>IF(April!P268="K","",IF(April!O268&gt;0,April!O268,""))</f>
        <v/>
      </c>
      <c r="P34" s="249"/>
      <c r="Q34" s="124"/>
      <c r="R34" s="120"/>
      <c r="S34" s="120"/>
      <c r="T34" s="120"/>
      <c r="U34" s="120"/>
      <c r="V34" s="120"/>
      <c r="W34" s="120"/>
      <c r="X34" s="120"/>
      <c r="Y34" s="120"/>
      <c r="Z34" s="120"/>
      <c r="AA34" s="120"/>
      <c r="AB34" s="120"/>
      <c r="AC34" s="120"/>
      <c r="AD34" s="120"/>
      <c r="AE34" s="73"/>
    </row>
    <row r="35" spans="1:31">
      <c r="A35" s="170" t="s">
        <v>33</v>
      </c>
      <c r="B35" s="171">
        <f t="shared" si="0"/>
        <v>41392</v>
      </c>
      <c r="C35" s="98" t="str">
        <f>IF(April!$C$278&gt;0,April!$C$278,"")</f>
        <v/>
      </c>
      <c r="D35" s="98"/>
      <c r="E35" s="98" t="str">
        <f>IF(April!$E$278&gt;0,April!$E$278,"")</f>
        <v/>
      </c>
      <c r="F35" s="98"/>
      <c r="G35" s="98" t="str">
        <f>IF(April!$G$278&gt;0,April!$G$278,"")</f>
        <v/>
      </c>
      <c r="H35" s="98"/>
      <c r="I35" s="98" t="str">
        <f>IF(April!$I$278&gt;0,April!$I$278,"")</f>
        <v/>
      </c>
      <c r="J35" s="98"/>
      <c r="K35" s="98" t="str">
        <f>IF(April!$K$278&gt;0,April!$K$278,"")</f>
        <v/>
      </c>
      <c r="L35" s="98"/>
      <c r="M35" s="98" t="str">
        <f>IF(April!$M$278&gt;0,April!$M$278,"")</f>
        <v/>
      </c>
      <c r="N35" s="98"/>
      <c r="O35" s="98" t="str">
        <f>IF(April!P278="K","",IF(April!O278&gt;0,April!O278,""))</f>
        <v/>
      </c>
      <c r="P35" s="249"/>
      <c r="Q35" s="125"/>
      <c r="R35" s="120"/>
      <c r="S35" s="120"/>
      <c r="T35" s="120"/>
      <c r="U35" s="120"/>
      <c r="V35" s="120"/>
      <c r="W35" s="120"/>
      <c r="X35" s="120"/>
      <c r="Y35" s="120"/>
      <c r="Z35" s="120"/>
      <c r="AA35" s="120"/>
      <c r="AB35" s="120"/>
      <c r="AC35" s="120"/>
      <c r="AD35" s="120"/>
      <c r="AE35" s="73"/>
    </row>
    <row r="36" spans="1:31">
      <c r="A36" s="113" t="s">
        <v>24</v>
      </c>
      <c r="B36" s="97">
        <f t="shared" si="0"/>
        <v>41393</v>
      </c>
      <c r="C36" s="98" t="str">
        <f>IF(April!$C$288&gt;0,April!$C$288,"")</f>
        <v/>
      </c>
      <c r="D36" s="98"/>
      <c r="E36" s="98" t="str">
        <f>IF(April!$E$288&gt;0,April!$E$288,"")</f>
        <v/>
      </c>
      <c r="F36" s="98"/>
      <c r="G36" s="98" t="str">
        <f>IF(April!$G$288&gt;0,April!$G$288,"")</f>
        <v/>
      </c>
      <c r="H36" s="98"/>
      <c r="I36" s="98" t="str">
        <f>IF(April!$I$288&gt;0,April!$I$288,"")</f>
        <v/>
      </c>
      <c r="J36" s="98"/>
      <c r="K36" s="98" t="str">
        <f>IF(April!$K$288&gt;0,April!$K$288,"")</f>
        <v/>
      </c>
      <c r="L36" s="98"/>
      <c r="M36" s="98" t="str">
        <f>IF(April!$M$288&gt;0,April!$M$288,"")</f>
        <v/>
      </c>
      <c r="N36" s="98"/>
      <c r="O36" s="98" t="str">
        <f>IF(April!P288="K","",IF(April!O288&gt;0,April!O288,""))</f>
        <v/>
      </c>
      <c r="P36" s="249"/>
      <c r="Q36" s="126"/>
      <c r="R36" s="120"/>
      <c r="S36" s="120"/>
      <c r="T36" s="120"/>
      <c r="U36" s="120"/>
      <c r="V36" s="120"/>
      <c r="W36" s="120"/>
      <c r="X36" s="120"/>
      <c r="Y36" s="120"/>
      <c r="Z36" s="120"/>
      <c r="AA36" s="120"/>
      <c r="AB36" s="120"/>
      <c r="AC36" s="120"/>
      <c r="AD36" s="120"/>
      <c r="AE36" s="73"/>
    </row>
    <row r="37" spans="1:31">
      <c r="A37" s="141" t="s">
        <v>27</v>
      </c>
      <c r="B37" s="142">
        <f t="shared" si="0"/>
        <v>41394</v>
      </c>
      <c r="C37" s="143" t="str">
        <f>IF(April!$C$298&gt;0,April!$C$298,"")</f>
        <v/>
      </c>
      <c r="D37" s="143"/>
      <c r="E37" s="143" t="str">
        <f>IF(April!$E$298&gt;0,April!$E$298,"")</f>
        <v/>
      </c>
      <c r="F37" s="143"/>
      <c r="G37" s="143" t="str">
        <f>IF(April!$G$298&gt;0,April!$G$298,"")</f>
        <v/>
      </c>
      <c r="H37" s="143"/>
      <c r="I37" s="143" t="str">
        <f>IF(April!$I$298&gt;0,April!$I$298,"")</f>
        <v/>
      </c>
      <c r="J37" s="143"/>
      <c r="K37" s="143" t="str">
        <f>IF(April!$K$298&gt;0,April!$K$298,"")</f>
        <v/>
      </c>
      <c r="L37" s="143"/>
      <c r="M37" s="143" t="str">
        <f>IF(April!$M$298&gt;0,April!$M$298,"")</f>
        <v/>
      </c>
      <c r="N37" s="143"/>
      <c r="O37" s="98" t="str">
        <f>IF(April!P298="K","",IF(April!O298&gt;0,April!O298,""))</f>
        <v/>
      </c>
      <c r="P37" s="249"/>
      <c r="Q37" s="127"/>
      <c r="R37" s="120"/>
      <c r="S37" s="120"/>
      <c r="T37" s="120"/>
      <c r="U37" s="120"/>
      <c r="V37" s="120"/>
      <c r="W37" s="120"/>
      <c r="X37" s="120"/>
      <c r="Y37" s="120"/>
      <c r="Z37" s="120"/>
      <c r="AA37" s="120"/>
      <c r="AB37" s="120"/>
      <c r="AC37" s="120"/>
      <c r="AD37" s="120"/>
      <c r="AE37" s="73"/>
    </row>
    <row r="38" spans="1:31">
      <c r="A38" s="450"/>
      <c r="B38" s="377"/>
      <c r="C38" s="451"/>
      <c r="D38" s="451"/>
      <c r="E38" s="451"/>
      <c r="F38" s="451"/>
      <c r="G38" s="451"/>
      <c r="H38" s="451"/>
      <c r="I38" s="451"/>
      <c r="J38" s="451"/>
      <c r="K38" s="451"/>
      <c r="L38" s="451"/>
      <c r="M38" s="451"/>
      <c r="N38" s="451"/>
      <c r="O38" s="451"/>
      <c r="P38" s="249"/>
      <c r="Q38" s="128"/>
      <c r="R38" s="120"/>
      <c r="S38" s="120"/>
      <c r="T38" s="120"/>
      <c r="U38" s="120"/>
      <c r="V38" s="120"/>
      <c r="W38" s="120"/>
      <c r="X38" s="120"/>
      <c r="Y38" s="120"/>
      <c r="Z38" s="120"/>
      <c r="AA38" s="120"/>
      <c r="AB38" s="120"/>
      <c r="AC38" s="120"/>
      <c r="AD38" s="120"/>
      <c r="AE38" s="73"/>
    </row>
    <row r="39" spans="1:31">
      <c r="A39" s="437"/>
      <c r="B39" s="376"/>
      <c r="C39" s="254"/>
      <c r="D39" s="254"/>
      <c r="E39" s="254"/>
      <c r="F39" s="254"/>
      <c r="G39" s="254"/>
      <c r="H39" s="254"/>
      <c r="I39" s="254"/>
      <c r="J39" s="254"/>
      <c r="K39" s="254"/>
      <c r="L39" s="254"/>
      <c r="M39" s="254"/>
      <c r="N39" s="254"/>
      <c r="O39" s="254"/>
      <c r="P39" s="249"/>
      <c r="Q39" s="129"/>
      <c r="R39" s="120"/>
      <c r="S39" s="120"/>
      <c r="T39" s="120"/>
      <c r="U39" s="120"/>
      <c r="V39" s="120"/>
      <c r="W39" s="120"/>
      <c r="X39" s="120"/>
      <c r="Y39" s="120"/>
      <c r="Z39" s="120"/>
      <c r="AA39" s="120"/>
      <c r="AB39" s="120"/>
      <c r="AC39" s="120"/>
      <c r="AD39" s="120"/>
      <c r="AE39" s="73"/>
    </row>
    <row r="40" spans="1:31">
      <c r="A40" s="437"/>
      <c r="B40" s="376"/>
      <c r="C40" s="254"/>
      <c r="D40" s="254"/>
      <c r="E40" s="254"/>
      <c r="F40" s="254"/>
      <c r="G40" s="254"/>
      <c r="H40" s="254"/>
      <c r="I40" s="254"/>
      <c r="J40" s="254"/>
      <c r="K40" s="254"/>
      <c r="L40" s="254"/>
      <c r="M40" s="254"/>
      <c r="N40" s="254"/>
      <c r="O40" s="254"/>
      <c r="P40" s="249"/>
      <c r="Q40" s="130"/>
      <c r="R40" s="120"/>
      <c r="S40" s="120"/>
      <c r="T40" s="120"/>
      <c r="U40" s="120"/>
      <c r="V40" s="120"/>
      <c r="W40" s="120"/>
      <c r="X40" s="120"/>
      <c r="Y40" s="120"/>
      <c r="Z40" s="120"/>
      <c r="AA40" s="120"/>
      <c r="AB40" s="120"/>
      <c r="AC40" s="120"/>
      <c r="AD40" s="120"/>
      <c r="AE40" s="73"/>
    </row>
    <row r="41" spans="1:31">
      <c r="A41" s="437"/>
      <c r="B41" s="376"/>
      <c r="C41" s="254"/>
      <c r="D41" s="254"/>
      <c r="E41" s="254"/>
      <c r="F41" s="254"/>
      <c r="G41" s="254"/>
      <c r="H41" s="254"/>
      <c r="I41" s="254"/>
      <c r="J41" s="254"/>
      <c r="K41" s="254"/>
      <c r="L41" s="254"/>
      <c r="M41" s="254"/>
      <c r="N41" s="254"/>
      <c r="O41" s="254"/>
      <c r="P41" s="249"/>
      <c r="Q41" s="131"/>
      <c r="R41" s="120"/>
      <c r="S41" s="120"/>
      <c r="T41" s="120"/>
      <c r="U41" s="120"/>
      <c r="V41" s="120"/>
      <c r="W41" s="120"/>
      <c r="X41" s="120"/>
      <c r="Y41" s="120"/>
      <c r="Z41" s="120"/>
      <c r="AA41" s="120"/>
      <c r="AB41" s="120"/>
      <c r="AC41" s="120"/>
      <c r="AD41" s="120"/>
      <c r="AE41" s="73"/>
    </row>
    <row r="42" spans="1:31">
      <c r="A42" s="437"/>
      <c r="B42" s="376"/>
      <c r="C42" s="254"/>
      <c r="D42" s="254"/>
      <c r="E42" s="254"/>
      <c r="F42" s="254"/>
      <c r="G42" s="254"/>
      <c r="H42" s="254"/>
      <c r="I42" s="254"/>
      <c r="J42" s="254"/>
      <c r="K42" s="254"/>
      <c r="L42" s="254"/>
      <c r="M42" s="254"/>
      <c r="N42" s="254"/>
      <c r="O42" s="254"/>
      <c r="P42" s="211"/>
      <c r="Q42" s="132"/>
      <c r="R42" s="120"/>
      <c r="S42" s="120"/>
      <c r="T42" s="120"/>
      <c r="U42" s="120"/>
      <c r="V42" s="120"/>
      <c r="W42" s="120"/>
      <c r="X42" s="120"/>
      <c r="Y42" s="120"/>
      <c r="Z42" s="120"/>
      <c r="AA42" s="120"/>
      <c r="AB42" s="120"/>
      <c r="AC42" s="120"/>
      <c r="AD42" s="120"/>
      <c r="AE42" s="73"/>
    </row>
    <row r="43" spans="1:31">
      <c r="A43" s="437"/>
      <c r="B43" s="376"/>
      <c r="C43" s="254"/>
      <c r="D43" s="254"/>
      <c r="E43" s="254"/>
      <c r="F43" s="254"/>
      <c r="G43" s="254"/>
      <c r="H43" s="254"/>
      <c r="I43" s="254"/>
      <c r="J43" s="254"/>
      <c r="K43" s="254"/>
      <c r="L43" s="254"/>
      <c r="M43" s="254"/>
      <c r="N43" s="254"/>
      <c r="O43" s="254"/>
      <c r="Q43" s="133"/>
      <c r="R43" s="120"/>
      <c r="S43" s="120"/>
      <c r="T43" s="120"/>
      <c r="U43" s="120"/>
      <c r="V43" s="120"/>
      <c r="W43" s="120"/>
      <c r="X43" s="120"/>
      <c r="Y43" s="120"/>
      <c r="Z43" s="120"/>
      <c r="AA43" s="120"/>
      <c r="AB43" s="120"/>
      <c r="AC43" s="120"/>
      <c r="AD43" s="120"/>
      <c r="AE43" s="73"/>
    </row>
    <row r="44" spans="1:31">
      <c r="A44" s="437"/>
      <c r="B44" s="376"/>
      <c r="C44" s="254"/>
      <c r="D44" s="254"/>
      <c r="E44" s="254"/>
      <c r="F44" s="254"/>
      <c r="G44" s="254"/>
      <c r="H44" s="254"/>
      <c r="I44" s="254"/>
      <c r="J44" s="254"/>
      <c r="K44" s="254"/>
      <c r="L44" s="254"/>
      <c r="M44" s="254"/>
      <c r="N44" s="254"/>
      <c r="O44" s="254"/>
      <c r="Q44" s="134"/>
      <c r="R44" s="120"/>
      <c r="S44" s="120"/>
      <c r="T44" s="120"/>
      <c r="U44" s="120"/>
      <c r="V44" s="120"/>
      <c r="W44" s="120"/>
      <c r="X44" s="120"/>
      <c r="Y44" s="120"/>
      <c r="Z44" s="120"/>
      <c r="AA44" s="120"/>
      <c r="AB44" s="120"/>
      <c r="AC44" s="120"/>
      <c r="AD44" s="120"/>
      <c r="AE44" s="73"/>
    </row>
    <row r="45" spans="1:31">
      <c r="A45" s="437"/>
      <c r="B45" s="376"/>
      <c r="C45" s="254"/>
      <c r="D45" s="254"/>
      <c r="E45" s="254"/>
      <c r="F45" s="254"/>
      <c r="G45" s="254"/>
      <c r="H45" s="254"/>
      <c r="I45" s="254"/>
      <c r="J45" s="254"/>
      <c r="K45" s="254"/>
      <c r="L45" s="254"/>
      <c r="M45" s="254"/>
      <c r="N45" s="254"/>
      <c r="O45" s="254"/>
    </row>
    <row r="46" spans="1:31">
      <c r="A46" s="437"/>
      <c r="B46" s="376"/>
      <c r="C46" s="254"/>
      <c r="D46" s="254"/>
      <c r="E46" s="254"/>
      <c r="F46" s="254"/>
      <c r="G46" s="254"/>
      <c r="H46" s="254"/>
      <c r="I46" s="254"/>
      <c r="J46" s="254"/>
      <c r="K46" s="254"/>
      <c r="L46" s="254"/>
      <c r="M46" s="254"/>
      <c r="N46" s="254"/>
      <c r="O46" s="254"/>
    </row>
    <row r="47" spans="1:31">
      <c r="A47" s="437"/>
      <c r="B47" s="376"/>
      <c r="C47" s="254"/>
      <c r="D47" s="254"/>
      <c r="E47" s="254"/>
      <c r="F47" s="254"/>
      <c r="G47" s="254"/>
      <c r="H47" s="254"/>
      <c r="I47" s="254"/>
      <c r="J47" s="254"/>
      <c r="K47" s="254"/>
      <c r="L47" s="254"/>
      <c r="M47" s="254"/>
      <c r="N47" s="254"/>
      <c r="O47" s="254"/>
    </row>
    <row r="48" spans="1:31">
      <c r="A48" s="437"/>
      <c r="B48" s="376"/>
      <c r="C48" s="254"/>
      <c r="D48" s="254"/>
      <c r="E48" s="254"/>
      <c r="F48" s="254"/>
      <c r="G48" s="254"/>
      <c r="H48" s="254"/>
      <c r="I48" s="254"/>
      <c r="J48" s="254"/>
      <c r="K48" s="254"/>
      <c r="L48" s="254"/>
      <c r="M48" s="254"/>
      <c r="N48" s="254"/>
      <c r="O48" s="254"/>
    </row>
    <row r="49" spans="1:23">
      <c r="A49" s="437"/>
      <c r="B49" s="376"/>
      <c r="C49" s="254"/>
      <c r="D49" s="254"/>
      <c r="E49" s="254"/>
      <c r="F49" s="254"/>
      <c r="G49" s="254"/>
      <c r="H49" s="254"/>
      <c r="I49" s="254"/>
      <c r="J49" s="254"/>
      <c r="K49" s="254"/>
      <c r="L49" s="254"/>
      <c r="M49" s="254"/>
      <c r="N49" s="254"/>
      <c r="O49" s="254"/>
      <c r="Q49" s="250"/>
      <c r="R49" s="508"/>
      <c r="S49" s="508"/>
      <c r="T49" s="508"/>
      <c r="U49" s="508"/>
      <c r="V49" s="251"/>
      <c r="W49" s="251"/>
    </row>
    <row r="50" spans="1:23">
      <c r="A50" s="437"/>
      <c r="B50" s="376"/>
      <c r="C50" s="254"/>
      <c r="D50" s="254"/>
      <c r="E50" s="254"/>
      <c r="F50" s="254"/>
      <c r="G50" s="254"/>
      <c r="H50" s="254"/>
      <c r="I50" s="254"/>
      <c r="J50" s="254"/>
      <c r="K50" s="254"/>
      <c r="L50" s="254"/>
      <c r="M50" s="254"/>
      <c r="N50" s="254"/>
      <c r="O50" s="254"/>
      <c r="Q50" s="250"/>
      <c r="R50" s="508"/>
      <c r="S50" s="508"/>
      <c r="T50" s="508"/>
      <c r="U50" s="508"/>
      <c r="V50" s="251"/>
      <c r="W50" s="251"/>
    </row>
    <row r="51" spans="1:23">
      <c r="A51" s="437"/>
      <c r="B51" s="376"/>
      <c r="C51" s="254"/>
      <c r="D51" s="254"/>
      <c r="E51" s="254"/>
      <c r="F51" s="254"/>
      <c r="G51" s="254"/>
      <c r="H51" s="254"/>
      <c r="I51" s="254"/>
      <c r="J51" s="254"/>
      <c r="K51" s="254"/>
      <c r="L51" s="254"/>
      <c r="M51" s="254"/>
      <c r="N51" s="254"/>
      <c r="O51" s="254"/>
      <c r="Q51" s="250"/>
      <c r="R51" s="509"/>
      <c r="S51" s="509"/>
      <c r="T51" s="509"/>
      <c r="U51" s="509"/>
      <c r="V51" s="251"/>
      <c r="W51" s="251"/>
    </row>
    <row r="52" spans="1:23">
      <c r="A52" s="437"/>
      <c r="B52" s="376"/>
      <c r="C52" s="254"/>
      <c r="D52" s="254"/>
      <c r="E52" s="254"/>
      <c r="F52" s="254"/>
      <c r="G52" s="254"/>
      <c r="H52" s="254"/>
      <c r="I52" s="254"/>
      <c r="J52" s="254"/>
      <c r="K52" s="254"/>
      <c r="L52" s="254"/>
      <c r="M52" s="254"/>
      <c r="N52" s="254"/>
      <c r="O52" s="254"/>
      <c r="Q52" s="250"/>
      <c r="R52" s="509"/>
      <c r="S52" s="509"/>
      <c r="T52" s="509"/>
      <c r="U52" s="509"/>
      <c r="V52" s="251"/>
      <c r="W52" s="251"/>
    </row>
    <row r="53" spans="1:23">
      <c r="A53" s="437"/>
      <c r="B53" s="376"/>
      <c r="C53" s="254"/>
      <c r="D53" s="254"/>
      <c r="E53" s="254"/>
      <c r="F53" s="254"/>
      <c r="G53" s="254"/>
      <c r="H53" s="254"/>
      <c r="I53" s="254"/>
      <c r="J53" s="254"/>
      <c r="K53" s="254"/>
      <c r="L53" s="254"/>
      <c r="M53" s="254"/>
      <c r="N53" s="254"/>
      <c r="O53" s="254"/>
      <c r="Q53" s="250"/>
      <c r="R53" s="509"/>
      <c r="S53" s="509"/>
      <c r="T53" s="509"/>
      <c r="U53" s="509"/>
      <c r="V53" s="251"/>
      <c r="W53" s="251"/>
    </row>
    <row r="54" spans="1:23">
      <c r="A54" s="437"/>
      <c r="B54" s="376"/>
      <c r="C54" s="254"/>
      <c r="D54" s="254"/>
      <c r="E54" s="254"/>
      <c r="F54" s="254"/>
      <c r="G54" s="254"/>
      <c r="H54" s="254"/>
      <c r="I54" s="254"/>
      <c r="J54" s="254"/>
      <c r="K54" s="254"/>
      <c r="L54" s="254"/>
      <c r="M54" s="254"/>
      <c r="N54" s="254"/>
      <c r="O54" s="254"/>
      <c r="Q54" s="250"/>
      <c r="R54" s="509"/>
      <c r="S54" s="509"/>
      <c r="T54" s="509"/>
      <c r="U54" s="509"/>
      <c r="V54" s="251"/>
      <c r="W54" s="251"/>
    </row>
    <row r="55" spans="1:23">
      <c r="A55" s="437"/>
      <c r="B55" s="376"/>
      <c r="C55" s="254"/>
      <c r="D55" s="254"/>
      <c r="E55" s="254"/>
      <c r="F55" s="254"/>
      <c r="G55" s="254"/>
      <c r="H55" s="254"/>
      <c r="I55" s="254"/>
      <c r="J55" s="254"/>
      <c r="K55" s="254"/>
      <c r="L55" s="254"/>
      <c r="M55" s="254"/>
      <c r="N55" s="254"/>
      <c r="O55" s="254"/>
      <c r="Q55" s="250"/>
      <c r="R55" s="509"/>
      <c r="S55" s="509"/>
      <c r="T55" s="509"/>
      <c r="U55" s="509"/>
      <c r="V55" s="251"/>
      <c r="W55" s="251"/>
    </row>
    <row r="56" spans="1:23">
      <c r="A56" s="437"/>
      <c r="B56" s="376"/>
      <c r="C56" s="254"/>
      <c r="D56" s="254"/>
      <c r="E56" s="254"/>
      <c r="F56" s="254"/>
      <c r="G56" s="254"/>
      <c r="H56" s="254"/>
      <c r="I56" s="254"/>
      <c r="J56" s="254"/>
      <c r="K56" s="254"/>
      <c r="L56" s="254"/>
      <c r="M56" s="254"/>
      <c r="N56" s="254"/>
      <c r="O56" s="254"/>
      <c r="Q56" s="250"/>
      <c r="R56" s="509"/>
      <c r="S56" s="509"/>
      <c r="T56" s="509"/>
      <c r="U56" s="509"/>
      <c r="V56" s="251"/>
      <c r="W56" s="251"/>
    </row>
    <row r="57" spans="1:23">
      <c r="A57" s="437"/>
      <c r="B57" s="376"/>
      <c r="C57" s="254"/>
      <c r="D57" s="254"/>
      <c r="E57" s="254"/>
      <c r="F57" s="254"/>
      <c r="G57" s="254"/>
      <c r="H57" s="254"/>
      <c r="I57" s="254"/>
      <c r="J57" s="254"/>
      <c r="K57" s="254"/>
      <c r="L57" s="254"/>
      <c r="M57" s="254"/>
      <c r="N57" s="254"/>
      <c r="O57" s="254"/>
      <c r="Q57" s="250"/>
      <c r="R57" s="509"/>
      <c r="S57" s="509"/>
      <c r="T57" s="509"/>
      <c r="U57" s="509"/>
      <c r="V57" s="251"/>
      <c r="W57" s="251"/>
    </row>
    <row r="58" spans="1:23">
      <c r="A58" s="437"/>
      <c r="B58" s="376"/>
      <c r="C58" s="254"/>
      <c r="D58" s="254"/>
      <c r="E58" s="254"/>
      <c r="F58" s="254"/>
      <c r="G58" s="254"/>
      <c r="H58" s="254"/>
      <c r="I58" s="254"/>
      <c r="J58" s="254"/>
      <c r="K58" s="254"/>
      <c r="L58" s="254"/>
      <c r="M58" s="254"/>
      <c r="N58" s="254"/>
      <c r="O58" s="254"/>
      <c r="Q58" s="250"/>
      <c r="R58" s="509"/>
      <c r="S58" s="509"/>
      <c r="T58" s="509"/>
      <c r="U58" s="509"/>
      <c r="V58" s="251"/>
      <c r="W58" s="251"/>
    </row>
    <row r="59" spans="1:23">
      <c r="A59" s="437"/>
      <c r="B59" s="376"/>
      <c r="C59" s="254"/>
      <c r="D59" s="254"/>
      <c r="E59" s="254"/>
      <c r="F59" s="254"/>
      <c r="G59" s="254"/>
      <c r="H59" s="254"/>
      <c r="I59" s="254"/>
      <c r="J59" s="254"/>
      <c r="K59" s="254"/>
      <c r="L59" s="254"/>
      <c r="M59" s="254"/>
      <c r="N59" s="254"/>
      <c r="O59" s="254"/>
      <c r="Q59" s="250"/>
      <c r="R59" s="509"/>
      <c r="S59" s="509"/>
      <c r="T59" s="509"/>
      <c r="U59" s="509"/>
      <c r="V59" s="251"/>
      <c r="W59" s="251"/>
    </row>
    <row r="60" spans="1:23">
      <c r="A60" s="437"/>
      <c r="B60" s="376"/>
      <c r="C60" s="254"/>
      <c r="D60" s="254"/>
      <c r="E60" s="254"/>
      <c r="F60" s="254"/>
      <c r="G60" s="254"/>
      <c r="H60" s="254"/>
      <c r="I60" s="254"/>
      <c r="J60" s="254"/>
      <c r="K60" s="254"/>
      <c r="L60" s="254"/>
      <c r="M60" s="254"/>
      <c r="N60" s="254"/>
      <c r="O60" s="254"/>
      <c r="Q60" s="250"/>
      <c r="R60" s="508"/>
      <c r="S60" s="508"/>
      <c r="T60" s="508"/>
      <c r="U60" s="508"/>
      <c r="V60" s="251"/>
      <c r="W60" s="251"/>
    </row>
    <row r="61" spans="1:23">
      <c r="A61" s="437"/>
      <c r="B61" s="376"/>
      <c r="C61" s="254"/>
      <c r="D61" s="254"/>
      <c r="E61" s="254"/>
      <c r="F61" s="254"/>
      <c r="G61" s="254"/>
      <c r="H61" s="254"/>
      <c r="I61" s="254"/>
      <c r="J61" s="254"/>
      <c r="K61" s="254"/>
      <c r="L61" s="254"/>
      <c r="M61" s="254"/>
      <c r="N61" s="254"/>
      <c r="O61" s="254"/>
      <c r="Q61" s="250"/>
      <c r="R61" s="509"/>
      <c r="S61" s="509"/>
      <c r="T61" s="509"/>
      <c r="U61" s="509"/>
      <c r="V61" s="251"/>
      <c r="W61" s="251"/>
    </row>
    <row r="62" spans="1:23">
      <c r="A62" s="437"/>
      <c r="B62" s="376"/>
      <c r="C62" s="254"/>
      <c r="D62" s="254"/>
      <c r="E62" s="254"/>
      <c r="F62" s="254"/>
      <c r="G62" s="254"/>
      <c r="H62" s="254"/>
      <c r="I62" s="254"/>
      <c r="J62" s="254"/>
      <c r="K62" s="254"/>
      <c r="L62" s="254"/>
      <c r="M62" s="254"/>
      <c r="N62" s="254"/>
      <c r="O62" s="254"/>
      <c r="Q62" s="250"/>
      <c r="R62" s="509"/>
      <c r="S62" s="509"/>
      <c r="T62" s="509"/>
      <c r="U62" s="509"/>
      <c r="V62" s="251"/>
      <c r="W62" s="251"/>
    </row>
    <row r="63" spans="1:23">
      <c r="A63" s="437"/>
      <c r="B63" s="376"/>
      <c r="C63" s="254"/>
      <c r="D63" s="254"/>
      <c r="E63" s="254"/>
      <c r="F63" s="254"/>
      <c r="G63" s="254"/>
      <c r="H63" s="254"/>
      <c r="I63" s="254"/>
      <c r="J63" s="254"/>
      <c r="K63" s="254"/>
      <c r="L63" s="254"/>
      <c r="M63" s="254"/>
      <c r="N63" s="254"/>
      <c r="O63" s="254"/>
      <c r="Q63" s="250"/>
      <c r="R63" s="509"/>
      <c r="S63" s="509"/>
      <c r="T63" s="509"/>
      <c r="U63" s="509"/>
      <c r="V63" s="251"/>
      <c r="W63" s="251"/>
    </row>
    <row r="64" spans="1:23">
      <c r="C64" s="374" t="s">
        <v>85</v>
      </c>
      <c r="D64" s="254"/>
      <c r="Q64" s="250"/>
      <c r="R64" s="509"/>
      <c r="S64" s="509"/>
      <c r="T64" s="509"/>
      <c r="U64" s="509"/>
      <c r="V64" s="251"/>
      <c r="W64" s="251"/>
    </row>
    <row r="65" spans="3:26">
      <c r="C65" s="98" t="s">
        <v>85</v>
      </c>
      <c r="D65" s="254"/>
      <c r="Q65" s="251"/>
      <c r="R65" s="251"/>
      <c r="S65" s="251"/>
      <c r="T65" s="251"/>
      <c r="U65" s="251"/>
      <c r="V65" s="251"/>
      <c r="W65" s="251"/>
    </row>
    <row r="66" spans="3:26">
      <c r="Q66" s="251"/>
      <c r="R66" s="251"/>
      <c r="S66" s="251"/>
      <c r="T66" s="251"/>
      <c r="U66" s="251"/>
      <c r="V66" s="251"/>
      <c r="W66" s="251"/>
      <c r="Z66" s="203" t="s">
        <v>34</v>
      </c>
    </row>
  </sheetData>
  <sheetProtection password="CC7D" sheet="1" objects="1" scenarios="1" selectLockedCells="1"/>
  <mergeCells count="1">
    <mergeCell ref="Q7:AD7"/>
  </mergeCells>
  <conditionalFormatting sqref="R11:AD25">
    <cfRule type="cellIs" dxfId="11420" priority="17" operator="equal">
      <formula>0</formula>
    </cfRule>
  </conditionalFormatting>
  <conditionalFormatting sqref="R30:AD44">
    <cfRule type="cellIs" dxfId="11419" priority="15" operator="greaterThan">
      <formula>0</formula>
    </cfRule>
    <cfRule type="cellIs" dxfId="11418" priority="16" operator="equal">
      <formula>0</formula>
    </cfRule>
  </conditionalFormatting>
  <conditionalFormatting sqref="Q27:AD27">
    <cfRule type="containsText" dxfId="11417" priority="12" operator="containsText" text="Achtung!! HYPO">
      <formula>NOT(ISERROR(SEARCH("Achtung!! HYPO",Q27)))</formula>
    </cfRule>
  </conditionalFormatting>
  <conditionalFormatting sqref="R11:AD11 R18:AD25">
    <cfRule type="cellIs" dxfId="11416" priority="11" operator="greaterThan">
      <formula>0</formula>
    </cfRule>
  </conditionalFormatting>
  <conditionalFormatting sqref="R12:AD14">
    <cfRule type="cellIs" dxfId="11415" priority="8" operator="greaterThan">
      <formula>0</formula>
    </cfRule>
  </conditionalFormatting>
  <conditionalFormatting sqref="R15:AD17">
    <cfRule type="cellIs" dxfId="11414" priority="7" operator="greaterThan">
      <formula>0</formula>
    </cfRule>
  </conditionalFormatting>
  <conditionalFormatting sqref="Q7">
    <cfRule type="containsText" dxfId="11413" priority="3" operator="containsText" text="Achtung!! HYPO">
      <formula>NOT(ISERROR(SEARCH("Achtung!! HYPO",Q7)))</formula>
    </cfRule>
  </conditionalFormatting>
  <conditionalFormatting sqref="Q7">
    <cfRule type="containsText" dxfId="11412" priority="2" operator="containsText" text="Achtung!! HYPO">
      <formula>NOT(ISERROR(SEARCH("Achtung!! HYPO",Q7)))</formula>
    </cfRule>
  </conditionalFormatting>
  <conditionalFormatting sqref="Q7">
    <cfRule type="containsText" dxfId="11411" priority="1" operator="containsText" text="Achtung!! HYPO">
      <formula>NOT(ISERROR(SEARCH("Achtung!! HYPO",Q7)))</formula>
    </cfRule>
  </conditionalFormatting>
  <printOptions horizontalCentered="1" verticalCentered="1"/>
  <pageMargins left="0.11811023622047245" right="0.19685039370078741" top="0.78740157480314965" bottom="0.78740157480314965" header="0.31496062992125984" footer="0.31496062992125984"/>
  <pageSetup paperSize="9" scale="89"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29</vt:i4>
      </vt:variant>
    </vt:vector>
  </HeadingPairs>
  <TitlesOfParts>
    <vt:vector size="65" baseType="lpstr">
      <vt:lpstr>Bedienungsanleitung</vt:lpstr>
      <vt:lpstr>Januar</vt:lpstr>
      <vt:lpstr>Häufigkeit Januar</vt:lpstr>
      <vt:lpstr>Februar</vt:lpstr>
      <vt:lpstr>Häufigkeit Februar</vt:lpstr>
      <vt:lpstr>März</vt:lpstr>
      <vt:lpstr>Häufigkeit März</vt:lpstr>
      <vt:lpstr>April</vt:lpstr>
      <vt:lpstr>Häufigkeit April </vt:lpstr>
      <vt:lpstr>Mai</vt:lpstr>
      <vt:lpstr>Häufigkeit Mai</vt:lpstr>
      <vt:lpstr>Juni</vt:lpstr>
      <vt:lpstr>Häufigkeit Juni</vt:lpstr>
      <vt:lpstr>Juli </vt:lpstr>
      <vt:lpstr>Häufigkeit Juli</vt:lpstr>
      <vt:lpstr>August</vt:lpstr>
      <vt:lpstr>Häufigkeit August</vt:lpstr>
      <vt:lpstr>September</vt:lpstr>
      <vt:lpstr>Häufigkeit Sept.</vt:lpstr>
      <vt:lpstr>Oktober</vt:lpstr>
      <vt:lpstr>Häufigkeit Okt.</vt:lpstr>
      <vt:lpstr>November</vt:lpstr>
      <vt:lpstr>Häufigkeit Nov.</vt:lpstr>
      <vt:lpstr>Dezember</vt:lpstr>
      <vt:lpstr>Häufigkeit Dez.</vt:lpstr>
      <vt:lpstr>Häufigkeit gesamt</vt:lpstr>
      <vt:lpstr>Blutdruckwerte</vt:lpstr>
      <vt:lpstr>Blutdruck Diagramm</vt:lpstr>
      <vt:lpstr>Korrektur univers.</vt:lpstr>
      <vt:lpstr>korr10</vt:lpstr>
      <vt:lpstr>korr 20</vt:lpstr>
      <vt:lpstr>korr 30</vt:lpstr>
      <vt:lpstr>korr 40</vt:lpstr>
      <vt:lpstr>korr 50</vt:lpstr>
      <vt:lpstr>korr 60</vt:lpstr>
      <vt:lpstr>korr allg.</vt:lpstr>
      <vt:lpstr>April!Druckbereich</vt:lpstr>
      <vt:lpstr>August!Druckbereich</vt:lpstr>
      <vt:lpstr>Dezember!Druckbereich</vt:lpstr>
      <vt:lpstr>Februar!Druckbereich</vt:lpstr>
      <vt:lpstr>'Häufigkeit April '!Druckbereich</vt:lpstr>
      <vt:lpstr>'Häufigkeit August'!Druckbereich</vt:lpstr>
      <vt:lpstr>'Häufigkeit Dez.'!Druckbereich</vt:lpstr>
      <vt:lpstr>'Häufigkeit Februar'!Druckbereich</vt:lpstr>
      <vt:lpstr>'Häufigkeit gesamt'!Druckbereich</vt:lpstr>
      <vt:lpstr>'Häufigkeit Januar'!Druckbereich</vt:lpstr>
      <vt:lpstr>'Häufigkeit Juli'!Druckbereich</vt:lpstr>
      <vt:lpstr>'Häufigkeit Juni'!Druckbereich</vt:lpstr>
      <vt:lpstr>'Häufigkeit Mai'!Druckbereich</vt:lpstr>
      <vt:lpstr>'Häufigkeit März'!Druckbereich</vt:lpstr>
      <vt:lpstr>'Häufigkeit Nov.'!Druckbereich</vt:lpstr>
      <vt:lpstr>'Häufigkeit Okt.'!Druckbereich</vt:lpstr>
      <vt:lpstr>'Häufigkeit Sept.'!Druckbereich</vt:lpstr>
      <vt:lpstr>Januar!Druckbereich</vt:lpstr>
      <vt:lpstr>'Juli '!Druckbereich</vt:lpstr>
      <vt:lpstr>Juni!Druckbereich</vt:lpstr>
      <vt:lpstr>Mai!Druckbereich</vt:lpstr>
      <vt:lpstr>März!Druckbereich</vt:lpstr>
      <vt:lpstr>November!Druckbereich</vt:lpstr>
      <vt:lpstr>Oktober!Druckbereich</vt:lpstr>
      <vt:lpstr>September!Druckbereich</vt:lpstr>
      <vt:lpstr>vDatumUhrzeit</vt:lpstr>
      <vt:lpstr>vDiastolisch</vt:lpstr>
      <vt:lpstr>vHerzfrequenz</vt:lpstr>
      <vt:lpstr>vSystolisch</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Jürgen</dc:creator>
  <cp:lastModifiedBy>Jürgen Wilhelm</cp:lastModifiedBy>
  <cp:lastPrinted>2012-11-09T20:41:57Z</cp:lastPrinted>
  <dcterms:created xsi:type="dcterms:W3CDTF">2012-10-01T09:40:40Z</dcterms:created>
  <dcterms:modified xsi:type="dcterms:W3CDTF">2012-11-14T16:44:44Z</dcterms:modified>
</cp:coreProperties>
</file>